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9" documentId="8_{62C44CAC-039B-46E1-886E-6F41E0BD9E4D}" xr6:coauthVersionLast="47" xr6:coauthVersionMax="47" xr10:uidLastSave="{C041AE56-F545-468A-B39A-9D3637ED5B6D}"/>
  <bookViews>
    <workbookView xWindow="-108" yWindow="-108" windowWidth="23256" windowHeight="12576" activeTab="3" xr2:uid="{00000000-000D-0000-FFFF-FFFF00000000}"/>
  </bookViews>
  <sheets>
    <sheet name="Trade Value" sheetId="1" r:id="rId1"/>
    <sheet name="QB" sheetId="4" r:id="rId2"/>
    <sheet name="RB" sheetId="7" r:id="rId3"/>
    <sheet name="WR" sheetId="3" r:id="rId4"/>
    <sheet name="TE" sheetId="5" r:id="rId5"/>
    <sheet name="DST" sheetId="6" state="hidden" r:id="rId6"/>
    <sheet name="K" sheetId="2" state="hidden" r:id="rId7"/>
  </sheets>
  <definedNames>
    <definedName name="_xlnm._FilterDatabase" localSheetId="5" hidden="1">DST!$C$1:$P$24</definedName>
    <definedName name="_xlnm._FilterDatabase" localSheetId="6" hidden="1">K!$C$1:$P$23</definedName>
    <definedName name="_xlnm._FilterDatabase" localSheetId="1" hidden="1">QB!$A$1:$K$43</definedName>
    <definedName name="_xlnm._FilterDatabase" localSheetId="2" hidden="1">RB!$A$1:$L$101</definedName>
    <definedName name="_xlnm._FilterDatabase" localSheetId="4" hidden="1">TE!$A$1:$N$1</definedName>
    <definedName name="_xlnm._FilterDatabase" localSheetId="0" hidden="1">'Trade Value'!$A$1:$S$233</definedName>
    <definedName name="_xlnm._FilterDatabase" localSheetId="3" hidden="1">WR!$B$1:$O$110</definedName>
  </definedNames>
  <calcPr calcId="191028" iterate="1" iterateCount="10000"/>
</workbook>
</file>

<file path=xl/calcChain.xml><?xml version="1.0" encoding="utf-8"?>
<calcChain xmlns="http://schemas.openxmlformats.org/spreadsheetml/2006/main">
  <c r="M2" i="1" l="1"/>
  <c r="N2" i="1"/>
  <c r="O2" i="1"/>
  <c r="M4" i="1"/>
  <c r="N4" i="1"/>
  <c r="O4" i="1"/>
  <c r="M6" i="1"/>
  <c r="N6" i="1"/>
  <c r="O6" i="1"/>
  <c r="M7" i="1"/>
  <c r="N7" i="1"/>
  <c r="O7" i="1"/>
  <c r="M5" i="1"/>
  <c r="N5" i="1"/>
  <c r="O5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5" i="1"/>
  <c r="N15" i="1"/>
  <c r="O15" i="1"/>
  <c r="M14" i="1"/>
  <c r="N14" i="1"/>
  <c r="O14" i="1"/>
  <c r="M16" i="1"/>
  <c r="N16" i="1"/>
  <c r="O16" i="1"/>
  <c r="M13" i="1"/>
  <c r="N13" i="1"/>
  <c r="O13" i="1"/>
  <c r="M23" i="1"/>
  <c r="N23" i="1"/>
  <c r="O23" i="1"/>
  <c r="M18" i="1"/>
  <c r="N18" i="1"/>
  <c r="O18" i="1"/>
  <c r="M21" i="1"/>
  <c r="N21" i="1"/>
  <c r="O21" i="1"/>
  <c r="M17" i="1"/>
  <c r="N17" i="1"/>
  <c r="O17" i="1"/>
  <c r="M22" i="1"/>
  <c r="N22" i="1"/>
  <c r="O22" i="1"/>
  <c r="M20" i="1"/>
  <c r="N20" i="1"/>
  <c r="O20" i="1"/>
  <c r="M19" i="1"/>
  <c r="N19" i="1"/>
  <c r="O19" i="1"/>
  <c r="M28" i="1"/>
  <c r="N28" i="1"/>
  <c r="O28" i="1"/>
  <c r="M26" i="1"/>
  <c r="N26" i="1"/>
  <c r="O26" i="1"/>
  <c r="M27" i="1"/>
  <c r="N27" i="1"/>
  <c r="O27" i="1"/>
  <c r="M30" i="1"/>
  <c r="N30" i="1"/>
  <c r="O30" i="1"/>
  <c r="M25" i="1"/>
  <c r="N25" i="1"/>
  <c r="O25" i="1"/>
  <c r="M31" i="1"/>
  <c r="N31" i="1"/>
  <c r="O31" i="1"/>
  <c r="M24" i="1"/>
  <c r="N24" i="1"/>
  <c r="O24" i="1"/>
  <c r="M29" i="1"/>
  <c r="N29" i="1"/>
  <c r="O29" i="1"/>
  <c r="M32" i="1"/>
  <c r="N32" i="1"/>
  <c r="O32" i="1"/>
  <c r="M34" i="1"/>
  <c r="N34" i="1"/>
  <c r="O34" i="1"/>
  <c r="M33" i="1"/>
  <c r="N33" i="1"/>
  <c r="O33" i="1"/>
  <c r="M39" i="1"/>
  <c r="N39" i="1"/>
  <c r="O39" i="1"/>
  <c r="M36" i="1"/>
  <c r="N36" i="1"/>
  <c r="O36" i="1"/>
  <c r="M37" i="1"/>
  <c r="N37" i="1"/>
  <c r="O37" i="1"/>
  <c r="M40" i="1"/>
  <c r="N40" i="1"/>
  <c r="O40" i="1"/>
  <c r="M38" i="1"/>
  <c r="N38" i="1"/>
  <c r="O38" i="1"/>
  <c r="M35" i="1"/>
  <c r="N35" i="1"/>
  <c r="O35" i="1"/>
  <c r="M41" i="1"/>
  <c r="N41" i="1"/>
  <c r="O41" i="1"/>
  <c r="M46" i="1"/>
  <c r="N46" i="1"/>
  <c r="O46" i="1"/>
  <c r="M44" i="1"/>
  <c r="N44" i="1"/>
  <c r="O44" i="1"/>
  <c r="M43" i="1"/>
  <c r="N43" i="1"/>
  <c r="O43" i="1"/>
  <c r="M47" i="1"/>
  <c r="N47" i="1"/>
  <c r="O47" i="1"/>
  <c r="M42" i="1"/>
  <c r="N42" i="1"/>
  <c r="O42" i="1"/>
  <c r="M45" i="1"/>
  <c r="N45" i="1"/>
  <c r="O45" i="1"/>
  <c r="M48" i="1"/>
  <c r="N48" i="1"/>
  <c r="O48" i="1"/>
  <c r="M49" i="1"/>
  <c r="N49" i="1"/>
  <c r="O49" i="1"/>
  <c r="M55" i="1"/>
  <c r="N55" i="1"/>
  <c r="O55" i="1"/>
  <c r="M52" i="1"/>
  <c r="N52" i="1"/>
  <c r="O52" i="1"/>
  <c r="M50" i="1"/>
  <c r="N50" i="1"/>
  <c r="O50" i="1"/>
  <c r="M54" i="1"/>
  <c r="N54" i="1"/>
  <c r="O54" i="1"/>
  <c r="M57" i="1"/>
  <c r="N57" i="1"/>
  <c r="O57" i="1"/>
  <c r="M51" i="1"/>
  <c r="N51" i="1"/>
  <c r="O51" i="1"/>
  <c r="M56" i="1"/>
  <c r="N56" i="1"/>
  <c r="O56" i="1"/>
  <c r="M58" i="1"/>
  <c r="N58" i="1"/>
  <c r="O58" i="1"/>
  <c r="M61" i="1"/>
  <c r="N61" i="1"/>
  <c r="O61" i="1"/>
  <c r="M60" i="1"/>
  <c r="N60" i="1"/>
  <c r="O60" i="1"/>
  <c r="M59" i="1"/>
  <c r="N59" i="1"/>
  <c r="O59" i="1"/>
  <c r="M62" i="1"/>
  <c r="N62" i="1"/>
  <c r="O62" i="1"/>
  <c r="M53" i="1"/>
  <c r="N53" i="1"/>
  <c r="O53" i="1"/>
  <c r="M65" i="1"/>
  <c r="N65" i="1"/>
  <c r="O65" i="1"/>
  <c r="M66" i="1"/>
  <c r="N66" i="1"/>
  <c r="O66" i="1"/>
  <c r="M68" i="1"/>
  <c r="N68" i="1"/>
  <c r="O68" i="1"/>
  <c r="M67" i="1"/>
  <c r="N67" i="1"/>
  <c r="O67" i="1"/>
  <c r="M69" i="1"/>
  <c r="N69" i="1"/>
  <c r="O69" i="1"/>
  <c r="M71" i="1"/>
  <c r="N71" i="1"/>
  <c r="O71" i="1"/>
  <c r="M70" i="1"/>
  <c r="N70" i="1"/>
  <c r="O70" i="1"/>
  <c r="M74" i="1"/>
  <c r="N74" i="1"/>
  <c r="O74" i="1"/>
  <c r="M72" i="1"/>
  <c r="N72" i="1"/>
  <c r="O72" i="1"/>
  <c r="M76" i="1"/>
  <c r="N76" i="1"/>
  <c r="O76" i="1"/>
  <c r="M77" i="1"/>
  <c r="N77" i="1"/>
  <c r="O77" i="1"/>
  <c r="M63" i="1"/>
  <c r="N63" i="1"/>
  <c r="O63" i="1"/>
  <c r="M64" i="1"/>
  <c r="N64" i="1"/>
  <c r="O64" i="1"/>
  <c r="M80" i="1"/>
  <c r="N80" i="1"/>
  <c r="O80" i="1"/>
  <c r="M78" i="1"/>
  <c r="N78" i="1"/>
  <c r="O78" i="1"/>
  <c r="M81" i="1"/>
  <c r="N81" i="1"/>
  <c r="O81" i="1"/>
  <c r="M83" i="1"/>
  <c r="N83" i="1"/>
  <c r="O83" i="1"/>
  <c r="M73" i="1"/>
  <c r="N73" i="1"/>
  <c r="O73" i="1"/>
  <c r="M82" i="1"/>
  <c r="N82" i="1"/>
  <c r="O82" i="1"/>
  <c r="M89" i="1"/>
  <c r="N89" i="1"/>
  <c r="O89" i="1"/>
  <c r="M84" i="1"/>
  <c r="N84" i="1"/>
  <c r="O84" i="1"/>
  <c r="M85" i="1"/>
  <c r="N85" i="1"/>
  <c r="O85" i="1"/>
  <c r="M75" i="1"/>
  <c r="N75" i="1"/>
  <c r="O75" i="1"/>
  <c r="M86" i="1"/>
  <c r="N86" i="1"/>
  <c r="O86" i="1"/>
  <c r="M88" i="1"/>
  <c r="N88" i="1"/>
  <c r="O88" i="1"/>
  <c r="M79" i="1"/>
  <c r="N79" i="1"/>
  <c r="O79" i="1"/>
  <c r="M87" i="1"/>
  <c r="N87" i="1"/>
  <c r="O87" i="1"/>
  <c r="M90" i="1"/>
  <c r="N90" i="1"/>
  <c r="O90" i="1"/>
  <c r="M93" i="1"/>
  <c r="N93" i="1"/>
  <c r="O93" i="1"/>
  <c r="M91" i="1"/>
  <c r="N91" i="1"/>
  <c r="O91" i="1"/>
  <c r="M96" i="1"/>
  <c r="N96" i="1"/>
  <c r="O96" i="1"/>
  <c r="M98" i="1"/>
  <c r="N98" i="1"/>
  <c r="O98" i="1"/>
  <c r="M97" i="1"/>
  <c r="N97" i="1"/>
  <c r="O97" i="1"/>
  <c r="M101" i="1"/>
  <c r="N101" i="1"/>
  <c r="O101" i="1"/>
  <c r="M99" i="1"/>
  <c r="N99" i="1"/>
  <c r="O99" i="1"/>
  <c r="M100" i="1"/>
  <c r="N100" i="1"/>
  <c r="O100" i="1"/>
  <c r="M103" i="1"/>
  <c r="N103" i="1"/>
  <c r="O103" i="1"/>
  <c r="M92" i="1"/>
  <c r="N92" i="1"/>
  <c r="O92" i="1"/>
  <c r="M95" i="1"/>
  <c r="N95" i="1"/>
  <c r="O95" i="1"/>
  <c r="M94" i="1"/>
  <c r="N94" i="1"/>
  <c r="O94" i="1"/>
  <c r="M104" i="1"/>
  <c r="N104" i="1"/>
  <c r="O104" i="1"/>
  <c r="M109" i="1"/>
  <c r="N109" i="1"/>
  <c r="O109" i="1"/>
  <c r="M105" i="1"/>
  <c r="N105" i="1"/>
  <c r="O105" i="1"/>
  <c r="M108" i="1"/>
  <c r="N108" i="1"/>
  <c r="O108" i="1"/>
  <c r="M106" i="1"/>
  <c r="N106" i="1"/>
  <c r="O106" i="1"/>
  <c r="M111" i="1"/>
  <c r="N111" i="1"/>
  <c r="O111" i="1"/>
  <c r="M112" i="1"/>
  <c r="N112" i="1"/>
  <c r="O112" i="1"/>
  <c r="M113" i="1"/>
  <c r="N113" i="1"/>
  <c r="O113" i="1"/>
  <c r="M102" i="1"/>
  <c r="N102" i="1"/>
  <c r="O102" i="1"/>
  <c r="M114" i="1"/>
  <c r="N114" i="1"/>
  <c r="O114" i="1"/>
  <c r="M117" i="1"/>
  <c r="N117" i="1"/>
  <c r="O117" i="1"/>
  <c r="M118" i="1"/>
  <c r="N118" i="1"/>
  <c r="O118" i="1"/>
  <c r="M110" i="1"/>
  <c r="N110" i="1"/>
  <c r="O110" i="1"/>
  <c r="M115" i="1"/>
  <c r="N115" i="1"/>
  <c r="O115" i="1"/>
  <c r="M119" i="1"/>
  <c r="N119" i="1"/>
  <c r="O119" i="1"/>
  <c r="M122" i="1"/>
  <c r="N122" i="1"/>
  <c r="O122" i="1"/>
  <c r="M120" i="1"/>
  <c r="N120" i="1"/>
  <c r="O120" i="1"/>
  <c r="M121" i="1"/>
  <c r="N121" i="1"/>
  <c r="O121" i="1"/>
  <c r="M124" i="1"/>
  <c r="N124" i="1"/>
  <c r="O124" i="1"/>
  <c r="M123" i="1"/>
  <c r="N123" i="1"/>
  <c r="O123" i="1"/>
  <c r="M107" i="1"/>
  <c r="N107" i="1"/>
  <c r="O107" i="1"/>
  <c r="M116" i="1"/>
  <c r="N116" i="1"/>
  <c r="O116" i="1"/>
  <c r="M126" i="1"/>
  <c r="N126" i="1"/>
  <c r="O126" i="1"/>
  <c r="M132" i="1"/>
  <c r="N132" i="1"/>
  <c r="O132" i="1"/>
  <c r="M129" i="1"/>
  <c r="N129" i="1"/>
  <c r="O129" i="1"/>
  <c r="M130" i="1"/>
  <c r="N130" i="1"/>
  <c r="O130" i="1"/>
  <c r="M125" i="1"/>
  <c r="N125" i="1"/>
  <c r="O125" i="1"/>
  <c r="M137" i="1"/>
  <c r="N137" i="1"/>
  <c r="O137" i="1"/>
  <c r="M133" i="1"/>
  <c r="N133" i="1"/>
  <c r="O133" i="1"/>
  <c r="M128" i="1"/>
  <c r="N128" i="1"/>
  <c r="O128" i="1"/>
  <c r="M135" i="1"/>
  <c r="N135" i="1"/>
  <c r="O135" i="1"/>
  <c r="M127" i="1"/>
  <c r="N127" i="1"/>
  <c r="O127" i="1"/>
  <c r="M134" i="1"/>
  <c r="N134" i="1"/>
  <c r="O134" i="1"/>
  <c r="M136" i="1"/>
  <c r="N136" i="1"/>
  <c r="O136" i="1"/>
  <c r="M131" i="1"/>
  <c r="N131" i="1"/>
  <c r="O131" i="1"/>
  <c r="M139" i="1"/>
  <c r="N139" i="1"/>
  <c r="O139" i="1"/>
  <c r="M140" i="1"/>
  <c r="N140" i="1"/>
  <c r="O140" i="1"/>
  <c r="M142" i="1"/>
  <c r="N142" i="1"/>
  <c r="O142" i="1"/>
  <c r="M141" i="1"/>
  <c r="N141" i="1"/>
  <c r="O141" i="1"/>
  <c r="M146" i="1"/>
  <c r="N146" i="1"/>
  <c r="O146" i="1"/>
  <c r="M144" i="1"/>
  <c r="N144" i="1"/>
  <c r="O144" i="1"/>
  <c r="M143" i="1"/>
  <c r="N143" i="1"/>
  <c r="O143" i="1"/>
  <c r="M138" i="1"/>
  <c r="N138" i="1"/>
  <c r="O138" i="1"/>
  <c r="M145" i="1"/>
  <c r="N145" i="1"/>
  <c r="O145" i="1"/>
  <c r="M147" i="1"/>
  <c r="N147" i="1"/>
  <c r="O147" i="1"/>
  <c r="M148" i="1"/>
  <c r="N148" i="1"/>
  <c r="O148" i="1"/>
  <c r="M149" i="1"/>
  <c r="N149" i="1"/>
  <c r="O149" i="1"/>
  <c r="M151" i="1"/>
  <c r="N151" i="1"/>
  <c r="O151" i="1"/>
  <c r="M154" i="1"/>
  <c r="N154" i="1"/>
  <c r="O154" i="1"/>
  <c r="M150" i="1"/>
  <c r="N150" i="1"/>
  <c r="O150" i="1"/>
  <c r="M155" i="1"/>
  <c r="N155" i="1"/>
  <c r="O155" i="1"/>
  <c r="M152" i="1"/>
  <c r="N152" i="1"/>
  <c r="O152" i="1"/>
  <c r="M153" i="1"/>
  <c r="N153" i="1"/>
  <c r="O153" i="1"/>
  <c r="M156" i="1"/>
  <c r="N156" i="1"/>
  <c r="O156" i="1"/>
  <c r="M157" i="1"/>
  <c r="N157" i="1"/>
  <c r="O157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4" i="1"/>
  <c r="N164" i="1"/>
  <c r="O164" i="1"/>
  <c r="M165" i="1"/>
  <c r="N165" i="1"/>
  <c r="O165" i="1"/>
  <c r="M158" i="1"/>
  <c r="N158" i="1"/>
  <c r="O158" i="1"/>
  <c r="M167" i="1"/>
  <c r="N167" i="1"/>
  <c r="O167" i="1"/>
  <c r="M166" i="1"/>
  <c r="N166" i="1"/>
  <c r="O166" i="1"/>
  <c r="M168" i="1"/>
  <c r="N168" i="1"/>
  <c r="O168" i="1"/>
  <c r="M163" i="1"/>
  <c r="N163" i="1"/>
  <c r="O163" i="1"/>
  <c r="M169" i="1"/>
  <c r="N169" i="1"/>
  <c r="O169" i="1"/>
  <c r="M170" i="1"/>
  <c r="N170" i="1"/>
  <c r="O170" i="1"/>
  <c r="M172" i="1"/>
  <c r="N172" i="1"/>
  <c r="O172" i="1"/>
  <c r="M175" i="1"/>
  <c r="N175" i="1"/>
  <c r="O175" i="1"/>
  <c r="M171" i="1"/>
  <c r="N171" i="1"/>
  <c r="O171" i="1"/>
  <c r="M173" i="1"/>
  <c r="N173" i="1"/>
  <c r="O173" i="1"/>
  <c r="M176" i="1"/>
  <c r="N176" i="1"/>
  <c r="O176" i="1"/>
  <c r="M179" i="1"/>
  <c r="N179" i="1"/>
  <c r="O179" i="1"/>
  <c r="M180" i="1"/>
  <c r="N180" i="1"/>
  <c r="O180" i="1"/>
  <c r="M178" i="1"/>
  <c r="N178" i="1"/>
  <c r="O178" i="1"/>
  <c r="M174" i="1"/>
  <c r="N174" i="1"/>
  <c r="O174" i="1"/>
  <c r="M182" i="1"/>
  <c r="N182" i="1"/>
  <c r="O182" i="1"/>
  <c r="M184" i="1"/>
  <c r="N184" i="1"/>
  <c r="O184" i="1"/>
  <c r="M183" i="1"/>
  <c r="N183" i="1"/>
  <c r="O183" i="1"/>
  <c r="M186" i="1"/>
  <c r="N186" i="1"/>
  <c r="O186" i="1"/>
  <c r="M185" i="1"/>
  <c r="N185" i="1"/>
  <c r="O185" i="1"/>
  <c r="M181" i="1"/>
  <c r="N181" i="1"/>
  <c r="O181" i="1"/>
  <c r="M190" i="1"/>
  <c r="N190" i="1"/>
  <c r="O190" i="1"/>
  <c r="M187" i="1"/>
  <c r="N187" i="1"/>
  <c r="O187" i="1"/>
  <c r="M188" i="1"/>
  <c r="N188" i="1"/>
  <c r="O188" i="1"/>
  <c r="M191" i="1"/>
  <c r="N191" i="1"/>
  <c r="O191" i="1"/>
  <c r="M189" i="1"/>
  <c r="N189" i="1"/>
  <c r="O189" i="1"/>
  <c r="M192" i="1"/>
  <c r="N192" i="1"/>
  <c r="O192" i="1"/>
  <c r="M194" i="1"/>
  <c r="N194" i="1"/>
  <c r="O194" i="1"/>
  <c r="M177" i="1"/>
  <c r="N177" i="1"/>
  <c r="O177" i="1"/>
  <c r="M196" i="1"/>
  <c r="N196" i="1"/>
  <c r="O196" i="1"/>
  <c r="M195" i="1"/>
  <c r="N195" i="1"/>
  <c r="O195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2" i="1"/>
  <c r="N202" i="1"/>
  <c r="O202" i="1"/>
  <c r="M193" i="1"/>
  <c r="N193" i="1"/>
  <c r="O193" i="1"/>
  <c r="M201" i="1"/>
  <c r="N201" i="1"/>
  <c r="O201" i="1"/>
  <c r="M206" i="1"/>
  <c r="N206" i="1"/>
  <c r="O206" i="1"/>
  <c r="M205" i="1"/>
  <c r="N205" i="1"/>
  <c r="O205" i="1"/>
  <c r="M207" i="1"/>
  <c r="N207" i="1"/>
  <c r="O207" i="1"/>
  <c r="M204" i="1"/>
  <c r="N204" i="1"/>
  <c r="O204" i="1"/>
  <c r="M209" i="1"/>
  <c r="N209" i="1"/>
  <c r="O209" i="1"/>
  <c r="M208" i="1"/>
  <c r="N208" i="1"/>
  <c r="O208" i="1"/>
  <c r="M203" i="1"/>
  <c r="N203" i="1"/>
  <c r="O203" i="1"/>
  <c r="M212" i="1"/>
  <c r="N212" i="1"/>
  <c r="O212" i="1"/>
  <c r="M210" i="1"/>
  <c r="N210" i="1"/>
  <c r="O210" i="1"/>
  <c r="M211" i="1"/>
  <c r="N211" i="1"/>
  <c r="O211" i="1"/>
  <c r="M213" i="1"/>
  <c r="N213" i="1"/>
  <c r="O213" i="1"/>
  <c r="M214" i="1"/>
  <c r="N214" i="1"/>
  <c r="O214" i="1"/>
  <c r="M215" i="1"/>
  <c r="N215" i="1"/>
  <c r="O215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16" i="1"/>
  <c r="N216" i="1"/>
  <c r="O216" i="1"/>
  <c r="M221" i="1"/>
  <c r="N221" i="1"/>
  <c r="O221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2" i="1"/>
  <c r="N222" i="1"/>
  <c r="O222" i="1"/>
  <c r="M227" i="1"/>
  <c r="N227" i="1"/>
  <c r="O227" i="1"/>
  <c r="M230" i="1"/>
  <c r="N230" i="1"/>
  <c r="O230" i="1"/>
  <c r="M228" i="1"/>
  <c r="N228" i="1"/>
  <c r="O228" i="1"/>
  <c r="M232" i="1"/>
  <c r="N232" i="1"/>
  <c r="O232" i="1"/>
  <c r="M229" i="1"/>
  <c r="N229" i="1"/>
  <c r="O229" i="1"/>
  <c r="M231" i="1"/>
  <c r="N231" i="1"/>
  <c r="O231" i="1"/>
  <c r="M233" i="1"/>
  <c r="N233" i="1"/>
  <c r="O233" i="1"/>
  <c r="P136" i="1" l="1"/>
  <c r="R136" i="1" s="1"/>
  <c r="A136" i="1" s="1"/>
  <c r="P56" i="1"/>
  <c r="R56" i="1" s="1"/>
  <c r="A56" i="1" s="1"/>
  <c r="P35" i="1"/>
  <c r="R35" i="1" s="1"/>
  <c r="A35" i="1" s="1"/>
  <c r="P28" i="1"/>
  <c r="R28" i="1" s="1"/>
  <c r="A28" i="1" s="1"/>
  <c r="P13" i="1"/>
  <c r="R13" i="1" s="1"/>
  <c r="A13" i="1" s="1"/>
  <c r="P103" i="1"/>
  <c r="R103" i="1" s="1"/>
  <c r="A103" i="1" s="1"/>
  <c r="P157" i="1"/>
  <c r="R157" i="1" s="1"/>
  <c r="A157" i="1" s="1"/>
  <c r="P83" i="1"/>
  <c r="R83" i="1" s="1"/>
  <c r="A83" i="1" s="1"/>
  <c r="P37" i="1"/>
  <c r="R37" i="1" s="1"/>
  <c r="A37" i="1" s="1"/>
  <c r="P31" i="1"/>
  <c r="R31" i="1" s="1"/>
  <c r="A31" i="1" s="1"/>
  <c r="P15" i="1"/>
  <c r="R15" i="1" s="1"/>
  <c r="A15" i="1" s="1"/>
  <c r="P6" i="1"/>
  <c r="R6" i="1" s="1"/>
  <c r="A6" i="1" s="1"/>
  <c r="P29" i="1"/>
  <c r="R29" i="1" s="1"/>
  <c r="A29" i="1" s="1"/>
  <c r="P173" i="1"/>
  <c r="R173" i="1" s="1"/>
  <c r="A173" i="1" s="1"/>
  <c r="P167" i="1"/>
  <c r="R167" i="1" s="1"/>
  <c r="A167" i="1" s="1"/>
  <c r="P165" i="1"/>
  <c r="R165" i="1" s="1"/>
  <c r="A165" i="1" s="1"/>
  <c r="P143" i="1"/>
  <c r="R143" i="1" s="1"/>
  <c r="A143" i="1" s="1"/>
  <c r="P200" i="1"/>
  <c r="R200" i="1" s="1"/>
  <c r="A200" i="1" s="1"/>
  <c r="P186" i="1"/>
  <c r="R186" i="1" s="1"/>
  <c r="A186" i="1" s="1"/>
  <c r="P152" i="1"/>
  <c r="R152" i="1" s="1"/>
  <c r="A152" i="1" s="1"/>
  <c r="P145" i="1"/>
  <c r="R145" i="1" s="1"/>
  <c r="A145" i="1" s="1"/>
  <c r="P62" i="1"/>
  <c r="R62" i="1" s="1"/>
  <c r="A62" i="1" s="1"/>
  <c r="P225" i="1"/>
  <c r="R225" i="1" s="1"/>
  <c r="A225" i="1" s="1"/>
  <c r="P221" i="1"/>
  <c r="R221" i="1" s="1"/>
  <c r="A221" i="1" s="1"/>
  <c r="P213" i="1"/>
  <c r="R213" i="1" s="1"/>
  <c r="A213" i="1" s="1"/>
  <c r="P185" i="1"/>
  <c r="R185" i="1" s="1"/>
  <c r="A185" i="1" s="1"/>
  <c r="P163" i="1"/>
  <c r="R163" i="1" s="1"/>
  <c r="A163" i="1" s="1"/>
  <c r="P109" i="1"/>
  <c r="R109" i="1" s="1"/>
  <c r="A109" i="1" s="1"/>
  <c r="P209" i="1"/>
  <c r="R209" i="1" s="1"/>
  <c r="A209" i="1" s="1"/>
  <c r="P121" i="1"/>
  <c r="R121" i="1" s="1"/>
  <c r="A121" i="1" s="1"/>
  <c r="P90" i="1"/>
  <c r="R90" i="1" s="1"/>
  <c r="A90" i="1" s="1"/>
  <c r="P79" i="1"/>
  <c r="R79" i="1" s="1"/>
  <c r="A79" i="1" s="1"/>
  <c r="P75" i="1"/>
  <c r="R75" i="1" s="1"/>
  <c r="A75" i="1" s="1"/>
  <c r="P89" i="1"/>
  <c r="R89" i="1" s="1"/>
  <c r="A89" i="1" s="1"/>
  <c r="P64" i="1"/>
  <c r="R64" i="1" s="1"/>
  <c r="A64" i="1" s="1"/>
  <c r="P126" i="1"/>
  <c r="R126" i="1" s="1"/>
  <c r="A126" i="1" s="1"/>
  <c r="P96" i="1"/>
  <c r="R96" i="1" s="1"/>
  <c r="A96" i="1" s="1"/>
  <c r="P76" i="1"/>
  <c r="R76" i="1" s="1"/>
  <c r="A76" i="1" s="1"/>
  <c r="P144" i="1"/>
  <c r="R144" i="1" s="1"/>
  <c r="A144" i="1" s="1"/>
  <c r="P72" i="1"/>
  <c r="R72" i="1" s="1"/>
  <c r="A72" i="1" s="1"/>
  <c r="P2" i="1"/>
  <c r="R2" i="1" s="1"/>
  <c r="A2" i="1" s="1"/>
  <c r="P202" i="1"/>
  <c r="R202" i="1" s="1"/>
  <c r="A202" i="1" s="1"/>
  <c r="P161" i="1"/>
  <c r="R161" i="1" s="1"/>
  <c r="A161" i="1" s="1"/>
  <c r="P41" i="1"/>
  <c r="R41" i="1" s="1"/>
  <c r="A41" i="1" s="1"/>
  <c r="P19" i="1"/>
  <c r="R19" i="1" s="1"/>
  <c r="A19" i="1" s="1"/>
  <c r="P219" i="1"/>
  <c r="R219" i="1" s="1"/>
  <c r="A219" i="1" s="1"/>
  <c r="P212" i="1"/>
  <c r="R212" i="1" s="1"/>
  <c r="A212" i="1" s="1"/>
  <c r="P118" i="1"/>
  <c r="R118" i="1" s="1"/>
  <c r="A118" i="1" s="1"/>
  <c r="P95" i="1"/>
  <c r="R95" i="1" s="1"/>
  <c r="A95" i="1" s="1"/>
  <c r="P73" i="1"/>
  <c r="R73" i="1" s="1"/>
  <c r="A73" i="1" s="1"/>
  <c r="P27" i="1"/>
  <c r="R27" i="1" s="1"/>
  <c r="A27" i="1" s="1"/>
  <c r="P184" i="1"/>
  <c r="R184" i="1" s="1"/>
  <c r="A184" i="1" s="1"/>
  <c r="P171" i="1"/>
  <c r="R171" i="1" s="1"/>
  <c r="A171" i="1" s="1"/>
  <c r="P49" i="1"/>
  <c r="R49" i="1" s="1"/>
  <c r="A49" i="1" s="1"/>
  <c r="P207" i="1"/>
  <c r="R207" i="1" s="1"/>
  <c r="A207" i="1" s="1"/>
  <c r="P198" i="1"/>
  <c r="R198" i="1" s="1"/>
  <c r="A198" i="1" s="1"/>
  <c r="P194" i="1"/>
  <c r="R194" i="1" s="1"/>
  <c r="A194" i="1" s="1"/>
  <c r="P191" i="1"/>
  <c r="R191" i="1" s="1"/>
  <c r="A191" i="1" s="1"/>
  <c r="P142" i="1"/>
  <c r="R142" i="1" s="1"/>
  <c r="A142" i="1" s="1"/>
  <c r="P129" i="1"/>
  <c r="R129" i="1" s="1"/>
  <c r="A129" i="1" s="1"/>
  <c r="P119" i="1"/>
  <c r="R119" i="1" s="1"/>
  <c r="A119" i="1" s="1"/>
  <c r="P112" i="1"/>
  <c r="R112" i="1" s="1"/>
  <c r="A112" i="1" s="1"/>
  <c r="P101" i="1"/>
  <c r="R101" i="1" s="1"/>
  <c r="A101" i="1" s="1"/>
  <c r="P22" i="1"/>
  <c r="R22" i="1" s="1"/>
  <c r="A22" i="1" s="1"/>
  <c r="P10" i="1"/>
  <c r="R10" i="1" s="1"/>
  <c r="A10" i="1" s="1"/>
  <c r="P8" i="1"/>
  <c r="R8" i="1" s="1"/>
  <c r="A8" i="1" s="1"/>
  <c r="P230" i="1"/>
  <c r="R230" i="1" s="1"/>
  <c r="A230" i="1" s="1"/>
  <c r="P205" i="1"/>
  <c r="R205" i="1" s="1"/>
  <c r="A205" i="1" s="1"/>
  <c r="P150" i="1"/>
  <c r="R150" i="1" s="1"/>
  <c r="A150" i="1" s="1"/>
  <c r="P149" i="1"/>
  <c r="R149" i="1" s="1"/>
  <c r="A149" i="1" s="1"/>
  <c r="P140" i="1"/>
  <c r="R140" i="1" s="1"/>
  <c r="A140" i="1" s="1"/>
  <c r="P97" i="1"/>
  <c r="R97" i="1" s="1"/>
  <c r="A97" i="1" s="1"/>
  <c r="P70" i="1"/>
  <c r="R70" i="1" s="1"/>
  <c r="A70" i="1" s="1"/>
  <c r="P66" i="1"/>
  <c r="R66" i="1" s="1"/>
  <c r="A66" i="1" s="1"/>
  <c r="P42" i="1"/>
  <c r="R42" i="1" s="1"/>
  <c r="A42" i="1" s="1"/>
  <c r="P5" i="1"/>
  <c r="R5" i="1" s="1"/>
  <c r="A5" i="1" s="1"/>
  <c r="P16" i="1"/>
  <c r="R16" i="1" s="1"/>
  <c r="A16" i="1" s="1"/>
  <c r="P117" i="1"/>
  <c r="R117" i="1" s="1"/>
  <c r="A117" i="1" s="1"/>
  <c r="P105" i="1"/>
  <c r="R105" i="1" s="1"/>
  <c r="A105" i="1" s="1"/>
  <c r="P214" i="1"/>
  <c r="R214" i="1" s="1"/>
  <c r="A214" i="1" s="1"/>
  <c r="P208" i="1"/>
  <c r="R208" i="1" s="1"/>
  <c r="A208" i="1" s="1"/>
  <c r="P160" i="1"/>
  <c r="R160" i="1" s="1"/>
  <c r="A160" i="1" s="1"/>
  <c r="P141" i="1"/>
  <c r="R141" i="1" s="1"/>
  <c r="A141" i="1" s="1"/>
  <c r="P135" i="1"/>
  <c r="R135" i="1" s="1"/>
  <c r="A135" i="1" s="1"/>
  <c r="P130" i="1"/>
  <c r="R130" i="1" s="1"/>
  <c r="A130" i="1" s="1"/>
  <c r="P113" i="1"/>
  <c r="R113" i="1" s="1"/>
  <c r="A113" i="1" s="1"/>
  <c r="P55" i="1"/>
  <c r="R55" i="1" s="1"/>
  <c r="A55" i="1" s="1"/>
  <c r="P48" i="1"/>
  <c r="R48" i="1" s="1"/>
  <c r="A48" i="1" s="1"/>
  <c r="P39" i="1"/>
  <c r="R39" i="1" s="1"/>
  <c r="A39" i="1" s="1"/>
  <c r="P228" i="1"/>
  <c r="R228" i="1" s="1"/>
  <c r="A228" i="1" s="1"/>
  <c r="P227" i="1"/>
  <c r="R227" i="1" s="1"/>
  <c r="A227" i="1" s="1"/>
  <c r="P206" i="1"/>
  <c r="R206" i="1" s="1"/>
  <c r="A206" i="1" s="1"/>
  <c r="P180" i="1"/>
  <c r="R180" i="1" s="1"/>
  <c r="A180" i="1" s="1"/>
  <c r="P169" i="1"/>
  <c r="R169" i="1" s="1"/>
  <c r="A169" i="1" s="1"/>
  <c r="P134" i="1"/>
  <c r="R134" i="1" s="1"/>
  <c r="A134" i="1" s="1"/>
  <c r="P80" i="1"/>
  <c r="R80" i="1" s="1"/>
  <c r="A80" i="1" s="1"/>
  <c r="P65" i="1"/>
  <c r="R65" i="1" s="1"/>
  <c r="A65" i="1" s="1"/>
  <c r="P51" i="1"/>
  <c r="R51" i="1" s="1"/>
  <c r="A51" i="1" s="1"/>
  <c r="P54" i="1"/>
  <c r="R54" i="1" s="1"/>
  <c r="A54" i="1" s="1"/>
  <c r="P47" i="1"/>
  <c r="R47" i="1" s="1"/>
  <c r="A47" i="1" s="1"/>
  <c r="P32" i="1"/>
  <c r="R32" i="1" s="1"/>
  <c r="A32" i="1" s="1"/>
  <c r="P21" i="1"/>
  <c r="R21" i="1" s="1"/>
  <c r="A21" i="1" s="1"/>
  <c r="P114" i="1"/>
  <c r="R114" i="1" s="1"/>
  <c r="A114" i="1" s="1"/>
  <c r="P203" i="1"/>
  <c r="R203" i="1" s="1"/>
  <c r="A203" i="1" s="1"/>
  <c r="P192" i="1"/>
  <c r="R192" i="1" s="1"/>
  <c r="A192" i="1" s="1"/>
  <c r="P178" i="1"/>
  <c r="R178" i="1" s="1"/>
  <c r="A178" i="1" s="1"/>
  <c r="P179" i="1"/>
  <c r="R179" i="1" s="1"/>
  <c r="A179" i="1" s="1"/>
  <c r="P120" i="1"/>
  <c r="R120" i="1" s="1"/>
  <c r="A120" i="1" s="1"/>
  <c r="P217" i="1"/>
  <c r="R217" i="1" s="1"/>
  <c r="A217" i="1" s="1"/>
  <c r="P199" i="1"/>
  <c r="R199" i="1" s="1"/>
  <c r="A199" i="1" s="1"/>
  <c r="P224" i="1"/>
  <c r="R224" i="1" s="1"/>
  <c r="A224" i="1" s="1"/>
  <c r="P78" i="1"/>
  <c r="R78" i="1" s="1"/>
  <c r="A78" i="1" s="1"/>
  <c r="P220" i="1"/>
  <c r="R220" i="1" s="1"/>
  <c r="A220" i="1" s="1"/>
  <c r="P201" i="1"/>
  <c r="R201" i="1" s="1"/>
  <c r="A201" i="1" s="1"/>
  <c r="P187" i="1"/>
  <c r="R187" i="1" s="1"/>
  <c r="A187" i="1" s="1"/>
  <c r="P153" i="1"/>
  <c r="R153" i="1" s="1"/>
  <c r="A153" i="1" s="1"/>
  <c r="P139" i="1"/>
  <c r="R139" i="1" s="1"/>
  <c r="A139" i="1" s="1"/>
  <c r="P107" i="1"/>
  <c r="R107" i="1" s="1"/>
  <c r="A107" i="1" s="1"/>
  <c r="P93" i="1"/>
  <c r="R93" i="1" s="1"/>
  <c r="A93" i="1" s="1"/>
  <c r="P63" i="1"/>
  <c r="R63" i="1" s="1"/>
  <c r="A63" i="1" s="1"/>
  <c r="P60" i="1"/>
  <c r="R60" i="1" s="1"/>
  <c r="A60" i="1" s="1"/>
  <c r="P30" i="1"/>
  <c r="R30" i="1" s="1"/>
  <c r="A30" i="1" s="1"/>
  <c r="P11" i="1"/>
  <c r="R11" i="1" s="1"/>
  <c r="A11" i="1" s="1"/>
  <c r="P172" i="1"/>
  <c r="R172" i="1" s="1"/>
  <c r="A172" i="1" s="1"/>
  <c r="P158" i="1"/>
  <c r="R158" i="1" s="1"/>
  <c r="A158" i="1" s="1"/>
  <c r="P151" i="1"/>
  <c r="R151" i="1" s="1"/>
  <c r="A151" i="1" s="1"/>
  <c r="P138" i="1"/>
  <c r="R138" i="1" s="1"/>
  <c r="A138" i="1" s="1"/>
  <c r="P127" i="1"/>
  <c r="R127" i="1" s="1"/>
  <c r="A127" i="1" s="1"/>
  <c r="P106" i="1"/>
  <c r="R106" i="1" s="1"/>
  <c r="A106" i="1" s="1"/>
  <c r="P92" i="1"/>
  <c r="R92" i="1" s="1"/>
  <c r="A92" i="1" s="1"/>
  <c r="P86" i="1"/>
  <c r="R86" i="1" s="1"/>
  <c r="A86" i="1" s="1"/>
  <c r="P82" i="1"/>
  <c r="R82" i="1" s="1"/>
  <c r="A82" i="1" s="1"/>
  <c r="P74" i="1"/>
  <c r="R74" i="1" s="1"/>
  <c r="A74" i="1" s="1"/>
  <c r="P44" i="1"/>
  <c r="R44" i="1" s="1"/>
  <c r="A44" i="1" s="1"/>
  <c r="P36" i="1"/>
  <c r="R36" i="1" s="1"/>
  <c r="A36" i="1" s="1"/>
  <c r="P231" i="1"/>
  <c r="R231" i="1" s="1"/>
  <c r="A231" i="1" s="1"/>
  <c r="P232" i="1"/>
  <c r="R232" i="1" s="1"/>
  <c r="A232" i="1" s="1"/>
  <c r="P226" i="1"/>
  <c r="R226" i="1" s="1"/>
  <c r="A226" i="1" s="1"/>
  <c r="P190" i="1"/>
  <c r="R190" i="1" s="1"/>
  <c r="A190" i="1" s="1"/>
  <c r="P170" i="1"/>
  <c r="R170" i="1" s="1"/>
  <c r="A170" i="1" s="1"/>
  <c r="P166" i="1"/>
  <c r="R166" i="1" s="1"/>
  <c r="A166" i="1" s="1"/>
  <c r="P162" i="1"/>
  <c r="R162" i="1" s="1"/>
  <c r="A162" i="1" s="1"/>
  <c r="P123" i="1"/>
  <c r="R123" i="1" s="1"/>
  <c r="A123" i="1" s="1"/>
  <c r="P108" i="1"/>
  <c r="R108" i="1" s="1"/>
  <c r="A108" i="1" s="1"/>
  <c r="P94" i="1"/>
  <c r="R94" i="1" s="1"/>
  <c r="A94" i="1" s="1"/>
  <c r="P99" i="1"/>
  <c r="R99" i="1" s="1"/>
  <c r="A99" i="1" s="1"/>
  <c r="P61" i="1"/>
  <c r="R61" i="1" s="1"/>
  <c r="A61" i="1" s="1"/>
  <c r="P46" i="1"/>
  <c r="R46" i="1" s="1"/>
  <c r="A46" i="1" s="1"/>
  <c r="P40" i="1"/>
  <c r="R40" i="1" s="1"/>
  <c r="A40" i="1" s="1"/>
  <c r="P34" i="1"/>
  <c r="R34" i="1" s="1"/>
  <c r="A34" i="1" s="1"/>
  <c r="P20" i="1"/>
  <c r="R20" i="1" s="1"/>
  <c r="A20" i="1" s="1"/>
  <c r="P23" i="1"/>
  <c r="R23" i="1" s="1"/>
  <c r="A23" i="1" s="1"/>
  <c r="P7" i="1"/>
  <c r="R7" i="1" s="1"/>
  <c r="A7" i="1" s="1"/>
  <c r="P210" i="1"/>
  <c r="R210" i="1" s="1"/>
  <c r="A210" i="1" s="1"/>
  <c r="P195" i="1"/>
  <c r="R195" i="1" s="1"/>
  <c r="A195" i="1" s="1"/>
  <c r="P183" i="1"/>
  <c r="R183" i="1" s="1"/>
  <c r="A183" i="1" s="1"/>
  <c r="P176" i="1"/>
  <c r="R176" i="1" s="1"/>
  <c r="A176" i="1" s="1"/>
  <c r="P147" i="1"/>
  <c r="R147" i="1" s="1"/>
  <c r="A147" i="1" s="1"/>
  <c r="P133" i="1"/>
  <c r="R133" i="1" s="1"/>
  <c r="A133" i="1" s="1"/>
  <c r="P122" i="1"/>
  <c r="R122" i="1" s="1"/>
  <c r="A122" i="1" s="1"/>
  <c r="P102" i="1"/>
  <c r="R102" i="1" s="1"/>
  <c r="A102" i="1" s="1"/>
  <c r="P84" i="1"/>
  <c r="R84" i="1" s="1"/>
  <c r="A84" i="1" s="1"/>
  <c r="P69" i="1"/>
  <c r="R69" i="1" s="1"/>
  <c r="A69" i="1" s="1"/>
  <c r="P57" i="1"/>
  <c r="R57" i="1" s="1"/>
  <c r="A57" i="1" s="1"/>
  <c r="P45" i="1"/>
  <c r="R45" i="1" s="1"/>
  <c r="A45" i="1" s="1"/>
  <c r="P222" i="1"/>
  <c r="R222" i="1" s="1"/>
  <c r="A222" i="1" s="1"/>
  <c r="P216" i="1"/>
  <c r="R216" i="1" s="1"/>
  <c r="A216" i="1" s="1"/>
  <c r="P215" i="1"/>
  <c r="R215" i="1" s="1"/>
  <c r="A215" i="1" s="1"/>
  <c r="P204" i="1"/>
  <c r="R204" i="1" s="1"/>
  <c r="A204" i="1" s="1"/>
  <c r="P196" i="1"/>
  <c r="R196" i="1" s="1"/>
  <c r="A196" i="1" s="1"/>
  <c r="P174" i="1"/>
  <c r="R174" i="1" s="1"/>
  <c r="A174" i="1" s="1"/>
  <c r="P164" i="1"/>
  <c r="R164" i="1" s="1"/>
  <c r="A164" i="1" s="1"/>
  <c r="P156" i="1"/>
  <c r="R156" i="1" s="1"/>
  <c r="A156" i="1" s="1"/>
  <c r="P154" i="1"/>
  <c r="R154" i="1" s="1"/>
  <c r="A154" i="1" s="1"/>
  <c r="P146" i="1"/>
  <c r="R146" i="1" s="1"/>
  <c r="A146" i="1" s="1"/>
  <c r="P137" i="1"/>
  <c r="R137" i="1" s="1"/>
  <c r="A137" i="1" s="1"/>
  <c r="P110" i="1"/>
  <c r="R110" i="1" s="1"/>
  <c r="A110" i="1" s="1"/>
  <c r="P100" i="1"/>
  <c r="R100" i="1" s="1"/>
  <c r="A100" i="1" s="1"/>
  <c r="P91" i="1"/>
  <c r="R91" i="1" s="1"/>
  <c r="A91" i="1" s="1"/>
  <c r="P88" i="1"/>
  <c r="R88" i="1" s="1"/>
  <c r="A88" i="1" s="1"/>
  <c r="P81" i="1"/>
  <c r="R81" i="1" s="1"/>
  <c r="A81" i="1" s="1"/>
  <c r="P67" i="1"/>
  <c r="R67" i="1" s="1"/>
  <c r="A67" i="1" s="1"/>
  <c r="P52" i="1"/>
  <c r="R52" i="1" s="1"/>
  <c r="A52" i="1" s="1"/>
  <c r="P33" i="1"/>
  <c r="R33" i="1" s="1"/>
  <c r="A33" i="1" s="1"/>
  <c r="P25" i="1"/>
  <c r="R25" i="1" s="1"/>
  <c r="A25" i="1" s="1"/>
  <c r="P18" i="1"/>
  <c r="R18" i="1" s="1"/>
  <c r="A18" i="1" s="1"/>
  <c r="P229" i="1"/>
  <c r="R229" i="1" s="1"/>
  <c r="A229" i="1" s="1"/>
  <c r="P223" i="1"/>
  <c r="R223" i="1" s="1"/>
  <c r="A223" i="1" s="1"/>
  <c r="P218" i="1"/>
  <c r="R218" i="1" s="1"/>
  <c r="A218" i="1" s="1"/>
  <c r="P189" i="1"/>
  <c r="R189" i="1" s="1"/>
  <c r="A189" i="1" s="1"/>
  <c r="P168" i="1"/>
  <c r="R168" i="1" s="1"/>
  <c r="A168" i="1" s="1"/>
  <c r="P159" i="1"/>
  <c r="R159" i="1" s="1"/>
  <c r="A159" i="1" s="1"/>
  <c r="P155" i="1"/>
  <c r="R155" i="1" s="1"/>
  <c r="A155" i="1" s="1"/>
  <c r="P132" i="1"/>
  <c r="R132" i="1" s="1"/>
  <c r="A132" i="1" s="1"/>
  <c r="P104" i="1"/>
  <c r="R104" i="1" s="1"/>
  <c r="A104" i="1" s="1"/>
  <c r="P98" i="1"/>
  <c r="R98" i="1" s="1"/>
  <c r="A98" i="1" s="1"/>
  <c r="P87" i="1"/>
  <c r="R87" i="1" s="1"/>
  <c r="A87" i="1" s="1"/>
  <c r="P53" i="1"/>
  <c r="R53" i="1" s="1"/>
  <c r="A53" i="1" s="1"/>
  <c r="P38" i="1"/>
  <c r="R38" i="1" s="1"/>
  <c r="A38" i="1" s="1"/>
  <c r="P24" i="1"/>
  <c r="R24" i="1" s="1"/>
  <c r="A24" i="1" s="1"/>
  <c r="P26" i="1"/>
  <c r="R26" i="1" s="1"/>
  <c r="A26" i="1" s="1"/>
  <c r="P14" i="1"/>
  <c r="R14" i="1" s="1"/>
  <c r="A14" i="1" s="1"/>
  <c r="P193" i="1"/>
  <c r="R193" i="1" s="1"/>
  <c r="A193" i="1" s="1"/>
  <c r="P188" i="1"/>
  <c r="R188" i="1" s="1"/>
  <c r="A188" i="1" s="1"/>
  <c r="P131" i="1"/>
  <c r="R131" i="1" s="1"/>
  <c r="A131" i="1" s="1"/>
  <c r="P116" i="1"/>
  <c r="R116" i="1" s="1"/>
  <c r="A116" i="1" s="1"/>
  <c r="P77" i="1"/>
  <c r="R77" i="1" s="1"/>
  <c r="A77" i="1" s="1"/>
  <c r="P59" i="1"/>
  <c r="R59" i="1" s="1"/>
  <c r="A59" i="1" s="1"/>
  <c r="P9" i="1"/>
  <c r="R9" i="1" s="1"/>
  <c r="A9" i="1" s="1"/>
  <c r="P211" i="1"/>
  <c r="R211" i="1" s="1"/>
  <c r="A211" i="1" s="1"/>
  <c r="P17" i="1"/>
  <c r="R17" i="1" s="1"/>
  <c r="A17" i="1" s="1"/>
  <c r="P148" i="1"/>
  <c r="R148" i="1" s="1"/>
  <c r="A148" i="1" s="1"/>
  <c r="P85" i="1"/>
  <c r="R85" i="1" s="1"/>
  <c r="A85" i="1" s="1"/>
  <c r="P233" i="1"/>
  <c r="R233" i="1" s="1"/>
  <c r="A233" i="1" s="1"/>
  <c r="P181" i="1"/>
  <c r="R181" i="1" s="1"/>
  <c r="A181" i="1" s="1"/>
  <c r="P175" i="1"/>
  <c r="R175" i="1" s="1"/>
  <c r="A175" i="1" s="1"/>
  <c r="P124" i="1"/>
  <c r="R124" i="1" s="1"/>
  <c r="A124" i="1" s="1"/>
  <c r="P111" i="1"/>
  <c r="R111" i="1" s="1"/>
  <c r="A111" i="1" s="1"/>
  <c r="P58" i="1"/>
  <c r="R58" i="1" s="1"/>
  <c r="A58" i="1" s="1"/>
  <c r="P43" i="1"/>
  <c r="R43" i="1" s="1"/>
  <c r="A43" i="1" s="1"/>
  <c r="P197" i="1"/>
  <c r="R197" i="1" s="1"/>
  <c r="A197" i="1" s="1"/>
  <c r="P128" i="1"/>
  <c r="R128" i="1" s="1"/>
  <c r="A128" i="1" s="1"/>
  <c r="P71" i="1"/>
  <c r="R71" i="1" s="1"/>
  <c r="A71" i="1" s="1"/>
  <c r="P4" i="1"/>
  <c r="R4" i="1" s="1"/>
  <c r="A4" i="1" s="1"/>
  <c r="P177" i="1"/>
  <c r="R177" i="1" s="1"/>
  <c r="A177" i="1" s="1"/>
  <c r="P182" i="1"/>
  <c r="R182" i="1" s="1"/>
  <c r="A182" i="1" s="1"/>
  <c r="P125" i="1"/>
  <c r="R125" i="1" s="1"/>
  <c r="A125" i="1" s="1"/>
  <c r="P115" i="1"/>
  <c r="R115" i="1" s="1"/>
  <c r="A115" i="1" s="1"/>
  <c r="P68" i="1"/>
  <c r="R68" i="1" s="1"/>
  <c r="A68" i="1" s="1"/>
  <c r="P50" i="1"/>
  <c r="R50" i="1" s="1"/>
  <c r="A50" i="1" s="1"/>
  <c r="P12" i="1"/>
  <c r="R12" i="1" s="1"/>
  <c r="A12" i="1" s="1"/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2" i="4"/>
  <c r="N3" i="1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" i="2"/>
  <c r="W6" i="2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" i="6"/>
  <c r="W5" i="6"/>
  <c r="M3" i="1"/>
  <c r="R24" i="6"/>
  <c r="Q24" i="6"/>
  <c r="R23" i="6"/>
  <c r="Q23" i="6"/>
  <c r="T23" i="6" s="1"/>
  <c r="R22" i="6"/>
  <c r="Q22" i="6"/>
  <c r="T22" i="6" s="1"/>
  <c r="R21" i="6"/>
  <c r="Q21" i="6"/>
  <c r="R20" i="6"/>
  <c r="Q20" i="6"/>
  <c r="R19" i="6"/>
  <c r="Q19" i="6"/>
  <c r="R18" i="6"/>
  <c r="Q18" i="6"/>
  <c r="R17" i="6"/>
  <c r="Q17" i="6"/>
  <c r="R16" i="6"/>
  <c r="Q16" i="6"/>
  <c r="R15" i="6"/>
  <c r="Q15" i="6"/>
  <c r="T15" i="6" s="1"/>
  <c r="R14" i="6"/>
  <c r="Q14" i="6"/>
  <c r="T14" i="6" s="1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T7" i="6" s="1"/>
  <c r="R6" i="6"/>
  <c r="Q6" i="6"/>
  <c r="T6" i="6" s="1"/>
  <c r="R5" i="6"/>
  <c r="Q5" i="6"/>
  <c r="R4" i="6"/>
  <c r="Q4" i="6"/>
  <c r="R3" i="6"/>
  <c r="Q3" i="6"/>
  <c r="R2" i="6"/>
  <c r="Q2" i="6"/>
  <c r="T2" i="6" s="1"/>
  <c r="R23" i="2"/>
  <c r="Q23" i="2"/>
  <c r="R22" i="2"/>
  <c r="Q22" i="2"/>
  <c r="R21" i="2"/>
  <c r="Q21" i="2"/>
  <c r="T21" i="2" s="1"/>
  <c r="R20" i="2"/>
  <c r="Q20" i="2"/>
  <c r="T20" i="2" s="1"/>
  <c r="R19" i="2"/>
  <c r="Q19" i="2"/>
  <c r="R18" i="2"/>
  <c r="Q18" i="2"/>
  <c r="R17" i="2"/>
  <c r="Q17" i="2"/>
  <c r="R16" i="2"/>
  <c r="Q16" i="2"/>
  <c r="T16" i="2" s="1"/>
  <c r="R15" i="2"/>
  <c r="Q15" i="2"/>
  <c r="R14" i="2"/>
  <c r="Q14" i="2"/>
  <c r="R13" i="2"/>
  <c r="Q13" i="2"/>
  <c r="T13" i="2" s="1"/>
  <c r="R12" i="2"/>
  <c r="Q12" i="2"/>
  <c r="T12" i="2" s="1"/>
  <c r="R11" i="2"/>
  <c r="Q11" i="2"/>
  <c r="R10" i="2"/>
  <c r="Q10" i="2"/>
  <c r="R9" i="2"/>
  <c r="Q9" i="2"/>
  <c r="R8" i="2"/>
  <c r="Q8" i="2"/>
  <c r="T8" i="2" s="1"/>
  <c r="R7" i="2"/>
  <c r="Q7" i="2"/>
  <c r="R6" i="2"/>
  <c r="Q6" i="2"/>
  <c r="R5" i="2"/>
  <c r="Q5" i="2"/>
  <c r="T5" i="2" s="1"/>
  <c r="R4" i="2"/>
  <c r="Q4" i="2"/>
  <c r="T4" i="2" s="1"/>
  <c r="R3" i="2"/>
  <c r="Q3" i="2"/>
  <c r="R2" i="2"/>
  <c r="Q2" i="2"/>
  <c r="T2" i="2" l="1"/>
  <c r="T6" i="2"/>
  <c r="T10" i="2"/>
  <c r="T14" i="2"/>
  <c r="T18" i="2"/>
  <c r="T22" i="2"/>
  <c r="T4" i="6"/>
  <c r="T8" i="6"/>
  <c r="T12" i="6"/>
  <c r="T16" i="6"/>
  <c r="T20" i="6"/>
  <c r="T24" i="6"/>
  <c r="T3" i="2"/>
  <c r="T7" i="2"/>
  <c r="T11" i="2"/>
  <c r="T15" i="2"/>
  <c r="T19" i="2"/>
  <c r="T23" i="2"/>
  <c r="T5" i="6"/>
  <c r="T9" i="6"/>
  <c r="T13" i="6"/>
  <c r="T17" i="6"/>
  <c r="T21" i="6"/>
  <c r="T18" i="6"/>
  <c r="T10" i="6"/>
  <c r="T17" i="2"/>
  <c r="T3" i="6"/>
  <c r="T19" i="6"/>
  <c r="T9" i="2"/>
  <c r="T11" i="6"/>
  <c r="S100" i="1" l="1"/>
  <c r="S168" i="1"/>
  <c r="S142" i="1"/>
  <c r="S62" i="1"/>
  <c r="S138" i="1"/>
  <c r="S123" i="1"/>
  <c r="S75" i="1"/>
  <c r="S81" i="1"/>
  <c r="S114" i="1"/>
  <c r="S67" i="1"/>
  <c r="S108" i="1"/>
  <c r="S32" i="1"/>
  <c r="S34" i="1"/>
  <c r="S22" i="1"/>
  <c r="S46" i="1"/>
  <c r="S35" i="1"/>
  <c r="S23" i="1"/>
  <c r="S11" i="1"/>
  <c r="S162" i="1"/>
  <c r="S166" i="1"/>
  <c r="S155" i="1"/>
  <c r="S163" i="1"/>
  <c r="S139" i="1"/>
  <c r="S101" i="1"/>
  <c r="S167" i="1"/>
  <c r="S169" i="1"/>
  <c r="S154" i="1"/>
  <c r="S93" i="1"/>
  <c r="S135" i="1"/>
  <c r="S71" i="1"/>
  <c r="S37" i="1"/>
  <c r="S36" i="1"/>
  <c r="S126" i="1"/>
  <c r="S118" i="1"/>
  <c r="S60" i="1"/>
  <c r="S27" i="1"/>
  <c r="S24" i="1"/>
  <c r="S26" i="1"/>
  <c r="S9" i="1"/>
  <c r="S131" i="1"/>
  <c r="S61" i="1"/>
  <c r="S97" i="1"/>
  <c r="S80" i="1"/>
  <c r="S160" i="1"/>
  <c r="S144" i="1"/>
  <c r="S13" i="1"/>
  <c r="S50" i="1"/>
  <c r="S10" i="1"/>
  <c r="S28" i="1"/>
  <c r="S152" i="1"/>
  <c r="S21" i="1"/>
  <c r="S57" i="1"/>
  <c r="S15" i="1"/>
  <c r="S173" i="1"/>
  <c r="S134" i="1"/>
  <c r="S77" i="1"/>
  <c r="S104" i="1"/>
  <c r="S20" i="1"/>
  <c r="S41" i="1"/>
  <c r="S86" i="1"/>
  <c r="S54" i="1"/>
  <c r="S40" i="1"/>
  <c r="S47" i="1"/>
  <c r="S186" i="1"/>
  <c r="S176" i="1"/>
  <c r="S158" i="1"/>
  <c r="S136" i="1"/>
  <c r="S129" i="1"/>
  <c r="S121" i="1"/>
  <c r="S42" i="1"/>
  <c r="S113" i="1"/>
  <c r="S38" i="1"/>
  <c r="S141" i="1"/>
  <c r="S146" i="1"/>
  <c r="S147" i="1"/>
  <c r="S87" i="1"/>
  <c r="S117" i="1"/>
  <c r="S120" i="1"/>
  <c r="S105" i="1"/>
  <c r="S119" i="1"/>
  <c r="S70" i="1"/>
  <c r="S111" i="1"/>
  <c r="S91" i="1"/>
  <c r="S115" i="1"/>
  <c r="S53" i="1"/>
  <c r="S82" i="1"/>
  <c r="S149" i="1"/>
  <c r="S132" i="1"/>
  <c r="S153" i="1"/>
  <c r="S128" i="1"/>
  <c r="S96" i="1"/>
  <c r="S48" i="1"/>
  <c r="S74" i="1"/>
  <c r="S156" i="1"/>
  <c r="S98" i="1"/>
  <c r="S145" i="1"/>
  <c r="S85" i="1"/>
  <c r="S43" i="1"/>
  <c r="S148" i="1"/>
  <c r="S140" i="1"/>
  <c r="S125" i="1"/>
  <c r="S133" i="1"/>
  <c r="S66" i="1"/>
  <c r="S137" i="1"/>
  <c r="S112" i="1"/>
  <c r="S107" i="1"/>
  <c r="S89" i="1"/>
  <c r="S94" i="1"/>
  <c r="S72" i="1"/>
  <c r="S157" i="1"/>
  <c r="S124" i="1"/>
  <c r="S150" i="1"/>
  <c r="S76" i="1"/>
  <c r="S84" i="1"/>
  <c r="S73" i="1"/>
  <c r="S83" i="1"/>
  <c r="S130" i="1"/>
  <c r="S110" i="1"/>
  <c r="S151" i="1"/>
  <c r="S143" i="1"/>
  <c r="S127" i="1"/>
  <c r="S64" i="1"/>
  <c r="S63" i="1"/>
  <c r="S90" i="1"/>
  <c r="S122" i="1"/>
  <c r="S69" i="1"/>
  <c r="S58" i="1"/>
  <c r="S106" i="1"/>
  <c r="S68" i="1"/>
  <c r="S88" i="1"/>
  <c r="S109" i="1"/>
  <c r="S51" i="1"/>
  <c r="S25" i="1"/>
  <c r="S52" i="1"/>
  <c r="S95" i="1"/>
  <c r="S103" i="1"/>
  <c r="S19" i="1"/>
  <c r="S17" i="1"/>
  <c r="S5" i="1"/>
  <c r="S7" i="1"/>
  <c r="S2" i="1"/>
  <c r="S39" i="1"/>
  <c r="S116" i="1"/>
  <c r="S31" i="1"/>
  <c r="S102" i="1"/>
  <c r="S16" i="1"/>
  <c r="S78" i="1"/>
  <c r="S44" i="1"/>
  <c r="S56" i="1"/>
  <c r="S45" i="1"/>
  <c r="S65" i="1"/>
  <c r="S79" i="1"/>
  <c r="S59" i="1"/>
  <c r="S29" i="1"/>
  <c r="S33" i="1"/>
  <c r="S30" i="1"/>
  <c r="S49" i="1"/>
  <c r="S14" i="1"/>
  <c r="S12" i="1"/>
  <c r="S8" i="1"/>
  <c r="S6" i="1"/>
  <c r="S55" i="1"/>
  <c r="S18" i="1"/>
  <c r="S4" i="1" l="1"/>
  <c r="O3" i="1"/>
  <c r="P3" i="1" s="1"/>
  <c r="R3" i="1" l="1"/>
  <c r="A3" i="1" s="1"/>
  <c r="S3" i="1"/>
</calcChain>
</file>

<file path=xl/sharedStrings.xml><?xml version="1.0" encoding="utf-8"?>
<sst xmlns="http://schemas.openxmlformats.org/spreadsheetml/2006/main" count="1647" uniqueCount="340">
  <si>
    <t>Trade Value</t>
  </si>
  <si>
    <t>TEAM</t>
  </si>
  <si>
    <t>Travis Kelce</t>
  </si>
  <si>
    <t>KC</t>
  </si>
  <si>
    <t>IND</t>
  </si>
  <si>
    <t>LV</t>
  </si>
  <si>
    <t>Dalton Schultz</t>
  </si>
  <si>
    <t>DAL</t>
  </si>
  <si>
    <t>Mark Andrews</t>
  </si>
  <si>
    <t>BAL</t>
  </si>
  <si>
    <t>MIA</t>
  </si>
  <si>
    <t>TB</t>
  </si>
  <si>
    <t>PIT</t>
  </si>
  <si>
    <t>T.J. Hockenson</t>
  </si>
  <si>
    <t>DET</t>
  </si>
  <si>
    <t>CIN</t>
  </si>
  <si>
    <t>Zach Ertz</t>
  </si>
  <si>
    <t>PHI</t>
  </si>
  <si>
    <t>LAR</t>
  </si>
  <si>
    <t>ATL</t>
  </si>
  <si>
    <t>BUF</t>
  </si>
  <si>
    <t>Hunter Henry</t>
  </si>
  <si>
    <t>LAC</t>
  </si>
  <si>
    <t>Noah Fant</t>
  </si>
  <si>
    <t>DEN</t>
  </si>
  <si>
    <t>SEA</t>
  </si>
  <si>
    <t>TEN</t>
  </si>
  <si>
    <t>CHI</t>
  </si>
  <si>
    <t>CLE</t>
  </si>
  <si>
    <t>GB</t>
  </si>
  <si>
    <t>Evan Engram</t>
  </si>
  <si>
    <t>NYG</t>
  </si>
  <si>
    <t>MIN</t>
  </si>
  <si>
    <t>Dallas Goedert</t>
  </si>
  <si>
    <t>NO</t>
  </si>
  <si>
    <t>SF</t>
  </si>
  <si>
    <t>WAS</t>
  </si>
  <si>
    <t>HOU</t>
  </si>
  <si>
    <t>TIER</t>
  </si>
  <si>
    <t>RK</t>
  </si>
  <si>
    <t>PLAYER NAME</t>
  </si>
  <si>
    <t>POS</t>
  </si>
  <si>
    <t>VS. ADP</t>
  </si>
  <si>
    <t>FAN PTS</t>
  </si>
  <si>
    <t>YDS</t>
  </si>
  <si>
    <t>TDS</t>
  </si>
  <si>
    <t>REC</t>
  </si>
  <si>
    <t>ATT</t>
  </si>
  <si>
    <t>Rvalue</t>
  </si>
  <si>
    <t>ADP Value</t>
  </si>
  <si>
    <t>PtsValue</t>
  </si>
  <si>
    <t>Value</t>
  </si>
  <si>
    <t>AdjValue</t>
  </si>
  <si>
    <t>Alt Adj Value</t>
  </si>
  <si>
    <t>Austin Ekeler</t>
  </si>
  <si>
    <t>RB</t>
  </si>
  <si>
    <t>Jonathan Taylor</t>
  </si>
  <si>
    <t>Cooper Kupp</t>
  </si>
  <si>
    <t>WR</t>
  </si>
  <si>
    <t>Ezekiel Elliott</t>
  </si>
  <si>
    <t>Alvin Kamara</t>
  </si>
  <si>
    <t>Davante Adams</t>
  </si>
  <si>
    <t>Najee Harris</t>
  </si>
  <si>
    <t>Aaron Jones</t>
  </si>
  <si>
    <t>Tyreek Hill</t>
  </si>
  <si>
    <t>Ja'Marr Chase</t>
  </si>
  <si>
    <t>TE</t>
  </si>
  <si>
    <t>D'Andre Swift</t>
  </si>
  <si>
    <t>Justin Jefferson</t>
  </si>
  <si>
    <t>Joe Mixon</t>
  </si>
  <si>
    <t>Stefon Diggs</t>
  </si>
  <si>
    <t>Kyle Pitts</t>
  </si>
  <si>
    <t>CeeDee Lamb</t>
  </si>
  <si>
    <t>A.J. Brown</t>
  </si>
  <si>
    <t>Josh Allen</t>
  </si>
  <si>
    <t>QB</t>
  </si>
  <si>
    <t>Christian McCaffrey</t>
  </si>
  <si>
    <t>CAR</t>
  </si>
  <si>
    <t>DeAndre Hopkins</t>
  </si>
  <si>
    <t>ARI</t>
  </si>
  <si>
    <t>Diontae Johnson</t>
  </si>
  <si>
    <t>Terry McLaurin</t>
  </si>
  <si>
    <t>Mike Evans</t>
  </si>
  <si>
    <t>Saquon Barkley</t>
  </si>
  <si>
    <t>JAC</t>
  </si>
  <si>
    <t>Kyler Murray</t>
  </si>
  <si>
    <t>Keenan Allen</t>
  </si>
  <si>
    <t>Lamar Jackson</t>
  </si>
  <si>
    <t>Amari Cooper</t>
  </si>
  <si>
    <t>Michael Pittman Jr.</t>
  </si>
  <si>
    <t>Adam Thielen</t>
  </si>
  <si>
    <t>NE</t>
  </si>
  <si>
    <t>Patrick Mahomes II</t>
  </si>
  <si>
    <t>Javonte Williams</t>
  </si>
  <si>
    <t>Tee Higgins</t>
  </si>
  <si>
    <t>Courtland Sutton</t>
  </si>
  <si>
    <t>Antonio Gibson</t>
  </si>
  <si>
    <t>Matthew Stafford</t>
  </si>
  <si>
    <t>NYJ</t>
  </si>
  <si>
    <t>Tyler Lockett</t>
  </si>
  <si>
    <t>Dak Prescott</t>
  </si>
  <si>
    <t>Brandin Cooks</t>
  </si>
  <si>
    <t>Josh Jacobs</t>
  </si>
  <si>
    <t>Jaylen Waddle</t>
  </si>
  <si>
    <t>Justin Herbert</t>
  </si>
  <si>
    <t>James Conner</t>
  </si>
  <si>
    <t>Kareem Hunt</t>
  </si>
  <si>
    <t>Tony Pollard</t>
  </si>
  <si>
    <t>Jerry Jeudy</t>
  </si>
  <si>
    <t>DeVonta Smith</t>
  </si>
  <si>
    <t>George Kittle</t>
  </si>
  <si>
    <t>Clyde Edwards-Helaire</t>
  </si>
  <si>
    <t>Jalen Hurts</t>
  </si>
  <si>
    <t>Joe Burrow</t>
  </si>
  <si>
    <t>David Montgomery</t>
  </si>
  <si>
    <t>Zack Moss</t>
  </si>
  <si>
    <t>Khalil Herbert</t>
  </si>
  <si>
    <t>Rashod Bateman</t>
  </si>
  <si>
    <t>Miles Sanders</t>
  </si>
  <si>
    <t>Jakobi Meyers</t>
  </si>
  <si>
    <t>Darnell Mooney</t>
  </si>
  <si>
    <t>Derek Carr</t>
  </si>
  <si>
    <t>Jamaal Williams</t>
  </si>
  <si>
    <t>Alexander Mattison</t>
  </si>
  <si>
    <t>Kenneth Gainwell</t>
  </si>
  <si>
    <t>Trevor Lawrence</t>
  </si>
  <si>
    <t>Christian Kirk</t>
  </si>
  <si>
    <t>Tua Tagovailoa</t>
  </si>
  <si>
    <t>Pat Freiermuth</t>
  </si>
  <si>
    <t>Devin Singletary</t>
  </si>
  <si>
    <t>Justin Fields</t>
  </si>
  <si>
    <t>Samaje Perine</t>
  </si>
  <si>
    <t>Elijah Moore</t>
  </si>
  <si>
    <t>Amon-Ra St. Brown</t>
  </si>
  <si>
    <t>Derrick Henry</t>
  </si>
  <si>
    <t>Rhamondre Stevenson</t>
  </si>
  <si>
    <t>Baker Mayfield</t>
  </si>
  <si>
    <t>David Njoku</t>
  </si>
  <si>
    <t>Allen Lazard</t>
  </si>
  <si>
    <t>Jared Goff</t>
  </si>
  <si>
    <t>Baltimore Ravens</t>
  </si>
  <si>
    <t>DST</t>
  </si>
  <si>
    <t>Indianapolis Colts</t>
  </si>
  <si>
    <t>Miami Dolphins</t>
  </si>
  <si>
    <t>Pittsburgh Steelers</t>
  </si>
  <si>
    <t>Tampa Bay Buccaneers</t>
  </si>
  <si>
    <t>Kansas City Chiefs</t>
  </si>
  <si>
    <t>Los Angeles Rams</t>
  </si>
  <si>
    <t>Philadelphia Eagles</t>
  </si>
  <si>
    <t>New York Giants</t>
  </si>
  <si>
    <t>New England Patriots</t>
  </si>
  <si>
    <t>Washington Football Team</t>
  </si>
  <si>
    <t>Arizona Cardinals</t>
  </si>
  <si>
    <t>New Orleans Saints</t>
  </si>
  <si>
    <t>Cleveland Browns</t>
  </si>
  <si>
    <t>Chicago Bears</t>
  </si>
  <si>
    <t>Buffalo Bills</t>
  </si>
  <si>
    <t>Seattle Seahawks</t>
  </si>
  <si>
    <t>San Francisco 49ers</t>
  </si>
  <si>
    <t>Denver Broncos</t>
  </si>
  <si>
    <t>Green Bay Packers</t>
  </si>
  <si>
    <t>Tennessee Titans</t>
  </si>
  <si>
    <t>Los Angeles Chargers</t>
  </si>
  <si>
    <t>Minnesota Vikings</t>
  </si>
  <si>
    <t>Younghoe Koo</t>
  </si>
  <si>
    <t>K</t>
  </si>
  <si>
    <t>Jason Sanders</t>
  </si>
  <si>
    <t>Randy Bullock</t>
  </si>
  <si>
    <t>Justin Tucker</t>
  </si>
  <si>
    <t>Wil Lutz</t>
  </si>
  <si>
    <t>Daniel Carlson</t>
  </si>
  <si>
    <t>Brandon McManus</t>
  </si>
  <si>
    <t>Rodrigo Blankenship</t>
  </si>
  <si>
    <t>Graham Gano</t>
  </si>
  <si>
    <t>Ryan Succop</t>
  </si>
  <si>
    <t>Joey Slye</t>
  </si>
  <si>
    <t>Matt Prater</t>
  </si>
  <si>
    <t>Harrison Butker</t>
  </si>
  <si>
    <t>Michael Badgley</t>
  </si>
  <si>
    <t>Zane Gonzalez</t>
  </si>
  <si>
    <t>Mason Crosby</t>
  </si>
  <si>
    <t>Greg Zuerlein</t>
  </si>
  <si>
    <t>Ka'imi Fairbairn</t>
  </si>
  <si>
    <t>Jason Myers</t>
  </si>
  <si>
    <t>Chris Boswell</t>
  </si>
  <si>
    <t>Robbie Gould</t>
  </si>
  <si>
    <t>Jake Elliott</t>
  </si>
  <si>
    <t>Raheem Mostert</t>
  </si>
  <si>
    <t>Gus Edwards</t>
  </si>
  <si>
    <t>Gabe Davis</t>
  </si>
  <si>
    <t>Breece Hall</t>
  </si>
  <si>
    <t>Dameon Pierce</t>
  </si>
  <si>
    <t>Drake London</t>
  </si>
  <si>
    <t>Travis Etienne Jr.</t>
  </si>
  <si>
    <t>DK Metcalf</t>
  </si>
  <si>
    <t>DJ Moore</t>
  </si>
  <si>
    <t>Garrett Wilson</t>
  </si>
  <si>
    <t>Chris Olave</t>
  </si>
  <si>
    <t>Brian Robinson Jr.</t>
  </si>
  <si>
    <t>Tyler Allgeier</t>
  </si>
  <si>
    <t>Romeo Doubs</t>
  </si>
  <si>
    <t>Rachaad White</t>
  </si>
  <si>
    <t>George Pickens</t>
  </si>
  <si>
    <t>James Cook</t>
  </si>
  <si>
    <t>Jaylen Warren</t>
  </si>
  <si>
    <t>Jameis Winston</t>
  </si>
  <si>
    <t>Isiah Pacheco</t>
  </si>
  <si>
    <t>Christian Watson</t>
  </si>
  <si>
    <t>Nico Collins</t>
  </si>
  <si>
    <t>Jameson Williams</t>
  </si>
  <si>
    <t>Geno Smith</t>
  </si>
  <si>
    <t>Bijan Robinson</t>
  </si>
  <si>
    <t>Calvin Ridley</t>
  </si>
  <si>
    <t>Jahmyr Gibbs</t>
  </si>
  <si>
    <t>Kenneth Walker III</t>
  </si>
  <si>
    <t>Zay Flowers</t>
  </si>
  <si>
    <t>Jordan Addison</t>
  </si>
  <si>
    <t>Jaxon Smith-Njigba</t>
  </si>
  <si>
    <t>Puka Nacua</t>
  </si>
  <si>
    <t>Dalton Kincaid</t>
  </si>
  <si>
    <t>Kyren Williams</t>
  </si>
  <si>
    <t>Zach Charbonnet</t>
  </si>
  <si>
    <t>Sam LaPorta</t>
  </si>
  <si>
    <t>Roschon Johnson</t>
  </si>
  <si>
    <t>Tyjae Spears</t>
  </si>
  <si>
    <t>Brock Purdy</t>
  </si>
  <si>
    <t>Jayden Reed</t>
  </si>
  <si>
    <t>Quentin Johnston</t>
  </si>
  <si>
    <t>De'Von Achane</t>
  </si>
  <si>
    <t>Jordan Love</t>
  </si>
  <si>
    <t>Cole Kmet</t>
  </si>
  <si>
    <t>Chuba Hubbard</t>
  </si>
  <si>
    <t>Jerome Ford</t>
  </si>
  <si>
    <t>Jake Ferguson</t>
  </si>
  <si>
    <t>Kendre Miller</t>
  </si>
  <si>
    <t>Justice Hill</t>
  </si>
  <si>
    <t>Ty Chandler</t>
  </si>
  <si>
    <t>C.J. Stroud</t>
  </si>
  <si>
    <t>Darius Slayton</t>
  </si>
  <si>
    <t>Rico Dowdle</t>
  </si>
  <si>
    <t>Cade Otton</t>
  </si>
  <si>
    <t>Michael Wilson</t>
  </si>
  <si>
    <t>Tank Dell</t>
  </si>
  <si>
    <t>Josh Downs</t>
  </si>
  <si>
    <t>Trey McBride</t>
  </si>
  <si>
    <t>Joshua Palmer</t>
  </si>
  <si>
    <t>Jaleel McLaughlin</t>
  </si>
  <si>
    <t>Wan'Dale Robinson</t>
  </si>
  <si>
    <t>D'Onta Foreman</t>
  </si>
  <si>
    <t>Jordan Mason</t>
  </si>
  <si>
    <t>Taysom Hill</t>
  </si>
  <si>
    <t>Alec Pierce</t>
  </si>
  <si>
    <t>Gardner Minshew II</t>
  </si>
  <si>
    <t>Pierre Strong Jr.</t>
  </si>
  <si>
    <t>Colby Parkinson</t>
  </si>
  <si>
    <t>Khalil Shakir</t>
  </si>
  <si>
    <t>Jalen Tolbert</t>
  </si>
  <si>
    <t>Will Levis</t>
  </si>
  <si>
    <t>Noah Brown</t>
  </si>
  <si>
    <t>Jauan Jennings</t>
  </si>
  <si>
    <t>Malik Nabers</t>
  </si>
  <si>
    <t>Marvin Harrison Jr.</t>
  </si>
  <si>
    <t>Brock Bowers</t>
  </si>
  <si>
    <t>J.K. Dobbins</t>
  </si>
  <si>
    <t>Deebo Samuel Sr.</t>
  </si>
  <si>
    <t>Jayden Daniels</t>
  </si>
  <si>
    <t>Carson Steele</t>
  </si>
  <si>
    <t>Brian Thomas Jr.</t>
  </si>
  <si>
    <t>Jonathon Brooks</t>
  </si>
  <si>
    <t>Anthony Richardson</t>
  </si>
  <si>
    <t>Bucky Irving</t>
  </si>
  <si>
    <t>Braelon Allen</t>
  </si>
  <si>
    <t>Rome Odunze</t>
  </si>
  <si>
    <t>Chase Brown</t>
  </si>
  <si>
    <t>Xavier Worthy</t>
  </si>
  <si>
    <t>Nick Chubb</t>
  </si>
  <si>
    <t>Ladd McConkey</t>
  </si>
  <si>
    <t>Zamir White</t>
  </si>
  <si>
    <t>Cam Akers</t>
  </si>
  <si>
    <t>Keon Coleman</t>
  </si>
  <si>
    <t>Sam Darnold</t>
  </si>
  <si>
    <t>Ray Davis</t>
  </si>
  <si>
    <t>Demarcus Robinson</t>
  </si>
  <si>
    <t>Aaron Rodgers</t>
  </si>
  <si>
    <t>Isaiah Likely</t>
  </si>
  <si>
    <t>Caleb Williams</t>
  </si>
  <si>
    <t>Kirk Cousins</t>
  </si>
  <si>
    <t>Tucker Kraft</t>
  </si>
  <si>
    <t>Mike Williams</t>
  </si>
  <si>
    <t>Blake Corum</t>
  </si>
  <si>
    <t>Jaylen Wright</t>
  </si>
  <si>
    <t>DeMario Douglas</t>
  </si>
  <si>
    <t>Tank Bigsby</t>
  </si>
  <si>
    <t>Andrei Iosivas</t>
  </si>
  <si>
    <t>Andy Dalton</t>
  </si>
  <si>
    <t>Jalen McMillan</t>
  </si>
  <si>
    <t>Greg Dortch</t>
  </si>
  <si>
    <t>Daniel Jones</t>
  </si>
  <si>
    <t>Trey Benson</t>
  </si>
  <si>
    <t>Jordan Whittington</t>
  </si>
  <si>
    <t>Emanuel Wilson</t>
  </si>
  <si>
    <t>Luke McCaffrey</t>
  </si>
  <si>
    <t>Cordarrelle Patterson</t>
  </si>
  <si>
    <t>Tyrone Tracy Jr.</t>
  </si>
  <si>
    <t>Dontayvion Wicks</t>
  </si>
  <si>
    <t>Trey Sermon</t>
  </si>
  <si>
    <t>Ja'Lynn Polk</t>
  </si>
  <si>
    <t>MarShawn Lloyd</t>
  </si>
  <si>
    <t>Ray-Ray McCloud III</t>
  </si>
  <si>
    <t>Ty Johnson</t>
  </si>
  <si>
    <t>Drake Maye</t>
  </si>
  <si>
    <t>Audric Estime</t>
  </si>
  <si>
    <t>Bo Nix</t>
  </si>
  <si>
    <t>Kimani Vidal</t>
  </si>
  <si>
    <t>Xavier Legette</t>
  </si>
  <si>
    <t>Isaac Guerendo</t>
  </si>
  <si>
    <t>Adonai Mitchell</t>
  </si>
  <si>
    <t>Ricky Pearsall</t>
  </si>
  <si>
    <t>Adjustments</t>
  </si>
  <si>
    <t>BEST</t>
  </si>
  <si>
    <t>WORST</t>
  </si>
  <si>
    <t>AVG.</t>
  </si>
  <si>
    <t>STD.DEV</t>
  </si>
  <si>
    <t>JuJu Smith-Schuster</t>
  </si>
  <si>
    <t>Troy Franklin</t>
  </si>
  <si>
    <t>Cedric Tillman</t>
  </si>
  <si>
    <t>Tyler Goodson</t>
  </si>
  <si>
    <t>Tutu Atwell</t>
  </si>
  <si>
    <t>Tre Tucker</t>
  </si>
  <si>
    <t>Sterling Shepard</t>
  </si>
  <si>
    <t>Russell Wilson</t>
  </si>
  <si>
    <t>Sean Tucker</t>
  </si>
  <si>
    <t>D'Ernest Johnson</t>
  </si>
  <si>
    <t>Jonnu Smith</t>
  </si>
  <si>
    <t>Bub Means</t>
  </si>
  <si>
    <t>Jeremy McNichols</t>
  </si>
  <si>
    <t>Juwan Johnson</t>
  </si>
  <si>
    <t>Devaughn Vele</t>
  </si>
  <si>
    <t>Super Flex Value</t>
  </si>
  <si>
    <t>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</si>
</sst>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3"/>
  <sheetViews>
    <sheetView workbookViewId="0">
      <selection activeCell="Q1" sqref="Q1:Q1048576"/>
    </sheetView>
  </sheetViews>
  <sheetFormatPr defaultRowHeight="14.4" x14ac:dyDescent="0.3"/>
  <cols>
    <col min="1" max="1" width="9" style="1"/>
    <col min="2" max="2" width="4.44140625" style="1" customWidth="1"/>
    <col min="3" max="3" width="4.109375" style="1" customWidth="1"/>
    <col min="4" max="4" width="22" bestFit="1" customWidth="1"/>
    <col min="5" max="5" width="7.44140625" style="1" customWidth="1"/>
    <col min="6" max="6" width="9" style="1"/>
    <col min="7" max="7" width="8.88671875" style="1" hidden="1" customWidth="1"/>
    <col min="8" max="8" width="9" style="1"/>
    <col min="9" max="12" width="8.88671875" style="1"/>
    <col min="13" max="13" width="9" style="1"/>
    <col min="14" max="14" width="8.88671875" style="1" hidden="1" customWidth="1"/>
    <col min="15" max="16" width="9" style="1"/>
    <col min="17" max="17" width="8.88671875" style="1" hidden="1" customWidth="1"/>
    <col min="19" max="19" width="8.88671875" hidden="1" customWidth="1"/>
  </cols>
  <sheetData>
    <row r="1" spans="1:19" x14ac:dyDescent="0.3">
      <c r="A1" s="1" t="s">
        <v>0</v>
      </c>
      <c r="B1" s="1" t="s">
        <v>38</v>
      </c>
      <c r="C1" s="1" t="s">
        <v>39</v>
      </c>
      <c r="D1" t="s">
        <v>40</v>
      </c>
      <c r="E1" s="1" t="s">
        <v>1</v>
      </c>
      <c r="F1" s="1" t="s">
        <v>41</v>
      </c>
      <c r="G1" s="1" t="s">
        <v>42</v>
      </c>
      <c r="H1" s="1" t="s">
        <v>43</v>
      </c>
      <c r="I1" t="s">
        <v>319</v>
      </c>
      <c r="J1" t="s">
        <v>320</v>
      </c>
      <c r="K1" t="s">
        <v>321</v>
      </c>
      <c r="L1" t="s">
        <v>322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318</v>
      </c>
      <c r="R1" s="1" t="s">
        <v>52</v>
      </c>
      <c r="S1" s="1" t="s">
        <v>53</v>
      </c>
    </row>
    <row r="2" spans="1:19" x14ac:dyDescent="0.3">
      <c r="A2" s="3">
        <f>R2</f>
        <v>61.935999999999993</v>
      </c>
      <c r="B2" s="1">
        <v>1</v>
      </c>
      <c r="C2">
        <v>2</v>
      </c>
      <c r="D2" t="s">
        <v>134</v>
      </c>
      <c r="E2" t="s">
        <v>9</v>
      </c>
      <c r="F2" t="s">
        <v>55</v>
      </c>
      <c r="H2" s="1">
        <v>21.9</v>
      </c>
      <c r="I2" s="1">
        <v>2</v>
      </c>
      <c r="J2" s="1">
        <v>3</v>
      </c>
      <c r="K2" s="1">
        <v>2.2999999999999998</v>
      </c>
      <c r="L2" s="1">
        <v>0.4</v>
      </c>
      <c r="M2" s="1">
        <f>301-C2</f>
        <v>299</v>
      </c>
      <c r="N2" s="1">
        <f>G2</f>
        <v>0</v>
      </c>
      <c r="O2" s="1">
        <f>H2-8.5</f>
        <v>13.399999999999999</v>
      </c>
      <c r="P2" s="1">
        <f>SUM((M2+O2)+(N2/100))</f>
        <v>312.39999999999998</v>
      </c>
      <c r="Q2" s="1">
        <v>-13</v>
      </c>
      <c r="R2" s="2">
        <f>((((((P2*(19-B2))*2)/(B2+2)-(B2+1))/100)*2)+Q2)</f>
        <v>61.935999999999993</v>
      </c>
      <c r="S2" s="2">
        <f>((((P2*(19-B2))*2)/(B2+1))/100)*2</f>
        <v>112.464</v>
      </c>
    </row>
    <row r="3" spans="1:19" x14ac:dyDescent="0.3">
      <c r="A3" s="3">
        <f>R3</f>
        <v>61.552000000000007</v>
      </c>
      <c r="B3" s="1">
        <v>1</v>
      </c>
      <c r="C3">
        <v>1</v>
      </c>
      <c r="D3" t="s">
        <v>83</v>
      </c>
      <c r="E3" t="s">
        <v>17</v>
      </c>
      <c r="F3" t="s">
        <v>55</v>
      </c>
      <c r="H3" s="1">
        <v>19.3</v>
      </c>
      <c r="I3" s="1">
        <v>1</v>
      </c>
      <c r="J3" s="1">
        <v>1</v>
      </c>
      <c r="K3" s="1">
        <v>1</v>
      </c>
      <c r="L3" s="1">
        <v>0</v>
      </c>
      <c r="M3" s="1">
        <f>301-C3</f>
        <v>300</v>
      </c>
      <c r="N3" s="1">
        <f>G3</f>
        <v>0</v>
      </c>
      <c r="O3" s="1">
        <f>H3-8.5</f>
        <v>10.8</v>
      </c>
      <c r="P3" s="1">
        <f>SUM((M3+O3)+(N3/100))</f>
        <v>310.8</v>
      </c>
      <c r="Q3" s="1">
        <v>-13</v>
      </c>
      <c r="R3" s="2">
        <f>((((((P3*(19-B3))*2)/(B3+2)-(B3+1))/100)*2)+Q3)</f>
        <v>61.552000000000007</v>
      </c>
      <c r="S3" s="2">
        <f>((((P3*(19-B3))*2)/(B3+1))/100)*2</f>
        <v>111.88800000000001</v>
      </c>
    </row>
    <row r="4" spans="1:19" x14ac:dyDescent="0.3">
      <c r="A4" s="3">
        <f>R4</f>
        <v>60.567999999999998</v>
      </c>
      <c r="B4" s="1">
        <v>1</v>
      </c>
      <c r="C4">
        <v>3</v>
      </c>
      <c r="D4" t="s">
        <v>220</v>
      </c>
      <c r="E4" t="s">
        <v>18</v>
      </c>
      <c r="F4" t="s">
        <v>55</v>
      </c>
      <c r="H4" s="1">
        <v>17.2</v>
      </c>
      <c r="I4" s="1">
        <v>3</v>
      </c>
      <c r="J4" s="1">
        <v>7</v>
      </c>
      <c r="K4" s="1">
        <v>5.5</v>
      </c>
      <c r="L4" s="1">
        <v>1.5</v>
      </c>
      <c r="M4" s="1">
        <f>301-C4</f>
        <v>298</v>
      </c>
      <c r="N4" s="1">
        <f>G4</f>
        <v>0</v>
      </c>
      <c r="O4" s="1">
        <f>H4-8.5</f>
        <v>8.6999999999999993</v>
      </c>
      <c r="P4" s="1">
        <f>SUM((M4+O4)+(N4/100))</f>
        <v>306.7</v>
      </c>
      <c r="Q4" s="1">
        <v>-13</v>
      </c>
      <c r="R4" s="2">
        <f>((((((P4*(19-B4))*2)/(B4+2)-(B4+1))/100)*2)+Q4)</f>
        <v>60.567999999999998</v>
      </c>
      <c r="S4" s="2">
        <f>((((P4*(19-B4))*2)/(B4+1))/100)*2</f>
        <v>110.41199999999999</v>
      </c>
    </row>
    <row r="5" spans="1:19" x14ac:dyDescent="0.3">
      <c r="A5" s="3">
        <f>R5</f>
        <v>59.967999999999989</v>
      </c>
      <c r="B5" s="1">
        <v>1</v>
      </c>
      <c r="C5">
        <v>6</v>
      </c>
      <c r="D5" t="s">
        <v>214</v>
      </c>
      <c r="E5" t="s">
        <v>25</v>
      </c>
      <c r="F5" t="s">
        <v>55</v>
      </c>
      <c r="H5" s="1">
        <v>17.7</v>
      </c>
      <c r="I5" s="1">
        <v>4</v>
      </c>
      <c r="J5" s="1">
        <v>7</v>
      </c>
      <c r="K5" s="1">
        <v>5.8</v>
      </c>
      <c r="L5" s="1">
        <v>1.1000000000000001</v>
      </c>
      <c r="M5" s="1">
        <f>301-C5</f>
        <v>295</v>
      </c>
      <c r="N5" s="1">
        <f>G5</f>
        <v>0</v>
      </c>
      <c r="O5" s="1">
        <f>H5-8.5</f>
        <v>9.1999999999999993</v>
      </c>
      <c r="P5" s="1">
        <f>SUM((M5+O5)+(N5/100))</f>
        <v>304.2</v>
      </c>
      <c r="Q5" s="1">
        <v>-13</v>
      </c>
      <c r="R5" s="2">
        <f>((((((P5*(19-B5))*2)/(B5+2)-(B5+1))/100)*2)+Q5)</f>
        <v>59.967999999999989</v>
      </c>
      <c r="S5" s="2">
        <f>((((P5*(19-B5))*2)/(B5+1))/100)*2</f>
        <v>109.51199999999999</v>
      </c>
    </row>
    <row r="6" spans="1:19" x14ac:dyDescent="0.3">
      <c r="A6" s="3">
        <f>R6</f>
        <v>59.2</v>
      </c>
      <c r="B6" s="1">
        <v>1</v>
      </c>
      <c r="C6">
        <v>4</v>
      </c>
      <c r="D6" t="s">
        <v>190</v>
      </c>
      <c r="E6" t="s">
        <v>98</v>
      </c>
      <c r="F6" t="s">
        <v>55</v>
      </c>
      <c r="H6" s="1">
        <v>12.5</v>
      </c>
      <c r="I6" s="1">
        <v>3</v>
      </c>
      <c r="J6" s="1">
        <v>13</v>
      </c>
      <c r="K6" s="1">
        <v>5.8</v>
      </c>
      <c r="L6" s="1">
        <v>4.2</v>
      </c>
      <c r="M6" s="1">
        <f>301-C6</f>
        <v>297</v>
      </c>
      <c r="N6" s="1">
        <f>G6</f>
        <v>0</v>
      </c>
      <c r="O6" s="1">
        <f>H6-8.5</f>
        <v>4</v>
      </c>
      <c r="P6" s="1">
        <f>SUM((M6+O6)+(N6/100))</f>
        <v>301</v>
      </c>
      <c r="Q6" s="1">
        <v>-13</v>
      </c>
      <c r="R6" s="2">
        <f>((((((P6*(19-B6))*2)/(B6+2)-(B6+1))/100)*2)+Q6)</f>
        <v>59.2</v>
      </c>
      <c r="S6" s="2">
        <f>((((P6*(19-B6))*2)/(B6+1))/100)*2</f>
        <v>108.36</v>
      </c>
    </row>
    <row r="7" spans="1:19" x14ac:dyDescent="0.3">
      <c r="A7" s="3">
        <f>R7</f>
        <v>59.127999999999986</v>
      </c>
      <c r="B7" s="1">
        <v>1</v>
      </c>
      <c r="C7">
        <v>5</v>
      </c>
      <c r="D7" t="s">
        <v>211</v>
      </c>
      <c r="E7" t="s">
        <v>19</v>
      </c>
      <c r="F7" t="s">
        <v>55</v>
      </c>
      <c r="H7" s="1">
        <v>13.2</v>
      </c>
      <c r="I7" s="1">
        <v>4</v>
      </c>
      <c r="J7" s="1">
        <v>9</v>
      </c>
      <c r="K7" s="1">
        <v>5.8</v>
      </c>
      <c r="L7" s="1">
        <v>1.9</v>
      </c>
      <c r="M7" s="1">
        <f>301-C7</f>
        <v>296</v>
      </c>
      <c r="N7" s="1">
        <f>G7</f>
        <v>0</v>
      </c>
      <c r="O7" s="1">
        <f>H7-8.5</f>
        <v>4.6999999999999993</v>
      </c>
      <c r="P7" s="1">
        <f>SUM((M7+O7)+(N7/100))</f>
        <v>300.7</v>
      </c>
      <c r="Q7" s="1">
        <v>-13</v>
      </c>
      <c r="R7" s="2">
        <f>((((((P7*(19-B7))*2)/(B7+2)-(B7+1))/100)*2)+Q7)</f>
        <v>59.127999999999986</v>
      </c>
      <c r="S7" s="2">
        <f>((((P7*(19-B7))*2)/(B7+1))/100)*2</f>
        <v>108.252</v>
      </c>
    </row>
    <row r="8" spans="1:19" x14ac:dyDescent="0.3">
      <c r="A8" s="3">
        <f>R8</f>
        <v>58.744</v>
      </c>
      <c r="B8" s="1">
        <v>1</v>
      </c>
      <c r="C8">
        <v>7</v>
      </c>
      <c r="D8" t="s">
        <v>68</v>
      </c>
      <c r="E8" t="s">
        <v>32</v>
      </c>
      <c r="F8" t="s">
        <v>58</v>
      </c>
      <c r="H8" s="1">
        <v>13.6</v>
      </c>
      <c r="I8" s="1">
        <v>2</v>
      </c>
      <c r="J8" s="1">
        <v>10</v>
      </c>
      <c r="K8" s="1">
        <v>7.5</v>
      </c>
      <c r="L8" s="1">
        <v>3.3</v>
      </c>
      <c r="M8" s="1">
        <f>301-C8</f>
        <v>294</v>
      </c>
      <c r="N8" s="1">
        <f>G8</f>
        <v>0</v>
      </c>
      <c r="O8" s="1">
        <f>H8-8.5</f>
        <v>5.0999999999999996</v>
      </c>
      <c r="P8" s="1">
        <f>SUM((M8+O8)+(N8/100))</f>
        <v>299.10000000000002</v>
      </c>
      <c r="Q8" s="1">
        <v>-13</v>
      </c>
      <c r="R8" s="2">
        <f>((((((P8*(19-B8))*2)/(B8+2)-(B8+1))/100)*2)+Q8)</f>
        <v>58.744</v>
      </c>
      <c r="S8" s="2">
        <f>((((P8*(19-B8))*2)/(B8+1))/100)*2</f>
        <v>107.676</v>
      </c>
    </row>
    <row r="9" spans="1:19" x14ac:dyDescent="0.3">
      <c r="A9" s="3">
        <f>R9</f>
        <v>58.647999999999996</v>
      </c>
      <c r="B9" s="1">
        <v>1</v>
      </c>
      <c r="C9">
        <v>8</v>
      </c>
      <c r="D9" t="s">
        <v>65</v>
      </c>
      <c r="E9" t="s">
        <v>15</v>
      </c>
      <c r="F9" t="s">
        <v>58</v>
      </c>
      <c r="H9" s="1">
        <v>14.2</v>
      </c>
      <c r="I9" s="1">
        <v>4</v>
      </c>
      <c r="J9" s="1">
        <v>13</v>
      </c>
      <c r="K9" s="1">
        <v>8.3000000000000007</v>
      </c>
      <c r="L9" s="1">
        <v>3.2</v>
      </c>
      <c r="M9" s="1">
        <f>301-C9</f>
        <v>293</v>
      </c>
      <c r="N9" s="1">
        <f>G9</f>
        <v>0</v>
      </c>
      <c r="O9" s="1">
        <f>H9-8.5</f>
        <v>5.6999999999999993</v>
      </c>
      <c r="P9" s="1">
        <f>SUM((M9+O9)+(N9/100))</f>
        <v>298.7</v>
      </c>
      <c r="Q9" s="1">
        <v>-13</v>
      </c>
      <c r="R9" s="2">
        <f>((((((P9*(19-B9))*2)/(B9+2)-(B9+1))/100)*2)+Q9)</f>
        <v>58.647999999999996</v>
      </c>
      <c r="S9" s="2">
        <f>((((P9*(19-B9))*2)/(B9+1))/100)*2</f>
        <v>107.53199999999998</v>
      </c>
    </row>
    <row r="10" spans="1:19" x14ac:dyDescent="0.3">
      <c r="A10" s="3">
        <f>R10</f>
        <v>51.467000000000006</v>
      </c>
      <c r="B10" s="1">
        <v>2</v>
      </c>
      <c r="C10">
        <v>9</v>
      </c>
      <c r="D10" t="s">
        <v>69</v>
      </c>
      <c r="E10" t="s">
        <v>37</v>
      </c>
      <c r="F10" t="s">
        <v>55</v>
      </c>
      <c r="H10" s="1">
        <v>19.600000000000001</v>
      </c>
      <c r="I10" s="1">
        <v>7</v>
      </c>
      <c r="J10" s="1">
        <v>12</v>
      </c>
      <c r="K10" s="1">
        <v>8.8000000000000007</v>
      </c>
      <c r="L10" s="1">
        <v>2</v>
      </c>
      <c r="M10" s="1">
        <f>301-C10</f>
        <v>292</v>
      </c>
      <c r="N10" s="1">
        <f>G10</f>
        <v>0</v>
      </c>
      <c r="O10" s="1">
        <f>H10-8.5</f>
        <v>11.100000000000001</v>
      </c>
      <c r="P10" s="1">
        <f>SUM((M10+O10)+(N10/100))</f>
        <v>303.10000000000002</v>
      </c>
      <c r="R10" s="2">
        <f>((((((P10*(19-B10))*2)/(B10+2)-(B10+1))/100)*2)+Q10)</f>
        <v>51.467000000000006</v>
      </c>
      <c r="S10" s="2">
        <f>((((P10*(19-B10))*2)/(B10+1))/100)*2</f>
        <v>68.702666666666673</v>
      </c>
    </row>
    <row r="11" spans="1:19" x14ac:dyDescent="0.3">
      <c r="A11" s="3">
        <f>R11</f>
        <v>50.821000000000005</v>
      </c>
      <c r="B11" s="1">
        <v>2</v>
      </c>
      <c r="C11">
        <v>10</v>
      </c>
      <c r="D11" t="s">
        <v>73</v>
      </c>
      <c r="E11" t="s">
        <v>17</v>
      </c>
      <c r="F11" t="s">
        <v>58</v>
      </c>
      <c r="H11" s="1">
        <v>16.8</v>
      </c>
      <c r="I11" s="1">
        <v>8</v>
      </c>
      <c r="J11" s="1">
        <v>11</v>
      </c>
      <c r="K11" s="1">
        <v>10.3</v>
      </c>
      <c r="L11" s="1">
        <v>1.3</v>
      </c>
      <c r="M11" s="1">
        <f>301-C11</f>
        <v>291</v>
      </c>
      <c r="N11" s="1">
        <f>G11</f>
        <v>0</v>
      </c>
      <c r="O11" s="1">
        <f>H11-8.5</f>
        <v>8.3000000000000007</v>
      </c>
      <c r="P11" s="1">
        <f>SUM((M11+O11)+(N11/100))</f>
        <v>299.3</v>
      </c>
      <c r="R11" s="2">
        <f>((((((P11*(19-B11))*2)/(B11+2)-(B11+1))/100)*2)+Q11)</f>
        <v>50.821000000000005</v>
      </c>
      <c r="S11" s="2">
        <f>((((P11*(19-B11))*2)/(B11+1))/100)*2</f>
        <v>67.841333333333338</v>
      </c>
    </row>
    <row r="12" spans="1:19" x14ac:dyDescent="0.3">
      <c r="A12" s="3">
        <f>R12</f>
        <v>50.548999999999999</v>
      </c>
      <c r="B12" s="1">
        <v>2</v>
      </c>
      <c r="C12">
        <v>11</v>
      </c>
      <c r="D12" t="s">
        <v>213</v>
      </c>
      <c r="E12" t="s">
        <v>14</v>
      </c>
      <c r="F12" t="s">
        <v>55</v>
      </c>
      <c r="H12" s="1">
        <v>16.2</v>
      </c>
      <c r="I12" s="1">
        <v>5</v>
      </c>
      <c r="J12" s="1">
        <v>18</v>
      </c>
      <c r="K12" s="1">
        <v>11.5</v>
      </c>
      <c r="L12" s="1">
        <v>4.9000000000000004</v>
      </c>
      <c r="M12" s="1">
        <f>301-C12</f>
        <v>290</v>
      </c>
      <c r="N12" s="1">
        <f>G12</f>
        <v>0</v>
      </c>
      <c r="O12" s="1">
        <f>H12-8.5</f>
        <v>7.6999999999999993</v>
      </c>
      <c r="P12" s="1">
        <f>SUM((M12+O12)+(N12/100))</f>
        <v>297.7</v>
      </c>
      <c r="R12" s="2">
        <f>((((((P12*(19-B12))*2)/(B12+2)-(B12+1))/100)*2)+Q12)</f>
        <v>50.548999999999999</v>
      </c>
      <c r="S12" s="2">
        <f>((((P12*(19-B12))*2)/(B12+1))/100)*2</f>
        <v>67.478666666666655</v>
      </c>
    </row>
    <row r="13" spans="1:19" x14ac:dyDescent="0.3">
      <c r="A13" s="3">
        <f>R13</f>
        <v>49.937000000000005</v>
      </c>
      <c r="B13" s="1">
        <v>2</v>
      </c>
      <c r="C13">
        <v>15</v>
      </c>
      <c r="D13" t="s">
        <v>56</v>
      </c>
      <c r="E13" t="s">
        <v>4</v>
      </c>
      <c r="F13" t="s">
        <v>55</v>
      </c>
      <c r="H13" s="1">
        <v>16.600000000000001</v>
      </c>
      <c r="I13" s="1">
        <v>12</v>
      </c>
      <c r="J13" s="1">
        <v>26</v>
      </c>
      <c r="K13" s="1">
        <v>17.5</v>
      </c>
      <c r="L13" s="1">
        <v>5.4</v>
      </c>
      <c r="M13" s="1">
        <f>301-C13</f>
        <v>286</v>
      </c>
      <c r="N13" s="1">
        <f>G13</f>
        <v>0</v>
      </c>
      <c r="O13" s="1">
        <f>H13-8.5</f>
        <v>8.1000000000000014</v>
      </c>
      <c r="P13" s="1">
        <f>SUM((M13+O13)+(N13/100))</f>
        <v>294.10000000000002</v>
      </c>
      <c r="R13" s="2">
        <f>((((((P13*(19-B13))*2)/(B13+2)-(B13+1))/100)*2)+Q13)</f>
        <v>49.937000000000005</v>
      </c>
      <c r="S13" s="2">
        <f>((((P13*(19-B13))*2)/(B13+1))/100)*2</f>
        <v>66.662666666666667</v>
      </c>
    </row>
    <row r="14" spans="1:19" x14ac:dyDescent="0.3">
      <c r="A14" s="3">
        <f>R14</f>
        <v>49.392999999999994</v>
      </c>
      <c r="B14" s="1">
        <v>2</v>
      </c>
      <c r="C14">
        <v>13</v>
      </c>
      <c r="D14" t="s">
        <v>133</v>
      </c>
      <c r="E14" t="s">
        <v>14</v>
      </c>
      <c r="F14" t="s">
        <v>58</v>
      </c>
      <c r="H14" s="1">
        <v>11.4</v>
      </c>
      <c r="I14" s="1">
        <v>11</v>
      </c>
      <c r="J14" s="1">
        <v>15</v>
      </c>
      <c r="K14" s="1">
        <v>14</v>
      </c>
      <c r="L14" s="1">
        <v>1.7</v>
      </c>
      <c r="M14" s="1">
        <f>301-C14</f>
        <v>288</v>
      </c>
      <c r="N14" s="1">
        <f>G14</f>
        <v>0</v>
      </c>
      <c r="O14" s="1">
        <f>H14-8.5</f>
        <v>2.9000000000000004</v>
      </c>
      <c r="P14" s="1">
        <f>SUM((M14+O14)+(N14/100))</f>
        <v>290.89999999999998</v>
      </c>
      <c r="R14" s="2">
        <f>((((((P14*(19-B14))*2)/(B14+2)-(B14+1))/100)*2)+Q14)</f>
        <v>49.392999999999994</v>
      </c>
      <c r="S14" s="2">
        <f>((((P14*(19-B14))*2)/(B14+1))/100)*2</f>
        <v>65.937333333333328</v>
      </c>
    </row>
    <row r="15" spans="1:19" x14ac:dyDescent="0.3">
      <c r="A15" s="3">
        <f>R15</f>
        <v>49.342000000000006</v>
      </c>
      <c r="B15" s="1">
        <v>2</v>
      </c>
      <c r="C15">
        <v>12</v>
      </c>
      <c r="D15" t="s">
        <v>72</v>
      </c>
      <c r="E15" t="s">
        <v>7</v>
      </c>
      <c r="F15" t="s">
        <v>58</v>
      </c>
      <c r="H15" s="1">
        <v>10.1</v>
      </c>
      <c r="I15" s="1">
        <v>5</v>
      </c>
      <c r="J15" s="1">
        <v>19</v>
      </c>
      <c r="K15" s="1">
        <v>11.8</v>
      </c>
      <c r="L15" s="1">
        <v>5.0999999999999996</v>
      </c>
      <c r="M15" s="1">
        <f>301-C15</f>
        <v>289</v>
      </c>
      <c r="N15" s="1">
        <f>G15</f>
        <v>0</v>
      </c>
      <c r="O15" s="1">
        <f>H15-8.5</f>
        <v>1.5999999999999996</v>
      </c>
      <c r="P15" s="1">
        <f>SUM((M15+O15)+(N15/100))</f>
        <v>290.60000000000002</v>
      </c>
      <c r="R15" s="2">
        <f>((((((P15*(19-B15))*2)/(B15+2)-(B15+1))/100)*2)+Q15)</f>
        <v>49.342000000000006</v>
      </c>
      <c r="S15" s="2">
        <f>((((P15*(19-B15))*2)/(B15+1))/100)*2</f>
        <v>65.869333333333344</v>
      </c>
    </row>
    <row r="16" spans="1:19" x14ac:dyDescent="0.3">
      <c r="A16" s="3">
        <f>R16</f>
        <v>49.121000000000002</v>
      </c>
      <c r="B16" s="1">
        <v>2</v>
      </c>
      <c r="C16">
        <v>14</v>
      </c>
      <c r="D16" t="s">
        <v>102</v>
      </c>
      <c r="E16" t="s">
        <v>29</v>
      </c>
      <c r="F16" t="s">
        <v>55</v>
      </c>
      <c r="H16" s="1">
        <v>10.8</v>
      </c>
      <c r="I16" s="1">
        <v>12</v>
      </c>
      <c r="J16" s="1">
        <v>22</v>
      </c>
      <c r="K16" s="1">
        <v>16.3</v>
      </c>
      <c r="L16" s="1">
        <v>3.8</v>
      </c>
      <c r="M16" s="1">
        <f>301-C16</f>
        <v>287</v>
      </c>
      <c r="N16" s="1">
        <f>G16</f>
        <v>0</v>
      </c>
      <c r="O16" s="1">
        <f>H16-8.5</f>
        <v>2.3000000000000007</v>
      </c>
      <c r="P16" s="1">
        <f>SUM((M16+O16)+(N16/100))</f>
        <v>289.3</v>
      </c>
      <c r="R16" s="2">
        <f>((((((P16*(19-B16))*2)/(B16+2)-(B16+1))/100)*2)+Q16)</f>
        <v>49.121000000000002</v>
      </c>
      <c r="S16" s="2">
        <f>((((P16*(19-B16))*2)/(B16+1))/100)*2</f>
        <v>65.574666666666673</v>
      </c>
    </row>
    <row r="17" spans="1:19" x14ac:dyDescent="0.3">
      <c r="A17" s="3">
        <f>R17</f>
        <v>36.758400000000002</v>
      </c>
      <c r="B17" s="1">
        <v>3</v>
      </c>
      <c r="C17">
        <v>19</v>
      </c>
      <c r="D17" t="s">
        <v>114</v>
      </c>
      <c r="E17" t="s">
        <v>14</v>
      </c>
      <c r="F17" t="s">
        <v>55</v>
      </c>
      <c r="H17" s="1">
        <v>14.3</v>
      </c>
      <c r="I17" s="1">
        <v>9</v>
      </c>
      <c r="J17" s="1">
        <v>36</v>
      </c>
      <c r="K17" s="1">
        <v>21</v>
      </c>
      <c r="L17" s="1">
        <v>9.8000000000000007</v>
      </c>
      <c r="M17" s="1">
        <f>301-C17</f>
        <v>282</v>
      </c>
      <c r="N17" s="1">
        <f>G17</f>
        <v>0</v>
      </c>
      <c r="O17" s="1">
        <f>H17-8.5</f>
        <v>5.8000000000000007</v>
      </c>
      <c r="P17" s="1">
        <f>SUM((M17+O17)+(N17/100))</f>
        <v>287.8</v>
      </c>
      <c r="R17" s="2">
        <f>((((((P17*(19-B17))*2)/(B17+2)-(B17+1))/100)*2)+Q17)</f>
        <v>36.758400000000002</v>
      </c>
      <c r="S17" s="2">
        <f>((((P17*(19-B17))*2)/(B17+1))/100)*2</f>
        <v>46.048000000000002</v>
      </c>
    </row>
    <row r="18" spans="1:19" x14ac:dyDescent="0.3">
      <c r="A18" s="3">
        <f>R18</f>
        <v>36.732800000000005</v>
      </c>
      <c r="B18" s="1">
        <v>3</v>
      </c>
      <c r="C18">
        <v>17</v>
      </c>
      <c r="D18" t="s">
        <v>260</v>
      </c>
      <c r="E18" t="s">
        <v>31</v>
      </c>
      <c r="F18" t="s">
        <v>58</v>
      </c>
      <c r="H18" s="1">
        <v>12.1</v>
      </c>
      <c r="I18" s="1">
        <v>16</v>
      </c>
      <c r="J18" s="1">
        <v>21</v>
      </c>
      <c r="K18" s="1">
        <v>19.5</v>
      </c>
      <c r="L18" s="1">
        <v>2.1</v>
      </c>
      <c r="M18" s="1">
        <f>301-C18</f>
        <v>284</v>
      </c>
      <c r="N18" s="1">
        <f>G18</f>
        <v>0</v>
      </c>
      <c r="O18" s="1">
        <f>H18-8.5</f>
        <v>3.5999999999999996</v>
      </c>
      <c r="P18" s="1">
        <f>SUM((M18+O18)+(N18/100))</f>
        <v>287.60000000000002</v>
      </c>
      <c r="R18" s="2">
        <f>((((((P18*(19-B18))*2)/(B18+2)-(B18+1))/100)*2)+Q18)</f>
        <v>36.732800000000005</v>
      </c>
      <c r="S18" s="2">
        <f>((((P18*(19-B18))*2)/(B18+1))/100)*2</f>
        <v>46.016000000000005</v>
      </c>
    </row>
    <row r="19" spans="1:19" x14ac:dyDescent="0.3">
      <c r="A19" s="3">
        <f>R19</f>
        <v>36.579199999999993</v>
      </c>
      <c r="B19" s="1">
        <v>3</v>
      </c>
      <c r="C19">
        <v>22</v>
      </c>
      <c r="D19" t="s">
        <v>60</v>
      </c>
      <c r="E19" t="s">
        <v>34</v>
      </c>
      <c r="F19" t="s">
        <v>55</v>
      </c>
      <c r="H19" s="1">
        <v>15.9</v>
      </c>
      <c r="I19" s="1">
        <v>20</v>
      </c>
      <c r="J19" s="1">
        <v>29</v>
      </c>
      <c r="K19" s="1">
        <v>26</v>
      </c>
      <c r="L19" s="1">
        <v>3.7</v>
      </c>
      <c r="M19" s="1">
        <f>301-C19</f>
        <v>279</v>
      </c>
      <c r="N19" s="1">
        <f>G19</f>
        <v>0</v>
      </c>
      <c r="O19" s="1">
        <f>H19-8.5</f>
        <v>7.4</v>
      </c>
      <c r="P19" s="1">
        <f>SUM((M19+O19)+(N19/100))</f>
        <v>286.39999999999998</v>
      </c>
      <c r="R19" s="2">
        <f>((((((P19*(19-B19))*2)/(B19+2)-(B19+1))/100)*2)+Q19)</f>
        <v>36.579199999999993</v>
      </c>
      <c r="S19" s="2">
        <f>((((P19*(19-B19))*2)/(B19+1))/100)*2</f>
        <v>45.823999999999998</v>
      </c>
    </row>
    <row r="20" spans="1:19" x14ac:dyDescent="0.3">
      <c r="A20" s="3">
        <f>R20</f>
        <v>36.425600000000003</v>
      </c>
      <c r="B20" s="1">
        <v>3</v>
      </c>
      <c r="C20">
        <v>21</v>
      </c>
      <c r="D20" t="s">
        <v>203</v>
      </c>
      <c r="E20" t="s">
        <v>20</v>
      </c>
      <c r="F20" t="s">
        <v>55</v>
      </c>
      <c r="H20" s="1">
        <v>13.7</v>
      </c>
      <c r="I20" s="1">
        <v>14</v>
      </c>
      <c r="J20" s="1">
        <v>41</v>
      </c>
      <c r="K20" s="1">
        <v>23.8</v>
      </c>
      <c r="L20" s="1">
        <v>10.3</v>
      </c>
      <c r="M20" s="1">
        <f>301-C20</f>
        <v>280</v>
      </c>
      <c r="N20" s="1">
        <f>G20</f>
        <v>0</v>
      </c>
      <c r="O20" s="1">
        <f>H20-8.5</f>
        <v>5.1999999999999993</v>
      </c>
      <c r="P20" s="1">
        <f>SUM((M20+O20)+(N20/100))</f>
        <v>285.2</v>
      </c>
      <c r="R20" s="2">
        <f>((((((P20*(19-B20))*2)/(B20+2)-(B20+1))/100)*2)+Q20)</f>
        <v>36.425600000000003</v>
      </c>
      <c r="S20" s="2">
        <f>((((P20*(19-B20))*2)/(B20+1))/100)*2</f>
        <v>45.631999999999998</v>
      </c>
    </row>
    <row r="21" spans="1:19" x14ac:dyDescent="0.3">
      <c r="A21" s="3">
        <f>R21</f>
        <v>36.284800000000004</v>
      </c>
      <c r="B21" s="1">
        <v>3</v>
      </c>
      <c r="C21">
        <v>18</v>
      </c>
      <c r="D21" t="s">
        <v>228</v>
      </c>
      <c r="E21" t="s">
        <v>10</v>
      </c>
      <c r="F21" t="s">
        <v>55</v>
      </c>
      <c r="H21" s="1">
        <v>9.6</v>
      </c>
      <c r="I21" s="1">
        <v>17</v>
      </c>
      <c r="J21" s="1">
        <v>26</v>
      </c>
      <c r="K21" s="1">
        <v>19.8</v>
      </c>
      <c r="L21" s="1">
        <v>3.7</v>
      </c>
      <c r="M21" s="1">
        <f>301-C21</f>
        <v>283</v>
      </c>
      <c r="N21" s="1">
        <f>G21</f>
        <v>0</v>
      </c>
      <c r="O21" s="1">
        <f>H21-8.5</f>
        <v>1.0999999999999996</v>
      </c>
      <c r="P21" s="1">
        <f>SUM((M21+O21)+(N21/100))</f>
        <v>284.10000000000002</v>
      </c>
      <c r="R21" s="2">
        <f>((((((P21*(19-B21))*2)/(B21+2)-(B21+1))/100)*2)+Q21)</f>
        <v>36.284800000000004</v>
      </c>
      <c r="S21" s="2">
        <f>((((P21*(19-B21))*2)/(B21+1))/100)*2</f>
        <v>45.456000000000003</v>
      </c>
    </row>
    <row r="22" spans="1:19" x14ac:dyDescent="0.3">
      <c r="A22" s="3">
        <f>R22</f>
        <v>36.246400000000001</v>
      </c>
      <c r="B22" s="1">
        <v>3</v>
      </c>
      <c r="C22">
        <v>20</v>
      </c>
      <c r="D22" t="s">
        <v>192</v>
      </c>
      <c r="E22" t="s">
        <v>19</v>
      </c>
      <c r="F22" t="s">
        <v>58</v>
      </c>
      <c r="H22" s="1">
        <v>11.3</v>
      </c>
      <c r="I22" s="1">
        <v>13</v>
      </c>
      <c r="J22" s="1">
        <v>31</v>
      </c>
      <c r="K22" s="1">
        <v>21.3</v>
      </c>
      <c r="L22" s="1">
        <v>6.7</v>
      </c>
      <c r="M22" s="1">
        <f>301-C22</f>
        <v>281</v>
      </c>
      <c r="N22" s="1">
        <f>G22</f>
        <v>0</v>
      </c>
      <c r="O22" s="1">
        <f>H22-8.5</f>
        <v>2.8000000000000007</v>
      </c>
      <c r="P22" s="1">
        <f>SUM((M22+O22)+(N22/100))</f>
        <v>283.8</v>
      </c>
      <c r="R22" s="2">
        <f>((((((P22*(19-B22))*2)/(B22+2)-(B22+1))/100)*2)+Q22)</f>
        <v>36.246400000000001</v>
      </c>
      <c r="S22" s="2">
        <f>((((P22*(19-B22))*2)/(B22+1))/100)*2</f>
        <v>45.408000000000001</v>
      </c>
    </row>
    <row r="23" spans="1:19" x14ac:dyDescent="0.3">
      <c r="A23" s="3">
        <f>R23</f>
        <v>36.143999999999998</v>
      </c>
      <c r="B23" s="1">
        <v>3</v>
      </c>
      <c r="C23">
        <v>16</v>
      </c>
      <c r="D23" t="s">
        <v>64</v>
      </c>
      <c r="E23" t="s">
        <v>10</v>
      </c>
      <c r="F23" t="s">
        <v>58</v>
      </c>
      <c r="H23" s="1">
        <v>6.5</v>
      </c>
      <c r="I23" s="1">
        <v>10</v>
      </c>
      <c r="J23" s="1">
        <v>25</v>
      </c>
      <c r="K23" s="1">
        <v>18.3</v>
      </c>
      <c r="L23" s="1">
        <v>5.4</v>
      </c>
      <c r="M23" s="1">
        <f>301-C23</f>
        <v>285</v>
      </c>
      <c r="N23" s="1">
        <f>G23</f>
        <v>0</v>
      </c>
      <c r="O23" s="1">
        <f>H23-8.5</f>
        <v>-2</v>
      </c>
      <c r="P23" s="1">
        <f>SUM((M23+O23)+(N23/100))</f>
        <v>283</v>
      </c>
      <c r="R23" s="2">
        <f>((((((P23*(19-B23))*2)/(B23+2)-(B23+1))/100)*2)+Q23)</f>
        <v>36.143999999999998</v>
      </c>
      <c r="S23" s="2">
        <f>((((P23*(19-B23))*2)/(B23+1))/100)*2</f>
        <v>45.28</v>
      </c>
    </row>
    <row r="24" spans="1:19" x14ac:dyDescent="0.3">
      <c r="A24" s="3">
        <f>R24</f>
        <v>28.82</v>
      </c>
      <c r="B24" s="1">
        <v>4</v>
      </c>
      <c r="C24">
        <v>29</v>
      </c>
      <c r="D24" t="s">
        <v>87</v>
      </c>
      <c r="E24" t="s">
        <v>9</v>
      </c>
      <c r="F24" t="s">
        <v>75</v>
      </c>
      <c r="H24" s="1">
        <v>25.7</v>
      </c>
      <c r="I24" s="1">
        <v>30</v>
      </c>
      <c r="J24" s="1">
        <v>32</v>
      </c>
      <c r="K24" s="1">
        <v>31.5</v>
      </c>
      <c r="L24" s="1">
        <v>0.9</v>
      </c>
      <c r="M24" s="1">
        <f>301-C24</f>
        <v>272</v>
      </c>
      <c r="N24" s="1">
        <f>G24</f>
        <v>0</v>
      </c>
      <c r="O24" s="1">
        <f>H24-8.5</f>
        <v>17.2</v>
      </c>
      <c r="P24" s="1">
        <f>SUM((M24+O24)+(N24/100))</f>
        <v>289.2</v>
      </c>
      <c r="R24" s="2">
        <f>((((((P24*(19-B24))*2)/(B24+2)-(B24+1))/100)*2)+Q24)</f>
        <v>28.82</v>
      </c>
      <c r="S24" s="2">
        <f>((((P24*(19-B24))*2)/(B24+1))/100)*2</f>
        <v>34.704000000000001</v>
      </c>
    </row>
    <row r="25" spans="1:19" x14ac:dyDescent="0.3">
      <c r="A25" s="3">
        <f>R25</f>
        <v>27.94</v>
      </c>
      <c r="B25" s="1">
        <v>4</v>
      </c>
      <c r="C25">
        <v>27</v>
      </c>
      <c r="D25" t="s">
        <v>208</v>
      </c>
      <c r="E25" t="s">
        <v>37</v>
      </c>
      <c r="F25" t="s">
        <v>58</v>
      </c>
      <c r="H25" s="1">
        <v>14.9</v>
      </c>
      <c r="I25" s="1">
        <v>20</v>
      </c>
      <c r="J25" s="1">
        <v>51</v>
      </c>
      <c r="K25" s="1">
        <v>30.8</v>
      </c>
      <c r="L25" s="1">
        <v>12</v>
      </c>
      <c r="M25" s="1">
        <f>301-C25</f>
        <v>274</v>
      </c>
      <c r="N25" s="1">
        <f>G25</f>
        <v>0</v>
      </c>
      <c r="O25" s="1">
        <f>H25-8.5</f>
        <v>6.4</v>
      </c>
      <c r="P25" s="1">
        <f>SUM((M25+O25)+(N25/100))</f>
        <v>280.39999999999998</v>
      </c>
      <c r="R25" s="2">
        <f>((((((P25*(19-B25))*2)/(B25+2)-(B25+1))/100)*2)+Q25)</f>
        <v>27.94</v>
      </c>
      <c r="S25" s="2">
        <f>((((P25*(19-B25))*2)/(B25+1))/100)*2</f>
        <v>33.648000000000003</v>
      </c>
    </row>
    <row r="26" spans="1:19" x14ac:dyDescent="0.3">
      <c r="A26" s="3">
        <f>R26</f>
        <v>27.9</v>
      </c>
      <c r="B26" s="1">
        <v>4</v>
      </c>
      <c r="C26">
        <v>24</v>
      </c>
      <c r="D26" t="s">
        <v>226</v>
      </c>
      <c r="E26" t="s">
        <v>29</v>
      </c>
      <c r="F26" t="s">
        <v>58</v>
      </c>
      <c r="H26" s="1">
        <v>11.5</v>
      </c>
      <c r="I26" s="1">
        <v>23</v>
      </c>
      <c r="J26" s="1">
        <v>33</v>
      </c>
      <c r="K26" s="1">
        <v>28.5</v>
      </c>
      <c r="L26" s="1">
        <v>3.8</v>
      </c>
      <c r="M26" s="1">
        <f>301-C26</f>
        <v>277</v>
      </c>
      <c r="N26" s="1">
        <f>G26</f>
        <v>0</v>
      </c>
      <c r="O26" s="1">
        <f>H26-8.5</f>
        <v>3</v>
      </c>
      <c r="P26" s="1">
        <f>SUM((M26+O26)+(N26/100))</f>
        <v>280</v>
      </c>
      <c r="R26" s="2">
        <f>((((((P26*(19-B26))*2)/(B26+2)-(B26+1))/100)*2)+Q26)</f>
        <v>27.9</v>
      </c>
      <c r="S26" s="2">
        <f>((((P26*(19-B26))*2)/(B26+1))/100)*2</f>
        <v>33.6</v>
      </c>
    </row>
    <row r="27" spans="1:19" x14ac:dyDescent="0.3">
      <c r="A27" s="3">
        <f>R27</f>
        <v>27.85</v>
      </c>
      <c r="B27" s="1">
        <v>4</v>
      </c>
      <c r="C27">
        <v>25</v>
      </c>
      <c r="D27" t="s">
        <v>105</v>
      </c>
      <c r="E27" t="s">
        <v>79</v>
      </c>
      <c r="F27" t="s">
        <v>55</v>
      </c>
      <c r="H27" s="1">
        <v>12</v>
      </c>
      <c r="I27" s="1">
        <v>12</v>
      </c>
      <c r="J27" s="1">
        <v>54</v>
      </c>
      <c r="K27" s="1">
        <v>29.5</v>
      </c>
      <c r="L27" s="1">
        <v>15.3</v>
      </c>
      <c r="M27" s="1">
        <f>301-C27</f>
        <v>276</v>
      </c>
      <c r="N27" s="1">
        <f>G27</f>
        <v>0</v>
      </c>
      <c r="O27" s="1">
        <f>H27-8.5</f>
        <v>3.5</v>
      </c>
      <c r="P27" s="1">
        <f>SUM((M27+O27)+(N27/100))</f>
        <v>279.5</v>
      </c>
      <c r="R27" s="2">
        <f>((((((P27*(19-B27))*2)/(B27+2)-(B27+1))/100)*2)+Q27)</f>
        <v>27.85</v>
      </c>
      <c r="S27" s="2">
        <f>((((P27*(19-B27))*2)/(B27+1))/100)*2</f>
        <v>33.54</v>
      </c>
    </row>
    <row r="28" spans="1:19" x14ac:dyDescent="0.3">
      <c r="A28" s="3">
        <f>R28</f>
        <v>27.63</v>
      </c>
      <c r="B28" s="1">
        <v>4</v>
      </c>
      <c r="C28">
        <v>23</v>
      </c>
      <c r="D28" t="s">
        <v>262</v>
      </c>
      <c r="E28" t="s">
        <v>5</v>
      </c>
      <c r="F28" t="s">
        <v>66</v>
      </c>
      <c r="H28" s="1">
        <v>7.8</v>
      </c>
      <c r="I28" s="1">
        <v>16</v>
      </c>
      <c r="J28" s="1">
        <v>48</v>
      </c>
      <c r="K28" s="1">
        <v>28.5</v>
      </c>
      <c r="L28" s="1">
        <v>13.4</v>
      </c>
      <c r="M28" s="1">
        <f>301-C28</f>
        <v>278</v>
      </c>
      <c r="N28" s="1">
        <f>G28</f>
        <v>0</v>
      </c>
      <c r="O28" s="1">
        <f>H28-8.5</f>
        <v>-0.70000000000000018</v>
      </c>
      <c r="P28" s="1">
        <f>SUM((M28+O28)+(N28/100))</f>
        <v>277.3</v>
      </c>
      <c r="R28" s="2">
        <f>((((((P28*(19-B28))*2)/(B28+2)-(B28+1))/100)*2)+Q28)</f>
        <v>27.63</v>
      </c>
      <c r="S28" s="2">
        <f>((((P28*(19-B28))*2)/(B28+1))/100)*2</f>
        <v>33.275999999999996</v>
      </c>
    </row>
    <row r="29" spans="1:19" x14ac:dyDescent="0.3">
      <c r="A29" s="3">
        <f>R29</f>
        <v>27.52</v>
      </c>
      <c r="B29" s="1">
        <v>4</v>
      </c>
      <c r="C29">
        <v>30</v>
      </c>
      <c r="D29" t="s">
        <v>198</v>
      </c>
      <c r="E29" t="s">
        <v>36</v>
      </c>
      <c r="F29" t="s">
        <v>55</v>
      </c>
      <c r="H29" s="1">
        <v>13.7</v>
      </c>
      <c r="I29" s="1">
        <v>24</v>
      </c>
      <c r="J29" s="1">
        <v>48</v>
      </c>
      <c r="K29" s="1">
        <v>32</v>
      </c>
      <c r="L29" s="1">
        <v>9.4</v>
      </c>
      <c r="M29" s="1">
        <f>301-C29</f>
        <v>271</v>
      </c>
      <c r="N29" s="1">
        <f>G29</f>
        <v>0</v>
      </c>
      <c r="O29" s="1">
        <f>H29-8.5</f>
        <v>5.1999999999999993</v>
      </c>
      <c r="P29" s="1">
        <f>SUM((M29+O29)+(N29/100))</f>
        <v>276.2</v>
      </c>
      <c r="R29" s="2">
        <f>((((((P29*(19-B29))*2)/(B29+2)-(B29+1))/100)*2)+Q29)</f>
        <v>27.52</v>
      </c>
      <c r="S29" s="2">
        <f>((((P29*(19-B29))*2)/(B29+1))/100)*2</f>
        <v>33.143999999999998</v>
      </c>
    </row>
    <row r="30" spans="1:19" x14ac:dyDescent="0.3">
      <c r="A30" s="3">
        <f>R30</f>
        <v>27.39</v>
      </c>
      <c r="B30" s="1">
        <v>4</v>
      </c>
      <c r="C30">
        <v>26</v>
      </c>
      <c r="D30" t="s">
        <v>264</v>
      </c>
      <c r="E30" t="s">
        <v>35</v>
      </c>
      <c r="F30" t="s">
        <v>58</v>
      </c>
      <c r="H30" s="1">
        <v>8.4</v>
      </c>
      <c r="I30" s="1">
        <v>21</v>
      </c>
      <c r="J30" s="1">
        <v>49</v>
      </c>
      <c r="K30" s="1">
        <v>30.3</v>
      </c>
      <c r="L30" s="1">
        <v>11.1</v>
      </c>
      <c r="M30" s="1">
        <f>301-C30</f>
        <v>275</v>
      </c>
      <c r="N30" s="1">
        <f>G30</f>
        <v>0</v>
      </c>
      <c r="O30" s="1">
        <f>H30-8.5</f>
        <v>-9.9999999999999645E-2</v>
      </c>
      <c r="P30" s="1">
        <f>SUM((M30+O30)+(N30/100))</f>
        <v>274.89999999999998</v>
      </c>
      <c r="R30" s="2">
        <f>((((((P30*(19-B30))*2)/(B30+2)-(B30+1))/100)*2)+Q30)</f>
        <v>27.39</v>
      </c>
      <c r="S30" s="2">
        <f>((((P30*(19-B30))*2)/(B30+1))/100)*2</f>
        <v>32.988</v>
      </c>
    </row>
    <row r="31" spans="1:19" x14ac:dyDescent="0.3">
      <c r="A31" s="3">
        <f>R31</f>
        <v>27.36</v>
      </c>
      <c r="B31" s="1">
        <v>4</v>
      </c>
      <c r="C31">
        <v>28</v>
      </c>
      <c r="D31" t="s">
        <v>194</v>
      </c>
      <c r="E31" t="s">
        <v>25</v>
      </c>
      <c r="F31" t="s">
        <v>58</v>
      </c>
      <c r="H31" s="1">
        <v>10.1</v>
      </c>
      <c r="I31" s="1">
        <v>20</v>
      </c>
      <c r="J31" s="1">
        <v>49</v>
      </c>
      <c r="K31" s="1">
        <v>31</v>
      </c>
      <c r="L31" s="1">
        <v>11</v>
      </c>
      <c r="M31" s="1">
        <f>301-C31</f>
        <v>273</v>
      </c>
      <c r="N31" s="1">
        <f>G31</f>
        <v>0</v>
      </c>
      <c r="O31" s="1">
        <f>H31-8.5</f>
        <v>1.5999999999999996</v>
      </c>
      <c r="P31" s="1">
        <f>SUM((M31+O31)+(N31/100))</f>
        <v>274.60000000000002</v>
      </c>
      <c r="R31" s="2">
        <f>((((((P31*(19-B31))*2)/(B31+2)-(B31+1))/100)*2)+Q31)</f>
        <v>27.36</v>
      </c>
      <c r="S31" s="2">
        <f>((((P31*(19-B31))*2)/(B31+1))/100)*2</f>
        <v>32.951999999999998</v>
      </c>
    </row>
    <row r="32" spans="1:19" x14ac:dyDescent="0.3">
      <c r="A32" s="3">
        <f>R32</f>
        <v>27.32</v>
      </c>
      <c r="B32" s="1">
        <v>4</v>
      </c>
      <c r="C32">
        <v>31</v>
      </c>
      <c r="D32" t="s">
        <v>63</v>
      </c>
      <c r="E32" t="s">
        <v>32</v>
      </c>
      <c r="F32" t="s">
        <v>55</v>
      </c>
      <c r="H32" s="1">
        <v>12.7</v>
      </c>
      <c r="I32" s="1">
        <v>24</v>
      </c>
      <c r="J32" s="1">
        <v>42</v>
      </c>
      <c r="K32" s="1">
        <v>32.799999999999997</v>
      </c>
      <c r="L32" s="1">
        <v>7.8</v>
      </c>
      <c r="M32" s="1">
        <f>301-C32</f>
        <v>270</v>
      </c>
      <c r="N32" s="1">
        <f>G32</f>
        <v>0</v>
      </c>
      <c r="O32" s="1">
        <f>H32-8.5</f>
        <v>4.1999999999999993</v>
      </c>
      <c r="P32" s="1">
        <f>SUM((M32+O32)+(N32/100))</f>
        <v>274.2</v>
      </c>
      <c r="R32" s="2">
        <f>((((((P32*(19-B32))*2)/(B32+2)-(B32+1))/100)*2)+Q32)</f>
        <v>27.32</v>
      </c>
      <c r="S32" s="2">
        <f>((((P32*(19-B32))*2)/(B32+1))/100)*2</f>
        <v>32.904000000000003</v>
      </c>
    </row>
    <row r="33" spans="1:19" x14ac:dyDescent="0.3">
      <c r="A33" s="3">
        <f>R33</f>
        <v>26.98</v>
      </c>
      <c r="B33" s="1">
        <v>4</v>
      </c>
      <c r="C33">
        <v>33</v>
      </c>
      <c r="D33" t="s">
        <v>110</v>
      </c>
      <c r="E33" t="s">
        <v>35</v>
      </c>
      <c r="F33" t="s">
        <v>66</v>
      </c>
      <c r="H33" s="1">
        <v>11.3</v>
      </c>
      <c r="I33" s="1">
        <v>31</v>
      </c>
      <c r="J33" s="1">
        <v>38</v>
      </c>
      <c r="K33" s="1">
        <v>36</v>
      </c>
      <c r="L33" s="1">
        <v>2.9</v>
      </c>
      <c r="M33" s="1">
        <f>301-C33</f>
        <v>268</v>
      </c>
      <c r="N33" s="1">
        <f>G33</f>
        <v>0</v>
      </c>
      <c r="O33" s="1">
        <f>H33-8.5</f>
        <v>2.8000000000000007</v>
      </c>
      <c r="P33" s="1">
        <f>SUM((M33+O33)+(N33/100))</f>
        <v>270.8</v>
      </c>
      <c r="R33" s="2">
        <f>((((((P33*(19-B33))*2)/(B33+2)-(B33+1))/100)*2)+Q33)</f>
        <v>26.98</v>
      </c>
      <c r="S33" s="2">
        <f>((((P33*(19-B33))*2)/(B33+1))/100)*2</f>
        <v>32.496000000000002</v>
      </c>
    </row>
    <row r="34" spans="1:19" x14ac:dyDescent="0.3">
      <c r="A34" s="3">
        <f>R34</f>
        <v>25.95</v>
      </c>
      <c r="B34" s="1">
        <v>4</v>
      </c>
      <c r="C34">
        <v>32</v>
      </c>
      <c r="D34" t="s">
        <v>76</v>
      </c>
      <c r="E34" t="s">
        <v>35</v>
      </c>
      <c r="F34" t="s">
        <v>55</v>
      </c>
      <c r="H34" s="1">
        <v>0</v>
      </c>
      <c r="I34" s="1">
        <v>15</v>
      </c>
      <c r="J34" s="1">
        <v>42</v>
      </c>
      <c r="K34" s="1">
        <v>34</v>
      </c>
      <c r="L34" s="1">
        <v>11</v>
      </c>
      <c r="M34" s="1">
        <f>301-C34</f>
        <v>269</v>
      </c>
      <c r="N34" s="1">
        <f>G34</f>
        <v>0</v>
      </c>
      <c r="O34" s="1">
        <f>H34-8.5</f>
        <v>-8.5</v>
      </c>
      <c r="P34" s="1">
        <f>SUM((M34+O34)+(N34/100))</f>
        <v>260.5</v>
      </c>
      <c r="R34" s="2">
        <f>((((((P34*(19-B34))*2)/(B34+2)-(B34+1))/100)*2)+Q34)</f>
        <v>25.95</v>
      </c>
      <c r="S34" s="2">
        <f>((((P34*(19-B34))*2)/(B34+1))/100)*2</f>
        <v>31.26</v>
      </c>
    </row>
    <row r="35" spans="1:19" x14ac:dyDescent="0.3">
      <c r="A35" s="3">
        <f>R35</f>
        <v>21.4</v>
      </c>
      <c r="B35" s="1">
        <v>5</v>
      </c>
      <c r="C35">
        <v>39</v>
      </c>
      <c r="D35" t="s">
        <v>106</v>
      </c>
      <c r="E35" t="s">
        <v>3</v>
      </c>
      <c r="F35" t="s">
        <v>55</v>
      </c>
      <c r="H35" s="1">
        <v>15.5</v>
      </c>
      <c r="I35" s="1">
        <v>21</v>
      </c>
      <c r="J35" s="1">
        <v>62</v>
      </c>
      <c r="K35" s="1">
        <v>40.799999999999997</v>
      </c>
      <c r="L35" s="1">
        <v>14.5</v>
      </c>
      <c r="M35" s="1">
        <f>301-C35</f>
        <v>262</v>
      </c>
      <c r="N35" s="1">
        <f>G35</f>
        <v>0</v>
      </c>
      <c r="O35" s="1">
        <f>H35-8.5</f>
        <v>7</v>
      </c>
      <c r="P35" s="1">
        <f>SUM((M35+O35)+(N35/100))</f>
        <v>269</v>
      </c>
      <c r="R35" s="2">
        <f>((((((P35*(19-B35))*2)/(B35+2)-(B35+1))/100)*2)+Q35)</f>
        <v>21.4</v>
      </c>
      <c r="S35" s="2">
        <f>((((P35*(19-B35))*2)/(B35+1))/100)*2</f>
        <v>25.106666666666666</v>
      </c>
    </row>
    <row r="36" spans="1:19" x14ac:dyDescent="0.3">
      <c r="A36" s="3">
        <f>R36</f>
        <v>21.311999999999998</v>
      </c>
      <c r="B36" s="1">
        <v>5</v>
      </c>
      <c r="C36">
        <v>35</v>
      </c>
      <c r="D36" t="s">
        <v>94</v>
      </c>
      <c r="E36" t="s">
        <v>15</v>
      </c>
      <c r="F36" t="s">
        <v>58</v>
      </c>
      <c r="H36" s="1">
        <v>10.4</v>
      </c>
      <c r="I36" s="1">
        <v>23</v>
      </c>
      <c r="J36" s="1">
        <v>51</v>
      </c>
      <c r="K36" s="1">
        <v>38.5</v>
      </c>
      <c r="L36" s="1">
        <v>10.199999999999999</v>
      </c>
      <c r="M36" s="1">
        <f>301-C36</f>
        <v>266</v>
      </c>
      <c r="N36" s="1">
        <f>G36</f>
        <v>0</v>
      </c>
      <c r="O36" s="1">
        <f>H36-8.5</f>
        <v>1.9000000000000004</v>
      </c>
      <c r="P36" s="1">
        <f>SUM((M36+O36)+(N36/100))</f>
        <v>267.89999999999998</v>
      </c>
      <c r="R36" s="2">
        <f>((((((P36*(19-B36))*2)/(B36+2)-(B36+1))/100)*2)+Q36)</f>
        <v>21.311999999999998</v>
      </c>
      <c r="S36" s="2">
        <f>((((P36*(19-B36))*2)/(B36+1))/100)*2</f>
        <v>25.003999999999998</v>
      </c>
    </row>
    <row r="37" spans="1:19" x14ac:dyDescent="0.3">
      <c r="A37" s="3">
        <f>R37</f>
        <v>21.288</v>
      </c>
      <c r="B37" s="1">
        <v>5</v>
      </c>
      <c r="C37">
        <v>36</v>
      </c>
      <c r="D37" t="s">
        <v>107</v>
      </c>
      <c r="E37" t="s">
        <v>26</v>
      </c>
      <c r="F37" t="s">
        <v>55</v>
      </c>
      <c r="H37" s="1">
        <v>11.1</v>
      </c>
      <c r="I37" s="1">
        <v>22</v>
      </c>
      <c r="J37" s="1">
        <v>55</v>
      </c>
      <c r="K37" s="1">
        <v>39.5</v>
      </c>
      <c r="L37" s="1">
        <v>14.3</v>
      </c>
      <c r="M37" s="1">
        <f>301-C37</f>
        <v>265</v>
      </c>
      <c r="N37" s="1">
        <f>G37</f>
        <v>0</v>
      </c>
      <c r="O37" s="1">
        <f>H37-8.5</f>
        <v>2.5999999999999996</v>
      </c>
      <c r="P37" s="1">
        <f>SUM((M37+O37)+(N37/100))</f>
        <v>267.60000000000002</v>
      </c>
      <c r="R37" s="2">
        <f>((((((P37*(19-B37))*2)/(B37+2)-(B37+1))/100)*2)+Q37)</f>
        <v>21.288</v>
      </c>
      <c r="S37" s="2">
        <f>((((P37*(19-B37))*2)/(B37+1))/100)*2</f>
        <v>24.976000000000003</v>
      </c>
    </row>
    <row r="38" spans="1:19" x14ac:dyDescent="0.3">
      <c r="A38" s="3">
        <f>R38</f>
        <v>21.215999999999998</v>
      </c>
      <c r="B38" s="1">
        <v>5</v>
      </c>
      <c r="C38">
        <v>38</v>
      </c>
      <c r="D38" t="s">
        <v>263</v>
      </c>
      <c r="E38" t="s">
        <v>22</v>
      </c>
      <c r="F38" t="s">
        <v>55</v>
      </c>
      <c r="H38" s="1">
        <v>12.2</v>
      </c>
      <c r="I38" s="1">
        <v>35</v>
      </c>
      <c r="J38" s="1">
        <v>47</v>
      </c>
      <c r="K38" s="1">
        <v>40</v>
      </c>
      <c r="L38" s="1">
        <v>4.8</v>
      </c>
      <c r="M38" s="1">
        <f>301-C38</f>
        <v>263</v>
      </c>
      <c r="N38" s="1">
        <f>G38</f>
        <v>0</v>
      </c>
      <c r="O38" s="1">
        <f>H38-8.5</f>
        <v>3.6999999999999993</v>
      </c>
      <c r="P38" s="1">
        <f>SUM((M38+O38)+(N38/100))</f>
        <v>266.7</v>
      </c>
      <c r="R38" s="2">
        <f>((((((P38*(19-B38))*2)/(B38+2)-(B38+1))/100)*2)+Q38)</f>
        <v>21.215999999999998</v>
      </c>
      <c r="S38" s="2">
        <f>((((P38*(19-B38))*2)/(B38+1))/100)*2</f>
        <v>24.891999999999999</v>
      </c>
    </row>
    <row r="39" spans="1:19" x14ac:dyDescent="0.3">
      <c r="A39" s="3">
        <f>R39</f>
        <v>20.888000000000002</v>
      </c>
      <c r="B39" s="1">
        <v>5</v>
      </c>
      <c r="C39">
        <v>34</v>
      </c>
      <c r="D39" t="s">
        <v>2</v>
      </c>
      <c r="E39" t="s">
        <v>3</v>
      </c>
      <c r="F39" t="s">
        <v>66</v>
      </c>
      <c r="H39" s="1">
        <v>4.0999999999999996</v>
      </c>
      <c r="I39" s="1">
        <v>16</v>
      </c>
      <c r="J39" s="1">
        <v>60</v>
      </c>
      <c r="K39" s="1">
        <v>38.299999999999997</v>
      </c>
      <c r="L39" s="1">
        <v>15.6</v>
      </c>
      <c r="M39" s="1">
        <f>301-C39</f>
        <v>267</v>
      </c>
      <c r="N39" s="1">
        <f>G39</f>
        <v>0</v>
      </c>
      <c r="O39" s="1">
        <f>H39-8.5</f>
        <v>-4.4000000000000004</v>
      </c>
      <c r="P39" s="1">
        <f>SUM((M39+O39)+(N39/100))</f>
        <v>262.60000000000002</v>
      </c>
      <c r="R39" s="2">
        <f>((((((P39*(19-B39))*2)/(B39+2)-(B39+1))/100)*2)+Q39)</f>
        <v>20.888000000000002</v>
      </c>
      <c r="S39" s="2">
        <f>((((P39*(19-B39))*2)/(B39+1))/100)*2</f>
        <v>24.509333333333338</v>
      </c>
    </row>
    <row r="40" spans="1:19" x14ac:dyDescent="0.3">
      <c r="A40" s="3">
        <f>R40</f>
        <v>20.888000000000002</v>
      </c>
      <c r="B40" s="1">
        <v>5</v>
      </c>
      <c r="C40">
        <v>37</v>
      </c>
      <c r="D40" t="s">
        <v>88</v>
      </c>
      <c r="E40" t="s">
        <v>20</v>
      </c>
      <c r="F40" t="s">
        <v>58</v>
      </c>
      <c r="H40" s="1">
        <v>7.1</v>
      </c>
      <c r="I40" s="1">
        <v>29</v>
      </c>
      <c r="J40" s="1">
        <v>51</v>
      </c>
      <c r="K40" s="1">
        <v>40</v>
      </c>
      <c r="L40" s="1">
        <v>8.9</v>
      </c>
      <c r="M40" s="1">
        <f>301-C40</f>
        <v>264</v>
      </c>
      <c r="N40" s="1">
        <f>G40</f>
        <v>0</v>
      </c>
      <c r="O40" s="1">
        <f>H40-8.5</f>
        <v>-1.4000000000000004</v>
      </c>
      <c r="P40" s="1">
        <f>SUM((M40+O40)+(N40/100))</f>
        <v>262.60000000000002</v>
      </c>
      <c r="R40" s="2">
        <f>((((((P40*(19-B40))*2)/(B40+2)-(B40+1))/100)*2)+Q40)</f>
        <v>20.888000000000002</v>
      </c>
      <c r="S40" s="2">
        <f>((((P40*(19-B40))*2)/(B40+1))/100)*2</f>
        <v>24.509333333333338</v>
      </c>
    </row>
    <row r="41" spans="1:19" x14ac:dyDescent="0.3">
      <c r="A41" s="3">
        <f>R41</f>
        <v>20.751999999999999</v>
      </c>
      <c r="B41" s="1">
        <v>5</v>
      </c>
      <c r="C41">
        <v>40</v>
      </c>
      <c r="D41" t="s">
        <v>109</v>
      </c>
      <c r="E41" t="s">
        <v>17</v>
      </c>
      <c r="F41" t="s">
        <v>58</v>
      </c>
      <c r="H41" s="1">
        <v>8.4</v>
      </c>
      <c r="I41" s="1">
        <v>34</v>
      </c>
      <c r="J41" s="1">
        <v>50</v>
      </c>
      <c r="K41" s="1">
        <v>42.5</v>
      </c>
      <c r="L41" s="1">
        <v>5.7</v>
      </c>
      <c r="M41" s="1">
        <f>301-C41</f>
        <v>261</v>
      </c>
      <c r="N41" s="1">
        <f>G41</f>
        <v>0</v>
      </c>
      <c r="O41" s="1">
        <f>H41-8.5</f>
        <v>-9.9999999999999645E-2</v>
      </c>
      <c r="P41" s="1">
        <f>SUM((M41+O41)+(N41/100))</f>
        <v>260.89999999999998</v>
      </c>
      <c r="R41" s="2">
        <f>((((((P41*(19-B41))*2)/(B41+2)-(B41+1))/100)*2)+Q41)</f>
        <v>20.751999999999999</v>
      </c>
      <c r="S41" s="2">
        <f>((((P41*(19-B41))*2)/(B41+1))/100)*2</f>
        <v>24.350666666666662</v>
      </c>
    </row>
    <row r="42" spans="1:19" x14ac:dyDescent="0.3">
      <c r="A42" s="3">
        <f>R42</f>
        <v>20.72</v>
      </c>
      <c r="B42" s="1">
        <v>5</v>
      </c>
      <c r="C42">
        <v>45</v>
      </c>
      <c r="D42" t="s">
        <v>249</v>
      </c>
      <c r="E42" t="s">
        <v>35</v>
      </c>
      <c r="F42" t="s">
        <v>55</v>
      </c>
      <c r="H42" s="1">
        <v>13</v>
      </c>
      <c r="I42" s="1">
        <v>35</v>
      </c>
      <c r="J42" s="1">
        <v>78</v>
      </c>
      <c r="K42" s="1">
        <v>46</v>
      </c>
      <c r="L42" s="1">
        <v>18.5</v>
      </c>
      <c r="M42" s="1">
        <f>301-C42</f>
        <v>256</v>
      </c>
      <c r="N42" s="1">
        <f>G42</f>
        <v>0</v>
      </c>
      <c r="O42" s="1">
        <f>H42-8.5</f>
        <v>4.5</v>
      </c>
      <c r="P42" s="1">
        <f>SUM((M42+O42)+(N42/100))</f>
        <v>260.5</v>
      </c>
      <c r="R42" s="2">
        <f>((((((P42*(19-B42))*2)/(B42+2)-(B42+1))/100)*2)+Q42)</f>
        <v>20.72</v>
      </c>
      <c r="S42" s="2">
        <f>((((P42*(19-B42))*2)/(B42+1))/100)*2</f>
        <v>24.313333333333336</v>
      </c>
    </row>
    <row r="43" spans="1:19" x14ac:dyDescent="0.3">
      <c r="A43" s="3">
        <f>R43</f>
        <v>20.712</v>
      </c>
      <c r="B43" s="1">
        <v>5</v>
      </c>
      <c r="C43">
        <v>43</v>
      </c>
      <c r="D43" t="s">
        <v>57</v>
      </c>
      <c r="E43" t="s">
        <v>18</v>
      </c>
      <c r="F43" t="s">
        <v>58</v>
      </c>
      <c r="H43" s="1">
        <v>10.9</v>
      </c>
      <c r="I43" s="1">
        <v>24</v>
      </c>
      <c r="J43" s="1">
        <v>73</v>
      </c>
      <c r="K43" s="1">
        <v>45</v>
      </c>
      <c r="L43" s="1">
        <v>19.2</v>
      </c>
      <c r="M43" s="1">
        <f>301-C43</f>
        <v>258</v>
      </c>
      <c r="N43" s="1">
        <f>G43</f>
        <v>0</v>
      </c>
      <c r="O43" s="1">
        <f>H43-8.5</f>
        <v>2.4000000000000004</v>
      </c>
      <c r="P43" s="1">
        <f>SUM((M43+O43)+(N43/100))</f>
        <v>260.39999999999998</v>
      </c>
      <c r="R43" s="2">
        <f>((((((P43*(19-B43))*2)/(B43+2)-(B43+1))/100)*2)+Q43)</f>
        <v>20.712</v>
      </c>
      <c r="S43" s="2">
        <f>((((P43*(19-B43))*2)/(B43+1))/100)*2</f>
        <v>24.303999999999995</v>
      </c>
    </row>
    <row r="44" spans="1:19" x14ac:dyDescent="0.3">
      <c r="A44" s="3">
        <f>R44</f>
        <v>20.695999999999998</v>
      </c>
      <c r="B44" s="1">
        <v>5</v>
      </c>
      <c r="C44">
        <v>42</v>
      </c>
      <c r="D44" t="s">
        <v>81</v>
      </c>
      <c r="E44" t="s">
        <v>36</v>
      </c>
      <c r="F44" t="s">
        <v>58</v>
      </c>
      <c r="H44" s="1">
        <v>9.6999999999999993</v>
      </c>
      <c r="I44" s="1">
        <v>27</v>
      </c>
      <c r="J44" s="1">
        <v>74</v>
      </c>
      <c r="K44" s="1">
        <v>44.3</v>
      </c>
      <c r="L44" s="1">
        <v>19.399999999999999</v>
      </c>
      <c r="M44" s="1">
        <f>301-C44</f>
        <v>259</v>
      </c>
      <c r="N44" s="1">
        <f>G44</f>
        <v>0</v>
      </c>
      <c r="O44" s="1">
        <f>H44-8.5</f>
        <v>1.1999999999999993</v>
      </c>
      <c r="P44" s="1">
        <f>SUM((M44+O44)+(N44/100))</f>
        <v>260.2</v>
      </c>
      <c r="R44" s="2">
        <f>((((((P44*(19-B44))*2)/(B44+2)-(B44+1))/100)*2)+Q44)</f>
        <v>20.695999999999998</v>
      </c>
      <c r="S44" s="2">
        <f>((((P44*(19-B44))*2)/(B44+1))/100)*2</f>
        <v>24.285333333333334</v>
      </c>
    </row>
    <row r="45" spans="1:19" x14ac:dyDescent="0.3">
      <c r="A45" s="3">
        <f>R45</f>
        <v>20.56</v>
      </c>
      <c r="B45" s="1">
        <v>5</v>
      </c>
      <c r="C45">
        <v>46</v>
      </c>
      <c r="D45" t="s">
        <v>67</v>
      </c>
      <c r="E45" t="s">
        <v>27</v>
      </c>
      <c r="F45" t="s">
        <v>55</v>
      </c>
      <c r="H45" s="1">
        <v>12</v>
      </c>
      <c r="I45" s="1">
        <v>42</v>
      </c>
      <c r="J45" s="1">
        <v>53</v>
      </c>
      <c r="K45" s="1">
        <v>46.3</v>
      </c>
      <c r="L45" s="1">
        <v>4.0999999999999996</v>
      </c>
      <c r="M45" s="1">
        <f>301-C45</f>
        <v>255</v>
      </c>
      <c r="N45" s="1">
        <f>G45</f>
        <v>0</v>
      </c>
      <c r="O45" s="1">
        <f>H45-8.5</f>
        <v>3.5</v>
      </c>
      <c r="P45" s="1">
        <f>SUM((M45+O45)+(N45/100))</f>
        <v>258.5</v>
      </c>
      <c r="R45" s="2">
        <f>((((((P45*(19-B45))*2)/(B45+2)-(B45+1))/100)*2)+Q45)</f>
        <v>20.56</v>
      </c>
      <c r="S45" s="2">
        <f>((((P45*(19-B45))*2)/(B45+1))/100)*2</f>
        <v>24.126666666666665</v>
      </c>
    </row>
    <row r="46" spans="1:19" x14ac:dyDescent="0.3">
      <c r="A46" s="3">
        <f>R46</f>
        <v>20.511999999999997</v>
      </c>
      <c r="B46" s="1">
        <v>5</v>
      </c>
      <c r="C46">
        <v>41</v>
      </c>
      <c r="D46" t="s">
        <v>244</v>
      </c>
      <c r="E46" t="s">
        <v>79</v>
      </c>
      <c r="F46" t="s">
        <v>66</v>
      </c>
      <c r="H46" s="1">
        <v>6.4</v>
      </c>
      <c r="I46" s="1">
        <v>37</v>
      </c>
      <c r="J46" s="1">
        <v>51</v>
      </c>
      <c r="K46" s="1">
        <v>43.5</v>
      </c>
      <c r="L46" s="1">
        <v>6.1</v>
      </c>
      <c r="M46" s="1">
        <f>301-C46</f>
        <v>260</v>
      </c>
      <c r="N46" s="1">
        <f>G46</f>
        <v>0</v>
      </c>
      <c r="O46" s="1">
        <f>H46-8.5</f>
        <v>-2.0999999999999996</v>
      </c>
      <c r="P46" s="1">
        <f>SUM((M46+O46)+(N46/100))</f>
        <v>257.89999999999998</v>
      </c>
      <c r="R46" s="2">
        <f>((((((P46*(19-B46))*2)/(B46+2)-(B46+1))/100)*2)+Q46)</f>
        <v>20.511999999999997</v>
      </c>
      <c r="S46" s="2">
        <f>((((P46*(19-B46))*2)/(B46+1))/100)*2</f>
        <v>24.070666666666661</v>
      </c>
    </row>
    <row r="47" spans="1:19" x14ac:dyDescent="0.3">
      <c r="A47" s="3">
        <f>R47</f>
        <v>20.36</v>
      </c>
      <c r="B47" s="1">
        <v>5</v>
      </c>
      <c r="C47">
        <v>44</v>
      </c>
      <c r="D47" t="s">
        <v>61</v>
      </c>
      <c r="E47" t="s">
        <v>98</v>
      </c>
      <c r="F47" t="s">
        <v>58</v>
      </c>
      <c r="H47" s="1">
        <v>7.5</v>
      </c>
      <c r="I47" s="1">
        <v>38</v>
      </c>
      <c r="J47" s="1">
        <v>58</v>
      </c>
      <c r="K47" s="1">
        <v>45.3</v>
      </c>
      <c r="L47" s="1">
        <v>7.7</v>
      </c>
      <c r="M47" s="1">
        <f>301-C47</f>
        <v>257</v>
      </c>
      <c r="N47" s="1">
        <f>G47</f>
        <v>0</v>
      </c>
      <c r="O47" s="1">
        <f>H47-8.5</f>
        <v>-1</v>
      </c>
      <c r="P47" s="1">
        <f>SUM((M47+O47)+(N47/100))</f>
        <v>256</v>
      </c>
      <c r="R47" s="2">
        <f>((((((P47*(19-B47))*2)/(B47+2)-(B47+1))/100)*2)+Q47)</f>
        <v>20.36</v>
      </c>
      <c r="S47" s="2">
        <f>((((P47*(19-B47))*2)/(B47+1))/100)*2</f>
        <v>23.893333333333334</v>
      </c>
    </row>
    <row r="48" spans="1:19" x14ac:dyDescent="0.3">
      <c r="A48" s="3">
        <f>R48</f>
        <v>20.256</v>
      </c>
      <c r="B48" s="1">
        <v>5</v>
      </c>
      <c r="C48">
        <v>47</v>
      </c>
      <c r="D48" t="s">
        <v>196</v>
      </c>
      <c r="E48" t="s">
        <v>98</v>
      </c>
      <c r="F48" t="s">
        <v>58</v>
      </c>
      <c r="H48" s="1">
        <v>9.1999999999999993</v>
      </c>
      <c r="I48" s="1">
        <v>33</v>
      </c>
      <c r="J48" s="1">
        <v>60</v>
      </c>
      <c r="K48" s="1">
        <v>47</v>
      </c>
      <c r="L48" s="1">
        <v>10.1</v>
      </c>
      <c r="M48" s="1">
        <f>301-C48</f>
        <v>254</v>
      </c>
      <c r="N48" s="1">
        <f>G48</f>
        <v>0</v>
      </c>
      <c r="O48" s="1">
        <f>H48-8.5</f>
        <v>0.69999999999999929</v>
      </c>
      <c r="P48" s="1">
        <f>SUM((M48+O48)+(N48/100))</f>
        <v>254.7</v>
      </c>
      <c r="R48" s="2">
        <f>((((((P48*(19-B48))*2)/(B48+2)-(B48+1))/100)*2)+Q48)</f>
        <v>20.256</v>
      </c>
      <c r="S48" s="2">
        <f>((((P48*(19-B48))*2)/(B48+1))/100)*2</f>
        <v>23.771999999999998</v>
      </c>
    </row>
    <row r="49" spans="1:19" x14ac:dyDescent="0.3">
      <c r="A49" s="3">
        <f>R49</f>
        <v>20.231999999999999</v>
      </c>
      <c r="B49" s="1">
        <v>5</v>
      </c>
      <c r="C49">
        <v>48</v>
      </c>
      <c r="D49" t="s">
        <v>82</v>
      </c>
      <c r="E49" t="s">
        <v>11</v>
      </c>
      <c r="F49" t="s">
        <v>58</v>
      </c>
      <c r="H49" s="1">
        <v>9.9</v>
      </c>
      <c r="I49" s="1">
        <v>25</v>
      </c>
      <c r="J49" s="1">
        <v>82</v>
      </c>
      <c r="K49" s="1">
        <v>48.3</v>
      </c>
      <c r="L49" s="1">
        <v>22.8</v>
      </c>
      <c r="M49" s="1">
        <f>301-C49</f>
        <v>253</v>
      </c>
      <c r="N49" s="1">
        <f>G49</f>
        <v>0</v>
      </c>
      <c r="O49" s="1">
        <f>H49-8.5</f>
        <v>1.4000000000000004</v>
      </c>
      <c r="P49" s="1">
        <f>SUM((M49+O49)+(N49/100))</f>
        <v>254.4</v>
      </c>
      <c r="R49" s="2">
        <f>((((((P49*(19-B49))*2)/(B49+2)-(B49+1))/100)*2)+Q49)</f>
        <v>20.231999999999999</v>
      </c>
      <c r="S49" s="2">
        <f>((((P49*(19-B49))*2)/(B49+1))/100)*2</f>
        <v>23.744</v>
      </c>
    </row>
    <row r="50" spans="1:19" x14ac:dyDescent="0.3">
      <c r="A50" s="3">
        <f>R50</f>
        <v>16.850999999999999</v>
      </c>
      <c r="B50" s="1">
        <v>6</v>
      </c>
      <c r="C50">
        <v>51</v>
      </c>
      <c r="D50" t="s">
        <v>74</v>
      </c>
      <c r="E50" t="s">
        <v>20</v>
      </c>
      <c r="F50" t="s">
        <v>75</v>
      </c>
      <c r="H50" s="1">
        <v>19.899999999999999</v>
      </c>
      <c r="I50" s="1">
        <v>32</v>
      </c>
      <c r="J50" s="1">
        <v>59</v>
      </c>
      <c r="K50" s="1">
        <v>49.8</v>
      </c>
      <c r="L50" s="1">
        <v>10.4</v>
      </c>
      <c r="M50" s="1">
        <f>301-C50</f>
        <v>250</v>
      </c>
      <c r="N50" s="1">
        <f>G50</f>
        <v>0</v>
      </c>
      <c r="O50" s="1">
        <f>H50-8.5</f>
        <v>11.399999999999999</v>
      </c>
      <c r="P50" s="1">
        <f>SUM((M50+O50)+(N50/100))</f>
        <v>261.39999999999998</v>
      </c>
      <c r="R50" s="2">
        <f>((((((P50*(19-B50))*2)/(B50+2)-(B50+1))/100)*2)+Q50)</f>
        <v>16.850999999999999</v>
      </c>
      <c r="S50" s="2">
        <f>((((P50*(19-B50))*2)/(B50+1))/100)*2</f>
        <v>19.418285714285716</v>
      </c>
    </row>
    <row r="51" spans="1:19" x14ac:dyDescent="0.3">
      <c r="A51" s="3">
        <f>R51</f>
        <v>16.6755</v>
      </c>
      <c r="B51" s="1">
        <v>6</v>
      </c>
      <c r="C51">
        <v>54</v>
      </c>
      <c r="D51" t="s">
        <v>265</v>
      </c>
      <c r="E51" t="s">
        <v>36</v>
      </c>
      <c r="F51" t="s">
        <v>75</v>
      </c>
      <c r="H51" s="1">
        <v>20.2</v>
      </c>
      <c r="I51" s="1">
        <v>39</v>
      </c>
      <c r="J51" s="1">
        <v>65</v>
      </c>
      <c r="K51" s="1">
        <v>54.3</v>
      </c>
      <c r="L51" s="1">
        <v>9.6</v>
      </c>
      <c r="M51" s="1">
        <f>301-C51</f>
        <v>247</v>
      </c>
      <c r="N51" s="1">
        <f>G51</f>
        <v>0</v>
      </c>
      <c r="O51" s="1">
        <f>H51-8.5</f>
        <v>11.7</v>
      </c>
      <c r="P51" s="1">
        <f>SUM((M51+O51)+(N51/100))</f>
        <v>258.7</v>
      </c>
      <c r="R51" s="2">
        <f>((((((P51*(19-B51))*2)/(B51+2)-(B51+1))/100)*2)+Q51)</f>
        <v>16.6755</v>
      </c>
      <c r="S51" s="2">
        <f>((((P51*(19-B51))*2)/(B51+1))/100)*2</f>
        <v>19.217714285714283</v>
      </c>
    </row>
    <row r="52" spans="1:19" x14ac:dyDescent="0.3">
      <c r="A52" s="3">
        <f>R52</f>
        <v>16.356999999999999</v>
      </c>
      <c r="B52" s="1">
        <v>6</v>
      </c>
      <c r="C52">
        <v>50</v>
      </c>
      <c r="D52" t="s">
        <v>267</v>
      </c>
      <c r="E52" t="s">
        <v>84</v>
      </c>
      <c r="F52" t="s">
        <v>58</v>
      </c>
      <c r="H52" s="1">
        <v>11.3</v>
      </c>
      <c r="I52" s="1">
        <v>33</v>
      </c>
      <c r="J52" s="1">
        <v>66</v>
      </c>
      <c r="K52" s="1">
        <v>48.8</v>
      </c>
      <c r="L52" s="1">
        <v>14.9</v>
      </c>
      <c r="M52" s="1">
        <f>301-C52</f>
        <v>251</v>
      </c>
      <c r="N52" s="1">
        <f>G52</f>
        <v>0</v>
      </c>
      <c r="O52" s="1">
        <f>H52-8.5</f>
        <v>2.8000000000000007</v>
      </c>
      <c r="P52" s="1">
        <f>SUM((M52+O52)+(N52/100))</f>
        <v>253.8</v>
      </c>
      <c r="R52" s="2">
        <f>((((((P52*(19-B52))*2)/(B52+2)-(B52+1))/100)*2)+Q52)</f>
        <v>16.356999999999999</v>
      </c>
      <c r="S52" s="2">
        <f>((((P52*(19-B52))*2)/(B52+1))/100)*2</f>
        <v>18.853714285714286</v>
      </c>
    </row>
    <row r="53" spans="1:19" x14ac:dyDescent="0.3">
      <c r="A53" s="3">
        <f>R53</f>
        <v>16.161999999999999</v>
      </c>
      <c r="B53" s="1">
        <v>6</v>
      </c>
      <c r="C53">
        <v>61</v>
      </c>
      <c r="D53" t="s">
        <v>112</v>
      </c>
      <c r="E53" t="s">
        <v>17</v>
      </c>
      <c r="F53" t="s">
        <v>75</v>
      </c>
      <c r="H53" s="1">
        <v>19.3</v>
      </c>
      <c r="I53" s="1">
        <v>44</v>
      </c>
      <c r="J53" s="1">
        <v>80</v>
      </c>
      <c r="K53" s="1">
        <v>62</v>
      </c>
      <c r="L53" s="1">
        <v>12.9</v>
      </c>
      <c r="M53" s="1">
        <f>301-C53</f>
        <v>240</v>
      </c>
      <c r="N53" s="1">
        <f>G53</f>
        <v>0</v>
      </c>
      <c r="O53" s="1">
        <f>H53-8.5</f>
        <v>10.8</v>
      </c>
      <c r="P53" s="1">
        <f>SUM((M53+O53)+(N53/100))</f>
        <v>250.8</v>
      </c>
      <c r="R53" s="2">
        <f>((((((P53*(19-B53))*2)/(B53+2)-(B53+1))/100)*2)+Q53)</f>
        <v>16.161999999999999</v>
      </c>
      <c r="S53" s="2">
        <f>((((P53*(19-B53))*2)/(B53+1))/100)*2</f>
        <v>18.630857142857145</v>
      </c>
    </row>
    <row r="54" spans="1:19" x14ac:dyDescent="0.3">
      <c r="A54" s="3">
        <f>R54</f>
        <v>16.116499999999998</v>
      </c>
      <c r="B54" s="1">
        <v>6</v>
      </c>
      <c r="C54">
        <v>52</v>
      </c>
      <c r="D54" t="s">
        <v>70</v>
      </c>
      <c r="E54" t="s">
        <v>37</v>
      </c>
      <c r="F54" t="s">
        <v>58</v>
      </c>
      <c r="H54" s="1">
        <v>9.6</v>
      </c>
      <c r="I54" s="1">
        <v>41</v>
      </c>
      <c r="J54" s="1">
        <v>73</v>
      </c>
      <c r="K54" s="1">
        <v>50.3</v>
      </c>
      <c r="L54" s="1">
        <v>13.3</v>
      </c>
      <c r="M54" s="1">
        <f>301-C54</f>
        <v>249</v>
      </c>
      <c r="N54" s="1">
        <f>G54</f>
        <v>0</v>
      </c>
      <c r="O54" s="1">
        <f>H54-8.5</f>
        <v>1.0999999999999996</v>
      </c>
      <c r="P54" s="1">
        <f>SUM((M54+O54)+(N54/100))</f>
        <v>250.1</v>
      </c>
      <c r="R54" s="2">
        <f>((((((P54*(19-B54))*2)/(B54+2)-(B54+1))/100)*2)+Q54)</f>
        <v>16.116499999999998</v>
      </c>
      <c r="S54" s="2">
        <f>((((P54*(19-B54))*2)/(B54+1))/100)*2</f>
        <v>18.578857142857142</v>
      </c>
    </row>
    <row r="55" spans="1:19" x14ac:dyDescent="0.3">
      <c r="A55" s="3">
        <f>R55</f>
        <v>16.045000000000002</v>
      </c>
      <c r="B55" s="1">
        <v>6</v>
      </c>
      <c r="C55">
        <v>49</v>
      </c>
      <c r="D55" t="s">
        <v>197</v>
      </c>
      <c r="E55" t="s">
        <v>34</v>
      </c>
      <c r="F55" t="s">
        <v>58</v>
      </c>
      <c r="H55" s="1">
        <v>5.5</v>
      </c>
      <c r="I55" s="1">
        <v>33</v>
      </c>
      <c r="J55" s="1">
        <v>78</v>
      </c>
      <c r="K55" s="1">
        <v>48.8</v>
      </c>
      <c r="L55" s="1">
        <v>18.2</v>
      </c>
      <c r="M55" s="1">
        <f>301-C55</f>
        <v>252</v>
      </c>
      <c r="N55" s="1">
        <f>G55</f>
        <v>0</v>
      </c>
      <c r="O55" s="1">
        <f>H55-8.5</f>
        <v>-3</v>
      </c>
      <c r="P55" s="1">
        <f>SUM((M55+O55)+(N55/100))</f>
        <v>249</v>
      </c>
      <c r="R55" s="2">
        <f>((((((P55*(19-B55))*2)/(B55+2)-(B55+1))/100)*2)+Q55)</f>
        <v>16.045000000000002</v>
      </c>
      <c r="S55" s="2">
        <f>((((P55*(19-B55))*2)/(B55+1))/100)*2</f>
        <v>18.497142857142858</v>
      </c>
    </row>
    <row r="56" spans="1:19" x14ac:dyDescent="0.3">
      <c r="A56" s="3">
        <f>R56</f>
        <v>15.98</v>
      </c>
      <c r="B56" s="1">
        <v>6</v>
      </c>
      <c r="C56">
        <v>55</v>
      </c>
      <c r="D56" t="s">
        <v>62</v>
      </c>
      <c r="E56" t="s">
        <v>12</v>
      </c>
      <c r="F56" t="s">
        <v>55</v>
      </c>
      <c r="H56" s="1">
        <v>10.5</v>
      </c>
      <c r="I56" s="1">
        <v>47</v>
      </c>
      <c r="J56" s="1">
        <v>80</v>
      </c>
      <c r="K56" s="1">
        <v>55.3</v>
      </c>
      <c r="L56" s="1">
        <v>14.3</v>
      </c>
      <c r="M56" s="1">
        <f>301-C56</f>
        <v>246</v>
      </c>
      <c r="N56" s="1">
        <f>G56</f>
        <v>0</v>
      </c>
      <c r="O56" s="1">
        <f>H56-8.5</f>
        <v>2</v>
      </c>
      <c r="P56" s="1">
        <f>SUM((M56+O56)+(N56/100))</f>
        <v>248</v>
      </c>
      <c r="R56" s="2">
        <f>((((((P56*(19-B56))*2)/(B56+2)-(B56+1))/100)*2)+Q56)</f>
        <v>15.98</v>
      </c>
      <c r="S56" s="2">
        <f>((((P56*(19-B56))*2)/(B56+1))/100)*2</f>
        <v>18.422857142857143</v>
      </c>
    </row>
    <row r="57" spans="1:19" x14ac:dyDescent="0.3">
      <c r="A57" s="3">
        <f>R57</f>
        <v>15.973500000000001</v>
      </c>
      <c r="B57" s="1">
        <v>6</v>
      </c>
      <c r="C57">
        <v>53</v>
      </c>
      <c r="D57" t="s">
        <v>195</v>
      </c>
      <c r="E57" t="s">
        <v>27</v>
      </c>
      <c r="F57" t="s">
        <v>58</v>
      </c>
      <c r="H57" s="1">
        <v>8.4</v>
      </c>
      <c r="I57" s="1">
        <v>36</v>
      </c>
      <c r="J57" s="1">
        <v>74</v>
      </c>
      <c r="K57" s="1">
        <v>50.8</v>
      </c>
      <c r="L57" s="1">
        <v>14.2</v>
      </c>
      <c r="M57" s="1">
        <f>301-C57</f>
        <v>248</v>
      </c>
      <c r="N57" s="1">
        <f>G57</f>
        <v>0</v>
      </c>
      <c r="O57" s="1">
        <f>H57-8.5</f>
        <v>-9.9999999999999645E-2</v>
      </c>
      <c r="P57" s="1">
        <f>SUM((M57+O57)+(N57/100))</f>
        <v>247.9</v>
      </c>
      <c r="R57" s="2">
        <f>((((((P57*(19-B57))*2)/(B57+2)-(B57+1))/100)*2)+Q57)</f>
        <v>15.973500000000001</v>
      </c>
      <c r="S57" s="2">
        <f>((((P57*(19-B57))*2)/(B57+1))/100)*2</f>
        <v>18.415428571428571</v>
      </c>
    </row>
    <row r="58" spans="1:19" x14ac:dyDescent="0.3">
      <c r="A58" s="3">
        <f>R58</f>
        <v>15.837</v>
      </c>
      <c r="B58" s="1">
        <v>6</v>
      </c>
      <c r="C58">
        <v>56</v>
      </c>
      <c r="D58" t="s">
        <v>135</v>
      </c>
      <c r="E58" t="s">
        <v>91</v>
      </c>
      <c r="F58" t="s">
        <v>55</v>
      </c>
      <c r="H58" s="1">
        <v>9.3000000000000007</v>
      </c>
      <c r="I58" s="1">
        <v>45</v>
      </c>
      <c r="J58" s="1">
        <v>68</v>
      </c>
      <c r="K58" s="1">
        <v>57.3</v>
      </c>
      <c r="L58" s="1">
        <v>8.9</v>
      </c>
      <c r="M58" s="1">
        <f>301-C58</f>
        <v>245</v>
      </c>
      <c r="N58" s="1">
        <f>G58</f>
        <v>0</v>
      </c>
      <c r="O58" s="1">
        <f>H58-8.5</f>
        <v>0.80000000000000071</v>
      </c>
      <c r="P58" s="1">
        <f>SUM((M58+O58)+(N58/100))</f>
        <v>245.8</v>
      </c>
      <c r="R58" s="2">
        <f>((((((P58*(19-B58))*2)/(B58+2)-(B58+1))/100)*2)+Q58)</f>
        <v>15.837</v>
      </c>
      <c r="S58" s="2">
        <f>((((P58*(19-B58))*2)/(B58+1))/100)*2</f>
        <v>18.259428571428572</v>
      </c>
    </row>
    <row r="59" spans="1:19" x14ac:dyDescent="0.3">
      <c r="A59" s="3">
        <f>R59</f>
        <v>15.823999999999998</v>
      </c>
      <c r="B59" s="1">
        <v>6</v>
      </c>
      <c r="C59">
        <v>59</v>
      </c>
      <c r="D59" t="s">
        <v>231</v>
      </c>
      <c r="E59" t="s">
        <v>77</v>
      </c>
      <c r="F59" t="s">
        <v>55</v>
      </c>
      <c r="H59" s="1">
        <v>12.1</v>
      </c>
      <c r="I59" s="1">
        <v>53</v>
      </c>
      <c r="J59" s="1">
        <v>69</v>
      </c>
      <c r="K59" s="1">
        <v>59.3</v>
      </c>
      <c r="L59" s="1">
        <v>5.9</v>
      </c>
      <c r="M59" s="1">
        <f>301-C59</f>
        <v>242</v>
      </c>
      <c r="N59" s="1">
        <f>G59</f>
        <v>0</v>
      </c>
      <c r="O59" s="1">
        <f>H59-8.5</f>
        <v>3.5999999999999996</v>
      </c>
      <c r="P59" s="1">
        <f>SUM((M59+O59)+(N59/100))</f>
        <v>245.6</v>
      </c>
      <c r="R59" s="2">
        <f>((((((P59*(19-B59))*2)/(B59+2)-(B59+1))/100)*2)+Q59)</f>
        <v>15.823999999999998</v>
      </c>
      <c r="S59" s="2">
        <f>((((P59*(19-B59))*2)/(B59+1))/100)*2</f>
        <v>18.24457142857143</v>
      </c>
    </row>
    <row r="60" spans="1:19" x14ac:dyDescent="0.3">
      <c r="A60" s="3">
        <f>R60</f>
        <v>15.7005</v>
      </c>
      <c r="B60" s="1">
        <v>6</v>
      </c>
      <c r="C60">
        <v>58</v>
      </c>
      <c r="D60" t="s">
        <v>273</v>
      </c>
      <c r="E60" t="s">
        <v>15</v>
      </c>
      <c r="F60" t="s">
        <v>55</v>
      </c>
      <c r="H60" s="1">
        <v>9.1999999999999993</v>
      </c>
      <c r="I60" s="1">
        <v>53</v>
      </c>
      <c r="J60" s="1">
        <v>63</v>
      </c>
      <c r="K60" s="1">
        <v>59</v>
      </c>
      <c r="L60" s="1">
        <v>4.2</v>
      </c>
      <c r="M60" s="1">
        <f>301-C60</f>
        <v>243</v>
      </c>
      <c r="N60" s="1">
        <f>G60</f>
        <v>0</v>
      </c>
      <c r="O60" s="1">
        <f>H60-8.5</f>
        <v>0.69999999999999929</v>
      </c>
      <c r="P60" s="1">
        <f>SUM((M60+O60)+(N60/100))</f>
        <v>243.7</v>
      </c>
      <c r="R60" s="2">
        <f>((((((P60*(19-B60))*2)/(B60+2)-(B60+1))/100)*2)+Q60)</f>
        <v>15.7005</v>
      </c>
      <c r="S60" s="2">
        <f>((((P60*(19-B60))*2)/(B60+1))/100)*2</f>
        <v>18.103428571428573</v>
      </c>
    </row>
    <row r="61" spans="1:19" x14ac:dyDescent="0.3">
      <c r="A61" s="3">
        <f>R61</f>
        <v>15.667999999999999</v>
      </c>
      <c r="B61" s="1">
        <v>6</v>
      </c>
      <c r="C61">
        <v>57</v>
      </c>
      <c r="D61" t="s">
        <v>261</v>
      </c>
      <c r="E61" t="s">
        <v>79</v>
      </c>
      <c r="F61" t="s">
        <v>58</v>
      </c>
      <c r="H61" s="1">
        <v>7.7</v>
      </c>
      <c r="I61" s="1">
        <v>46</v>
      </c>
      <c r="J61" s="1">
        <v>74</v>
      </c>
      <c r="K61" s="1">
        <v>57.8</v>
      </c>
      <c r="L61" s="1">
        <v>12.2</v>
      </c>
      <c r="M61" s="1">
        <f>301-C61</f>
        <v>244</v>
      </c>
      <c r="N61" s="1">
        <f>G61</f>
        <v>0</v>
      </c>
      <c r="O61" s="1">
        <f>H61-8.5</f>
        <v>-0.79999999999999982</v>
      </c>
      <c r="P61" s="1">
        <f>SUM((M61+O61)+(N61/100))</f>
        <v>243.2</v>
      </c>
      <c r="R61" s="2">
        <f>((((((P61*(19-B61))*2)/(B61+2)-(B61+1))/100)*2)+Q61)</f>
        <v>15.667999999999999</v>
      </c>
      <c r="S61" s="2">
        <f>((((P61*(19-B61))*2)/(B61+1))/100)*2</f>
        <v>18.066285714285712</v>
      </c>
    </row>
    <row r="62" spans="1:19" x14ac:dyDescent="0.3">
      <c r="A62" s="3">
        <f>R62</f>
        <v>15.609500000000001</v>
      </c>
      <c r="B62" s="1">
        <v>6</v>
      </c>
      <c r="C62">
        <v>60</v>
      </c>
      <c r="D62" t="s">
        <v>292</v>
      </c>
      <c r="E62" t="s">
        <v>84</v>
      </c>
      <c r="F62" t="s">
        <v>55</v>
      </c>
      <c r="H62" s="1">
        <v>9.8000000000000007</v>
      </c>
      <c r="I62" s="1">
        <v>39</v>
      </c>
      <c r="J62" s="1">
        <v>84</v>
      </c>
      <c r="K62" s="1">
        <v>61.8</v>
      </c>
      <c r="L62" s="1">
        <v>15.9</v>
      </c>
      <c r="M62" s="1">
        <f>301-C62</f>
        <v>241</v>
      </c>
      <c r="N62" s="1">
        <f>G62</f>
        <v>0</v>
      </c>
      <c r="O62" s="1">
        <f>H62-8.5</f>
        <v>1.3000000000000007</v>
      </c>
      <c r="P62" s="1">
        <f>SUM((M62+O62)+(N62/100))</f>
        <v>242.3</v>
      </c>
      <c r="R62" s="2">
        <f>((((((P62*(19-B62))*2)/(B62+2)-(B62+1))/100)*2)+Q62)</f>
        <v>15.609500000000001</v>
      </c>
      <c r="S62" s="2">
        <f>((((P62*(19-B62))*2)/(B62+1))/100)*2</f>
        <v>17.999428571428574</v>
      </c>
    </row>
    <row r="63" spans="1:19" x14ac:dyDescent="0.3">
      <c r="A63" s="3">
        <f>R63</f>
        <v>12.730666666666666</v>
      </c>
      <c r="B63" s="1">
        <v>7</v>
      </c>
      <c r="C63">
        <v>73</v>
      </c>
      <c r="D63" t="s">
        <v>229</v>
      </c>
      <c r="E63" t="s">
        <v>29</v>
      </c>
      <c r="F63" t="s">
        <v>75</v>
      </c>
      <c r="H63" s="1">
        <v>22.2</v>
      </c>
      <c r="I63" s="1">
        <v>50</v>
      </c>
      <c r="J63" s="1">
        <v>81</v>
      </c>
      <c r="K63" s="1">
        <v>69</v>
      </c>
      <c r="L63" s="1">
        <v>12.7</v>
      </c>
      <c r="M63" s="1">
        <f>301-C63</f>
        <v>228</v>
      </c>
      <c r="N63" s="1">
        <f>G63</f>
        <v>0</v>
      </c>
      <c r="O63" s="1">
        <f>H63-8.5</f>
        <v>13.7</v>
      </c>
      <c r="P63" s="1">
        <f>SUM((M63+O63)+(N63/100))</f>
        <v>241.7</v>
      </c>
      <c r="R63" s="2">
        <f>((((((P63*(19-B63))*2)/(B63+2)-(B63+1))/100)*2)+Q63)</f>
        <v>12.730666666666666</v>
      </c>
      <c r="S63" s="2">
        <f>((((P63*(19-B63))*2)/(B63+1))/100)*2</f>
        <v>14.501999999999999</v>
      </c>
    </row>
    <row r="64" spans="1:19" x14ac:dyDescent="0.3">
      <c r="A64" s="3">
        <f>R64</f>
        <v>12.538666666666666</v>
      </c>
      <c r="B64" s="1">
        <v>7</v>
      </c>
      <c r="C64">
        <v>74</v>
      </c>
      <c r="D64" t="s">
        <v>113</v>
      </c>
      <c r="E64" t="s">
        <v>15</v>
      </c>
      <c r="F64" t="s">
        <v>75</v>
      </c>
      <c r="H64" s="1">
        <v>19.600000000000001</v>
      </c>
      <c r="I64" s="1">
        <v>55</v>
      </c>
      <c r="J64" s="1">
        <v>81</v>
      </c>
      <c r="K64" s="1">
        <v>74.3</v>
      </c>
      <c r="L64" s="1">
        <v>11.1</v>
      </c>
      <c r="M64" s="1">
        <f>301-C64</f>
        <v>227</v>
      </c>
      <c r="N64" s="1">
        <f>G64</f>
        <v>0</v>
      </c>
      <c r="O64" s="1">
        <f>H64-8.5</f>
        <v>11.100000000000001</v>
      </c>
      <c r="P64" s="1">
        <f>SUM((M64+O64)+(N64/100))</f>
        <v>238.1</v>
      </c>
      <c r="R64" s="2">
        <f>((((((P64*(19-B64))*2)/(B64+2)-(B64+1))/100)*2)+Q64)</f>
        <v>12.538666666666666</v>
      </c>
      <c r="S64" s="2">
        <f>((((P64*(19-B64))*2)/(B64+1))/100)*2</f>
        <v>14.286</v>
      </c>
    </row>
    <row r="65" spans="1:19" x14ac:dyDescent="0.3">
      <c r="A65" s="3">
        <f>R65</f>
        <v>12.528000000000002</v>
      </c>
      <c r="B65" s="1">
        <v>7</v>
      </c>
      <c r="C65">
        <v>62</v>
      </c>
      <c r="D65" t="s">
        <v>215</v>
      </c>
      <c r="E65" t="s">
        <v>9</v>
      </c>
      <c r="F65" t="s">
        <v>58</v>
      </c>
      <c r="H65" s="1">
        <v>7.4</v>
      </c>
      <c r="I65" s="1">
        <v>45</v>
      </c>
      <c r="J65" s="1">
        <v>73</v>
      </c>
      <c r="K65" s="1">
        <v>62</v>
      </c>
      <c r="L65" s="1">
        <v>11.5</v>
      </c>
      <c r="M65" s="1">
        <f>301-C65</f>
        <v>239</v>
      </c>
      <c r="N65" s="1">
        <f>G65</f>
        <v>0</v>
      </c>
      <c r="O65" s="1">
        <f>H65-8.5</f>
        <v>-1.0999999999999996</v>
      </c>
      <c r="P65" s="1">
        <f>SUM((M65+O65)+(N65/100))</f>
        <v>237.9</v>
      </c>
      <c r="R65" s="2">
        <f>((((((P65*(19-B65))*2)/(B65+2)-(B65+1))/100)*2)+Q65)</f>
        <v>12.528000000000002</v>
      </c>
      <c r="S65" s="2">
        <f>((((P65*(19-B65))*2)/(B65+1))/100)*2</f>
        <v>14.274000000000001</v>
      </c>
    </row>
    <row r="66" spans="1:19" x14ac:dyDescent="0.3">
      <c r="A66" s="3">
        <f>R66</f>
        <v>12.496000000000002</v>
      </c>
      <c r="B66" s="1">
        <v>7</v>
      </c>
      <c r="C66">
        <v>63</v>
      </c>
      <c r="D66" t="s">
        <v>93</v>
      </c>
      <c r="E66" t="s">
        <v>24</v>
      </c>
      <c r="F66" t="s">
        <v>55</v>
      </c>
      <c r="H66" s="1">
        <v>7.8</v>
      </c>
      <c r="I66" s="1">
        <v>64</v>
      </c>
      <c r="J66" s="1">
        <v>66</v>
      </c>
      <c r="K66" s="1">
        <v>64.5</v>
      </c>
      <c r="L66" s="1">
        <v>0.9</v>
      </c>
      <c r="M66" s="1">
        <f>301-C66</f>
        <v>238</v>
      </c>
      <c r="N66" s="1">
        <f>G66</f>
        <v>0</v>
      </c>
      <c r="O66" s="1">
        <f>H66-8.5</f>
        <v>-0.70000000000000018</v>
      </c>
      <c r="P66" s="1">
        <f>SUM((M66+O66)+(N66/100))</f>
        <v>237.3</v>
      </c>
      <c r="R66" s="2">
        <f>((((((P66*(19-B66))*2)/(B66+2)-(B66+1))/100)*2)+Q66)</f>
        <v>12.496000000000002</v>
      </c>
      <c r="S66" s="2">
        <f>((((P66*(19-B66))*2)/(B66+1))/100)*2</f>
        <v>14.238000000000001</v>
      </c>
    </row>
    <row r="67" spans="1:19" x14ac:dyDescent="0.3">
      <c r="A67" s="3">
        <f>R67</f>
        <v>12.463999999999999</v>
      </c>
      <c r="B67" s="1">
        <v>7</v>
      </c>
      <c r="C67">
        <v>65</v>
      </c>
      <c r="D67" t="s">
        <v>275</v>
      </c>
      <c r="E67" t="s">
        <v>28</v>
      </c>
      <c r="F67" t="s">
        <v>55</v>
      </c>
      <c r="H67" s="1">
        <v>9.1999999999999993</v>
      </c>
      <c r="I67" s="1">
        <v>55</v>
      </c>
      <c r="J67" s="1">
        <v>71</v>
      </c>
      <c r="K67" s="1">
        <v>66.3</v>
      </c>
      <c r="L67" s="1">
        <v>6.5</v>
      </c>
      <c r="M67" s="1">
        <f>301-C67</f>
        <v>236</v>
      </c>
      <c r="N67" s="1">
        <f>G67</f>
        <v>0</v>
      </c>
      <c r="O67" s="1">
        <f>H67-8.5</f>
        <v>0.69999999999999929</v>
      </c>
      <c r="P67" s="1">
        <f>SUM((M67+O67)+(N67/100))</f>
        <v>236.7</v>
      </c>
      <c r="R67" s="2">
        <f>((((((P67*(19-B67))*2)/(B67+2)-(B67+1))/100)*2)+Q67)</f>
        <v>12.463999999999999</v>
      </c>
      <c r="S67" s="2">
        <f>((((P67*(19-B67))*2)/(B67+1))/100)*2</f>
        <v>14.201999999999998</v>
      </c>
    </row>
    <row r="68" spans="1:19" x14ac:dyDescent="0.3">
      <c r="A68" s="3">
        <f>R68</f>
        <v>12.442666666666669</v>
      </c>
      <c r="B68" s="1">
        <v>7</v>
      </c>
      <c r="C68">
        <v>64</v>
      </c>
      <c r="D68" t="s">
        <v>80</v>
      </c>
      <c r="E68" t="s">
        <v>77</v>
      </c>
      <c r="F68" t="s">
        <v>58</v>
      </c>
      <c r="H68" s="1">
        <v>7.8</v>
      </c>
      <c r="I68" s="1">
        <v>44</v>
      </c>
      <c r="J68" s="1">
        <v>72</v>
      </c>
      <c r="K68" s="1">
        <v>64.8</v>
      </c>
      <c r="L68" s="1">
        <v>12</v>
      </c>
      <c r="M68" s="1">
        <f>301-C68</f>
        <v>237</v>
      </c>
      <c r="N68" s="1">
        <f>G68</f>
        <v>0</v>
      </c>
      <c r="O68" s="1">
        <f>H68-8.5</f>
        <v>-0.70000000000000018</v>
      </c>
      <c r="P68" s="1">
        <f>SUM((M68+O68)+(N68/100))</f>
        <v>236.3</v>
      </c>
      <c r="R68" s="2">
        <f>((((((P68*(19-B68))*2)/(B68+2)-(B68+1))/100)*2)+Q68)</f>
        <v>12.442666666666669</v>
      </c>
      <c r="S68" s="2">
        <f>((((P68*(19-B68))*2)/(B68+1))/100)*2</f>
        <v>14.178000000000003</v>
      </c>
    </row>
    <row r="69" spans="1:19" x14ac:dyDescent="0.3">
      <c r="A69" s="3">
        <f>R69</f>
        <v>12.426666666666668</v>
      </c>
      <c r="B69" s="1">
        <v>7</v>
      </c>
      <c r="C69">
        <v>66</v>
      </c>
      <c r="D69" t="s">
        <v>209</v>
      </c>
      <c r="E69" t="s">
        <v>14</v>
      </c>
      <c r="F69" t="s">
        <v>58</v>
      </c>
      <c r="H69" s="1">
        <v>9.5</v>
      </c>
      <c r="I69" s="1">
        <v>52</v>
      </c>
      <c r="J69" s="1">
        <v>79</v>
      </c>
      <c r="K69" s="1">
        <v>66.5</v>
      </c>
      <c r="L69" s="1">
        <v>11.7</v>
      </c>
      <c r="M69" s="1">
        <f>301-C69</f>
        <v>235</v>
      </c>
      <c r="N69" s="1">
        <f>G69</f>
        <v>0</v>
      </c>
      <c r="O69" s="1">
        <f>H69-8.5</f>
        <v>1</v>
      </c>
      <c r="P69" s="1">
        <f>SUM((M69+O69)+(N69/100))</f>
        <v>236</v>
      </c>
      <c r="R69" s="2">
        <f>((((((P69*(19-B69))*2)/(B69+2)-(B69+1))/100)*2)+Q69)</f>
        <v>12.426666666666668</v>
      </c>
      <c r="S69" s="2">
        <f>((((P69*(19-B69))*2)/(B69+1))/100)*2</f>
        <v>14.16</v>
      </c>
    </row>
    <row r="70" spans="1:19" x14ac:dyDescent="0.3">
      <c r="A70" s="3">
        <f>R70</f>
        <v>12.256000000000002</v>
      </c>
      <c r="B70" s="1">
        <v>7</v>
      </c>
      <c r="C70">
        <v>68</v>
      </c>
      <c r="D70" t="s">
        <v>239</v>
      </c>
      <c r="E70" t="s">
        <v>7</v>
      </c>
      <c r="F70" t="s">
        <v>55</v>
      </c>
      <c r="H70" s="1">
        <v>8.3000000000000007</v>
      </c>
      <c r="I70" s="1">
        <v>55</v>
      </c>
      <c r="J70" s="1">
        <v>87</v>
      </c>
      <c r="K70" s="1">
        <v>67</v>
      </c>
      <c r="L70" s="1">
        <v>12.7</v>
      </c>
      <c r="M70" s="1">
        <f>301-C70</f>
        <v>233</v>
      </c>
      <c r="N70" s="1">
        <f>G70</f>
        <v>0</v>
      </c>
      <c r="O70" s="1">
        <f>H70-8.5</f>
        <v>-0.19999999999999929</v>
      </c>
      <c r="P70" s="1">
        <f>SUM((M70+O70)+(N70/100))</f>
        <v>232.8</v>
      </c>
      <c r="R70" s="2">
        <f>((((((P70*(19-B70))*2)/(B70+2)-(B70+1))/100)*2)+Q70)</f>
        <v>12.256000000000002</v>
      </c>
      <c r="S70" s="2">
        <f>((((P70*(19-B70))*2)/(B70+1))/100)*2</f>
        <v>13.968000000000002</v>
      </c>
    </row>
    <row r="71" spans="1:19" x14ac:dyDescent="0.3">
      <c r="A71" s="3">
        <f>R71</f>
        <v>12.250666666666666</v>
      </c>
      <c r="B71" s="1">
        <v>7</v>
      </c>
      <c r="C71">
        <v>67</v>
      </c>
      <c r="D71" t="s">
        <v>202</v>
      </c>
      <c r="E71" t="s">
        <v>12</v>
      </c>
      <c r="F71" t="s">
        <v>58</v>
      </c>
      <c r="H71" s="1">
        <v>7.2</v>
      </c>
      <c r="I71" s="1">
        <v>50</v>
      </c>
      <c r="J71" s="1">
        <v>86</v>
      </c>
      <c r="K71" s="1">
        <v>66.8</v>
      </c>
      <c r="L71" s="1">
        <v>13.2</v>
      </c>
      <c r="M71" s="1">
        <f>301-C71</f>
        <v>234</v>
      </c>
      <c r="N71" s="1">
        <f>G71</f>
        <v>0</v>
      </c>
      <c r="O71" s="1">
        <f>H71-8.5</f>
        <v>-1.2999999999999998</v>
      </c>
      <c r="P71" s="1">
        <f>SUM((M71+O71)+(N71/100))</f>
        <v>232.7</v>
      </c>
      <c r="R71" s="2">
        <f>((((((P71*(19-B71))*2)/(B71+2)-(B71+1))/100)*2)+Q71)</f>
        <v>12.250666666666666</v>
      </c>
      <c r="S71" s="2">
        <f>((((P71*(19-B71))*2)/(B71+1))/100)*2</f>
        <v>13.961999999999998</v>
      </c>
    </row>
    <row r="72" spans="1:19" x14ac:dyDescent="0.3">
      <c r="A72" s="3">
        <f>R72</f>
        <v>12.117333333333331</v>
      </c>
      <c r="B72" s="1">
        <v>7</v>
      </c>
      <c r="C72">
        <v>70</v>
      </c>
      <c r="D72" t="s">
        <v>218</v>
      </c>
      <c r="E72" t="s">
        <v>18</v>
      </c>
      <c r="F72" t="s">
        <v>58</v>
      </c>
      <c r="H72" s="1">
        <v>7.7</v>
      </c>
      <c r="I72" s="1">
        <v>30</v>
      </c>
      <c r="J72" s="1">
        <v>87</v>
      </c>
      <c r="K72" s="1">
        <v>67.5</v>
      </c>
      <c r="L72" s="1">
        <v>23.1</v>
      </c>
      <c r="M72" s="1">
        <f>301-C72</f>
        <v>231</v>
      </c>
      <c r="N72" s="1">
        <f>G72</f>
        <v>0</v>
      </c>
      <c r="O72" s="1">
        <f>H72-8.5</f>
        <v>-0.79999999999999982</v>
      </c>
      <c r="P72" s="1">
        <f>SUM((M72+O72)+(N72/100))</f>
        <v>230.2</v>
      </c>
      <c r="R72" s="2">
        <f>((((((P72*(19-B72))*2)/(B72+2)-(B72+1))/100)*2)+Q72)</f>
        <v>12.117333333333331</v>
      </c>
      <c r="S72" s="2">
        <f>((((P72*(19-B72))*2)/(B72+1))/100)*2</f>
        <v>13.811999999999998</v>
      </c>
    </row>
    <row r="73" spans="1:19" x14ac:dyDescent="0.3">
      <c r="A73" s="3">
        <f>R73</f>
        <v>12.063999999999998</v>
      </c>
      <c r="B73" s="1">
        <v>7</v>
      </c>
      <c r="C73">
        <v>79</v>
      </c>
      <c r="D73" t="s">
        <v>237</v>
      </c>
      <c r="E73" t="s">
        <v>37</v>
      </c>
      <c r="F73" t="s">
        <v>75</v>
      </c>
      <c r="H73" s="1">
        <v>15.7</v>
      </c>
      <c r="I73" s="1">
        <v>64</v>
      </c>
      <c r="J73" s="1">
        <v>83</v>
      </c>
      <c r="K73" s="1">
        <v>78.3</v>
      </c>
      <c r="L73" s="1">
        <v>8.1999999999999993</v>
      </c>
      <c r="M73" s="1">
        <f>301-C73</f>
        <v>222</v>
      </c>
      <c r="N73" s="1">
        <f>G73</f>
        <v>0</v>
      </c>
      <c r="O73" s="1">
        <f>H73-8.5</f>
        <v>7.1999999999999993</v>
      </c>
      <c r="P73" s="1">
        <f>SUM((M73+O73)+(N73/100))</f>
        <v>229.2</v>
      </c>
      <c r="R73" s="2">
        <f>((((((P73*(19-B73))*2)/(B73+2)-(B73+1))/100)*2)+Q73)</f>
        <v>12.063999999999998</v>
      </c>
      <c r="S73" s="2">
        <f>((((P73*(19-B73))*2)/(B73+1))/100)*2</f>
        <v>13.751999999999999</v>
      </c>
    </row>
    <row r="74" spans="1:19" x14ac:dyDescent="0.3">
      <c r="A74" s="3">
        <f>R74</f>
        <v>12.016000000000002</v>
      </c>
      <c r="B74" s="1">
        <v>7</v>
      </c>
      <c r="C74">
        <v>69</v>
      </c>
      <c r="D74" t="s">
        <v>233</v>
      </c>
      <c r="E74" t="s">
        <v>7</v>
      </c>
      <c r="F74" t="s">
        <v>66</v>
      </c>
      <c r="H74" s="1">
        <v>4.8</v>
      </c>
      <c r="I74" s="1">
        <v>48</v>
      </c>
      <c r="J74" s="1">
        <v>99</v>
      </c>
      <c r="K74" s="1">
        <v>67.3</v>
      </c>
      <c r="L74" s="1">
        <v>19.100000000000001</v>
      </c>
      <c r="M74" s="1">
        <f>301-C74</f>
        <v>232</v>
      </c>
      <c r="N74" s="1">
        <f>G74</f>
        <v>0</v>
      </c>
      <c r="O74" s="1">
        <f>H74-8.5</f>
        <v>-3.7</v>
      </c>
      <c r="P74" s="1">
        <f>SUM((M74+O74)+(N74/100))</f>
        <v>228.3</v>
      </c>
      <c r="R74" s="2">
        <f>((((((P74*(19-B74))*2)/(B74+2)-(B74+1))/100)*2)+Q74)</f>
        <v>12.016000000000002</v>
      </c>
      <c r="S74" s="2">
        <f>((((P74*(19-B74))*2)/(B74+1))/100)*2</f>
        <v>13.698000000000002</v>
      </c>
    </row>
    <row r="75" spans="1:19" x14ac:dyDescent="0.3">
      <c r="A75" s="3">
        <f>R75</f>
        <v>11.925333333333333</v>
      </c>
      <c r="B75" s="1">
        <v>7</v>
      </c>
      <c r="C75">
        <v>84</v>
      </c>
      <c r="D75" t="s">
        <v>85</v>
      </c>
      <c r="E75" t="s">
        <v>79</v>
      </c>
      <c r="F75" t="s">
        <v>75</v>
      </c>
      <c r="H75" s="1">
        <v>18.100000000000001</v>
      </c>
      <c r="I75" s="1">
        <v>61</v>
      </c>
      <c r="J75" s="1">
        <v>108</v>
      </c>
      <c r="K75" s="1">
        <v>87.8</v>
      </c>
      <c r="L75" s="1">
        <v>16.899999999999999</v>
      </c>
      <c r="M75" s="1">
        <f>301-C75</f>
        <v>217</v>
      </c>
      <c r="N75" s="1">
        <f>G75</f>
        <v>0</v>
      </c>
      <c r="O75" s="1">
        <f>H75-8.5</f>
        <v>9.6000000000000014</v>
      </c>
      <c r="P75" s="1">
        <f>SUM((M75+O75)+(N75/100))</f>
        <v>226.6</v>
      </c>
      <c r="R75" s="2">
        <f>((((((P75*(19-B75))*2)/(B75+2)-(B75+1))/100)*2)+Q75)</f>
        <v>11.925333333333333</v>
      </c>
      <c r="S75" s="2">
        <f>((((P75*(19-B75))*2)/(B75+1))/100)*2</f>
        <v>13.595999999999998</v>
      </c>
    </row>
    <row r="76" spans="1:19" x14ac:dyDescent="0.3">
      <c r="A76" s="3">
        <f>R76</f>
        <v>11.898666666666665</v>
      </c>
      <c r="B76" s="1">
        <v>7</v>
      </c>
      <c r="C76">
        <v>71</v>
      </c>
      <c r="D76" t="s">
        <v>103</v>
      </c>
      <c r="E76" t="s">
        <v>10</v>
      </c>
      <c r="F76" t="s">
        <v>58</v>
      </c>
      <c r="H76" s="1">
        <v>4.5999999999999996</v>
      </c>
      <c r="I76" s="1">
        <v>57</v>
      </c>
      <c r="J76" s="1">
        <v>78</v>
      </c>
      <c r="K76" s="1">
        <v>68.3</v>
      </c>
      <c r="L76" s="1">
        <v>9.4</v>
      </c>
      <c r="M76" s="1">
        <f>301-C76</f>
        <v>230</v>
      </c>
      <c r="N76" s="1">
        <f>G76</f>
        <v>0</v>
      </c>
      <c r="O76" s="1">
        <f>H76-8.5</f>
        <v>-3.9000000000000004</v>
      </c>
      <c r="P76" s="1">
        <f>SUM((M76+O76)+(N76/100))</f>
        <v>226.1</v>
      </c>
      <c r="R76" s="2">
        <f>((((((P76*(19-B76))*2)/(B76+2)-(B76+1))/100)*2)+Q76)</f>
        <v>11.898666666666665</v>
      </c>
      <c r="S76" s="2">
        <f>((((P76*(19-B76))*2)/(B76+1))/100)*2</f>
        <v>13.565999999999999</v>
      </c>
    </row>
    <row r="77" spans="1:19" x14ac:dyDescent="0.3">
      <c r="A77" s="3">
        <f>R77</f>
        <v>11.898666666666665</v>
      </c>
      <c r="B77" s="1">
        <v>7</v>
      </c>
      <c r="C77">
        <v>72</v>
      </c>
      <c r="D77" t="s">
        <v>137</v>
      </c>
      <c r="E77" t="s">
        <v>28</v>
      </c>
      <c r="F77" t="s">
        <v>66</v>
      </c>
      <c r="H77" s="1">
        <v>5.6</v>
      </c>
      <c r="I77" s="1">
        <v>56</v>
      </c>
      <c r="J77" s="1">
        <v>99</v>
      </c>
      <c r="K77" s="1">
        <v>68.5</v>
      </c>
      <c r="L77" s="1">
        <v>17.7</v>
      </c>
      <c r="M77" s="1">
        <f>301-C77</f>
        <v>229</v>
      </c>
      <c r="N77" s="1">
        <f>G77</f>
        <v>0</v>
      </c>
      <c r="O77" s="1">
        <f>H77-8.5</f>
        <v>-2.9000000000000004</v>
      </c>
      <c r="P77" s="1">
        <f>SUM((M77+O77)+(N77/100))</f>
        <v>226.1</v>
      </c>
      <c r="R77" s="2">
        <f>((((((P77*(19-B77))*2)/(B77+2)-(B77+1))/100)*2)+Q77)</f>
        <v>11.898666666666665</v>
      </c>
      <c r="S77" s="2">
        <f>((((P77*(19-B77))*2)/(B77+1))/100)*2</f>
        <v>13.565999999999999</v>
      </c>
    </row>
    <row r="78" spans="1:19" x14ac:dyDescent="0.3">
      <c r="A78" s="3">
        <f>R78</f>
        <v>11.871999999999998</v>
      </c>
      <c r="B78" s="1">
        <v>7</v>
      </c>
      <c r="C78">
        <v>76</v>
      </c>
      <c r="D78" t="s">
        <v>270</v>
      </c>
      <c r="E78" t="s">
        <v>11</v>
      </c>
      <c r="F78" t="s">
        <v>55</v>
      </c>
      <c r="H78" s="1">
        <v>9.1</v>
      </c>
      <c r="I78" s="1">
        <v>68</v>
      </c>
      <c r="J78" s="1">
        <v>90</v>
      </c>
      <c r="K78" s="1">
        <v>75.3</v>
      </c>
      <c r="L78" s="1">
        <v>9</v>
      </c>
      <c r="M78" s="1">
        <f>301-C78</f>
        <v>225</v>
      </c>
      <c r="N78" s="1">
        <f>G78</f>
        <v>0</v>
      </c>
      <c r="O78" s="1">
        <f>H78-8.5</f>
        <v>0.59999999999999964</v>
      </c>
      <c r="P78" s="1">
        <f>SUM((M78+O78)+(N78/100))</f>
        <v>225.6</v>
      </c>
      <c r="R78" s="2">
        <f>((((((P78*(19-B78))*2)/(B78+2)-(B78+1))/100)*2)+Q78)</f>
        <v>11.871999999999998</v>
      </c>
      <c r="S78" s="2">
        <f>((((P78*(19-B78))*2)/(B78+1))/100)*2</f>
        <v>13.536</v>
      </c>
    </row>
    <row r="79" spans="1:19" x14ac:dyDescent="0.3">
      <c r="A79" s="3">
        <f>R79</f>
        <v>11.76</v>
      </c>
      <c r="B79" s="1">
        <v>7</v>
      </c>
      <c r="C79">
        <v>87</v>
      </c>
      <c r="D79" t="s">
        <v>225</v>
      </c>
      <c r="E79" t="s">
        <v>35</v>
      </c>
      <c r="F79" t="s">
        <v>75</v>
      </c>
      <c r="H79" s="1">
        <v>18</v>
      </c>
      <c r="I79" s="1">
        <v>72</v>
      </c>
      <c r="J79" s="1">
        <v>103</v>
      </c>
      <c r="K79" s="1">
        <v>89.3</v>
      </c>
      <c r="L79" s="1">
        <v>11.1</v>
      </c>
      <c r="M79" s="1">
        <f>301-C79</f>
        <v>214</v>
      </c>
      <c r="N79" s="1">
        <f>G79</f>
        <v>0</v>
      </c>
      <c r="O79" s="1">
        <f>H79-8.5</f>
        <v>9.5</v>
      </c>
      <c r="P79" s="1">
        <f>SUM((M79+O79)+(N79/100))</f>
        <v>223.5</v>
      </c>
      <c r="R79" s="2">
        <f>((((((P79*(19-B79))*2)/(B79+2)-(B79+1))/100)*2)+Q79)</f>
        <v>11.76</v>
      </c>
      <c r="S79" s="2">
        <f>((((P79*(19-B79))*2)/(B79+1))/100)*2</f>
        <v>13.41</v>
      </c>
    </row>
    <row r="80" spans="1:19" x14ac:dyDescent="0.3">
      <c r="A80" s="3">
        <f>R80</f>
        <v>11.743999999999998</v>
      </c>
      <c r="B80" s="1">
        <v>7</v>
      </c>
      <c r="C80">
        <v>75</v>
      </c>
      <c r="D80" t="s">
        <v>303</v>
      </c>
      <c r="E80" t="s">
        <v>31</v>
      </c>
      <c r="F80" t="s">
        <v>55</v>
      </c>
      <c r="H80" s="1">
        <v>5.7</v>
      </c>
      <c r="I80" s="1">
        <v>67</v>
      </c>
      <c r="J80" s="1">
        <v>88</v>
      </c>
      <c r="K80" s="1">
        <v>75.3</v>
      </c>
      <c r="L80" s="1">
        <v>7.9</v>
      </c>
      <c r="M80" s="1">
        <f>301-C80</f>
        <v>226</v>
      </c>
      <c r="N80" s="1">
        <f>G80</f>
        <v>0</v>
      </c>
      <c r="O80" s="1">
        <f>H80-8.5</f>
        <v>-2.8</v>
      </c>
      <c r="P80" s="1">
        <f>SUM((M80+O80)+(N80/100))</f>
        <v>223.2</v>
      </c>
      <c r="R80" s="2">
        <f>((((((P80*(19-B80))*2)/(B80+2)-(B80+1))/100)*2)+Q80)</f>
        <v>11.743999999999998</v>
      </c>
      <c r="S80" s="2">
        <f>((((P80*(19-B80))*2)/(B80+1))/100)*2</f>
        <v>13.391999999999998</v>
      </c>
    </row>
    <row r="81" spans="1:19" x14ac:dyDescent="0.3">
      <c r="A81" s="3">
        <f>R81</f>
        <v>11.706666666666667</v>
      </c>
      <c r="B81" s="1">
        <v>7</v>
      </c>
      <c r="C81">
        <v>77</v>
      </c>
      <c r="D81" t="s">
        <v>193</v>
      </c>
      <c r="E81" t="s">
        <v>84</v>
      </c>
      <c r="F81" t="s">
        <v>55</v>
      </c>
      <c r="H81" s="1">
        <v>7</v>
      </c>
      <c r="I81" s="1">
        <v>63</v>
      </c>
      <c r="J81" s="1">
        <v>107</v>
      </c>
      <c r="K81" s="1">
        <v>76.5</v>
      </c>
      <c r="L81" s="1">
        <v>17.7</v>
      </c>
      <c r="M81" s="1">
        <f>301-C81</f>
        <v>224</v>
      </c>
      <c r="N81" s="1">
        <f>G81</f>
        <v>0</v>
      </c>
      <c r="O81" s="1">
        <f>H81-8.5</f>
        <v>-1.5</v>
      </c>
      <c r="P81" s="1">
        <f>SUM((M81+O81)+(N81/100))</f>
        <v>222.5</v>
      </c>
      <c r="R81" s="2">
        <f>((((((P81*(19-B81))*2)/(B81+2)-(B81+1))/100)*2)+Q81)</f>
        <v>11.706666666666667</v>
      </c>
      <c r="S81" s="2">
        <f>((((P81*(19-B81))*2)/(B81+1))/100)*2</f>
        <v>13.35</v>
      </c>
    </row>
    <row r="82" spans="1:19" x14ac:dyDescent="0.3">
      <c r="A82" s="3">
        <f>R82</f>
        <v>11.658666666666665</v>
      </c>
      <c r="B82" s="1">
        <v>7</v>
      </c>
      <c r="C82">
        <v>80</v>
      </c>
      <c r="D82" t="s">
        <v>201</v>
      </c>
      <c r="E82" t="s">
        <v>11</v>
      </c>
      <c r="F82" t="s">
        <v>55</v>
      </c>
      <c r="H82" s="1">
        <v>9.1</v>
      </c>
      <c r="I82" s="1">
        <v>70</v>
      </c>
      <c r="J82" s="1">
        <v>112</v>
      </c>
      <c r="K82" s="1">
        <v>82</v>
      </c>
      <c r="L82" s="1">
        <v>17.399999999999999</v>
      </c>
      <c r="M82" s="1">
        <f>301-C82</f>
        <v>221</v>
      </c>
      <c r="N82" s="1">
        <f>G82</f>
        <v>0</v>
      </c>
      <c r="O82" s="1">
        <f>H82-8.5</f>
        <v>0.59999999999999964</v>
      </c>
      <c r="P82" s="1">
        <f>SUM((M82+O82)+(N82/100))</f>
        <v>221.6</v>
      </c>
      <c r="R82" s="2">
        <f>((((((P82*(19-B82))*2)/(B82+2)-(B82+1))/100)*2)+Q82)</f>
        <v>11.658666666666665</v>
      </c>
      <c r="S82" s="2">
        <f>((((P82*(19-B82))*2)/(B82+1))/100)*2</f>
        <v>13.295999999999999</v>
      </c>
    </row>
    <row r="83" spans="1:19" x14ac:dyDescent="0.3">
      <c r="A83" s="3">
        <f>R83</f>
        <v>11.530666666666667</v>
      </c>
      <c r="B83" s="1">
        <v>7</v>
      </c>
      <c r="C83">
        <v>78</v>
      </c>
      <c r="D83" t="s">
        <v>242</v>
      </c>
      <c r="E83" t="s">
        <v>37</v>
      </c>
      <c r="F83" t="s">
        <v>58</v>
      </c>
      <c r="H83" s="1">
        <v>4.7</v>
      </c>
      <c r="I83" s="1">
        <v>66</v>
      </c>
      <c r="J83" s="1">
        <v>82</v>
      </c>
      <c r="K83" s="1">
        <v>76.8</v>
      </c>
      <c r="L83" s="1">
        <v>6.4</v>
      </c>
      <c r="M83" s="1">
        <f>301-C83</f>
        <v>223</v>
      </c>
      <c r="N83" s="1">
        <f>G83</f>
        <v>0</v>
      </c>
      <c r="O83" s="1">
        <f>H83-8.5</f>
        <v>-3.8</v>
      </c>
      <c r="P83" s="1">
        <f>SUM((M83+O83)+(N83/100))</f>
        <v>219.2</v>
      </c>
      <c r="R83" s="2">
        <f>((((((P83*(19-B83))*2)/(B83+2)-(B83+1))/100)*2)+Q83)</f>
        <v>11.530666666666667</v>
      </c>
      <c r="S83" s="2">
        <f>((((P83*(19-B83))*2)/(B83+1))/100)*2</f>
        <v>13.151999999999997</v>
      </c>
    </row>
    <row r="84" spans="1:19" x14ac:dyDescent="0.3">
      <c r="A84" s="3">
        <f>R84</f>
        <v>11.488000000000001</v>
      </c>
      <c r="B84" s="1">
        <v>7</v>
      </c>
      <c r="C84">
        <v>82</v>
      </c>
      <c r="D84" t="s">
        <v>115</v>
      </c>
      <c r="E84" t="s">
        <v>15</v>
      </c>
      <c r="F84" t="s">
        <v>55</v>
      </c>
      <c r="H84" s="1">
        <v>7.9</v>
      </c>
      <c r="I84" s="1">
        <v>76</v>
      </c>
      <c r="J84" s="1">
        <v>98</v>
      </c>
      <c r="K84" s="1">
        <v>87</v>
      </c>
      <c r="L84" s="1">
        <v>9.6</v>
      </c>
      <c r="M84" s="1">
        <f>301-C84</f>
        <v>219</v>
      </c>
      <c r="N84" s="1">
        <f>G84</f>
        <v>0</v>
      </c>
      <c r="O84" s="1">
        <f>H84-8.5</f>
        <v>-0.59999999999999964</v>
      </c>
      <c r="P84" s="1">
        <f>SUM((M84+O84)+(N84/100))</f>
        <v>218.4</v>
      </c>
      <c r="R84" s="2">
        <f>((((((P84*(19-B84))*2)/(B84+2)-(B84+1))/100)*2)+Q84)</f>
        <v>11.488000000000001</v>
      </c>
      <c r="S84" s="2">
        <f>((((P84*(19-B84))*2)/(B84+1))/100)*2</f>
        <v>13.104000000000001</v>
      </c>
    </row>
    <row r="85" spans="1:19" x14ac:dyDescent="0.3">
      <c r="A85" s="3">
        <f>R85</f>
        <v>11.445333333333332</v>
      </c>
      <c r="B85" s="1">
        <v>7</v>
      </c>
      <c r="C85">
        <v>83</v>
      </c>
      <c r="D85" t="s">
        <v>274</v>
      </c>
      <c r="E85" t="s">
        <v>3</v>
      </c>
      <c r="F85" t="s">
        <v>58</v>
      </c>
      <c r="H85" s="1">
        <v>8.1</v>
      </c>
      <c r="I85" s="1">
        <v>66</v>
      </c>
      <c r="J85" s="1">
        <v>106</v>
      </c>
      <c r="K85" s="1">
        <v>87.3</v>
      </c>
      <c r="L85" s="1">
        <v>14.9</v>
      </c>
      <c r="M85" s="1">
        <f>301-C85</f>
        <v>218</v>
      </c>
      <c r="N85" s="1">
        <f>G85</f>
        <v>0</v>
      </c>
      <c r="O85" s="1">
        <f>H85-8.5</f>
        <v>-0.40000000000000036</v>
      </c>
      <c r="P85" s="1">
        <f>SUM((M85+O85)+(N85/100))</f>
        <v>217.6</v>
      </c>
      <c r="R85" s="2">
        <f>((((((P85*(19-B85))*2)/(B85+2)-(B85+1))/100)*2)+Q85)</f>
        <v>11.445333333333332</v>
      </c>
      <c r="S85" s="2">
        <f>((((P85*(19-B85))*2)/(B85+1))/100)*2</f>
        <v>13.055999999999999</v>
      </c>
    </row>
    <row r="86" spans="1:19" x14ac:dyDescent="0.3">
      <c r="A86" s="3">
        <f>R86</f>
        <v>11.205333333333334</v>
      </c>
      <c r="B86" s="1">
        <v>7</v>
      </c>
      <c r="C86">
        <v>85</v>
      </c>
      <c r="D86" t="s">
        <v>217</v>
      </c>
      <c r="E86" t="s">
        <v>25</v>
      </c>
      <c r="F86" t="s">
        <v>58</v>
      </c>
      <c r="H86" s="1">
        <v>5.6</v>
      </c>
      <c r="I86" s="1">
        <v>83</v>
      </c>
      <c r="J86" s="1">
        <v>91</v>
      </c>
      <c r="K86" s="1">
        <v>87.8</v>
      </c>
      <c r="L86" s="1">
        <v>3.4</v>
      </c>
      <c r="M86" s="1">
        <f>301-C86</f>
        <v>216</v>
      </c>
      <c r="N86" s="1">
        <f>G86</f>
        <v>0</v>
      </c>
      <c r="O86" s="1">
        <f>H86-8.5</f>
        <v>-2.9000000000000004</v>
      </c>
      <c r="P86" s="1">
        <f>SUM((M86+O86)+(N86/100))</f>
        <v>213.1</v>
      </c>
      <c r="R86" s="2">
        <f>((((((P86*(19-B86))*2)/(B86+2)-(B86+1))/100)*2)+Q86)</f>
        <v>11.205333333333334</v>
      </c>
      <c r="S86" s="2">
        <f>((((P86*(19-B86))*2)/(B86+1))/100)*2</f>
        <v>12.786</v>
      </c>
    </row>
    <row r="87" spans="1:19" x14ac:dyDescent="0.3">
      <c r="A87" s="3">
        <f>R87</f>
        <v>11.2</v>
      </c>
      <c r="B87" s="1">
        <v>7</v>
      </c>
      <c r="C87">
        <v>88</v>
      </c>
      <c r="D87" t="s">
        <v>120</v>
      </c>
      <c r="E87" t="s">
        <v>19</v>
      </c>
      <c r="F87" t="s">
        <v>58</v>
      </c>
      <c r="H87" s="1">
        <v>8.5</v>
      </c>
      <c r="I87" s="1">
        <v>73</v>
      </c>
      <c r="J87" s="1">
        <v>102</v>
      </c>
      <c r="K87" s="1">
        <v>90.3</v>
      </c>
      <c r="L87" s="1">
        <v>10.6</v>
      </c>
      <c r="M87" s="1">
        <f>301-C87</f>
        <v>213</v>
      </c>
      <c r="N87" s="1">
        <f>G87</f>
        <v>0</v>
      </c>
      <c r="O87" s="1">
        <f>H87-8.5</f>
        <v>0</v>
      </c>
      <c r="P87" s="1">
        <f>SUM((M87+O87)+(N87/100))</f>
        <v>213</v>
      </c>
      <c r="R87" s="2">
        <f>((((((P87*(19-B87))*2)/(B87+2)-(B87+1))/100)*2)+Q87)</f>
        <v>11.2</v>
      </c>
      <c r="S87" s="2">
        <f>((((P87*(19-B87))*2)/(B87+1))/100)*2</f>
        <v>12.78</v>
      </c>
    </row>
    <row r="88" spans="1:19" x14ac:dyDescent="0.3">
      <c r="A88" s="3">
        <f>R88</f>
        <v>11.146666666666668</v>
      </c>
      <c r="B88" s="1">
        <v>7</v>
      </c>
      <c r="C88">
        <v>86</v>
      </c>
      <c r="D88" t="s">
        <v>71</v>
      </c>
      <c r="E88" t="s">
        <v>19</v>
      </c>
      <c r="F88" t="s">
        <v>66</v>
      </c>
      <c r="H88" s="1">
        <v>5.5</v>
      </c>
      <c r="I88" s="1">
        <v>56</v>
      </c>
      <c r="J88" s="1">
        <v>127</v>
      </c>
      <c r="K88" s="1">
        <v>89.3</v>
      </c>
      <c r="L88" s="1">
        <v>25.2</v>
      </c>
      <c r="M88" s="1">
        <f>301-C88</f>
        <v>215</v>
      </c>
      <c r="N88" s="1">
        <f>G88</f>
        <v>0</v>
      </c>
      <c r="O88" s="1">
        <f>H88-8.5</f>
        <v>-3</v>
      </c>
      <c r="P88" s="1">
        <f>SUM((M88+O88)+(N88/100))</f>
        <v>212</v>
      </c>
      <c r="R88" s="2">
        <f>((((((P88*(19-B88))*2)/(B88+2)-(B88+1))/100)*2)+Q88)</f>
        <v>11.146666666666668</v>
      </c>
      <c r="S88" s="2">
        <f>((((P88*(19-B88))*2)/(B88+1))/100)*2</f>
        <v>12.72</v>
      </c>
    </row>
    <row r="89" spans="1:19" x14ac:dyDescent="0.3">
      <c r="A89" s="3">
        <f>R89</f>
        <v>11.12</v>
      </c>
      <c r="B89" s="1">
        <v>7</v>
      </c>
      <c r="C89">
        <v>81</v>
      </c>
      <c r="D89" t="s">
        <v>268</v>
      </c>
      <c r="E89" t="s">
        <v>77</v>
      </c>
      <c r="F89" t="s">
        <v>55</v>
      </c>
      <c r="H89" s="1">
        <v>0</v>
      </c>
      <c r="I89" s="1">
        <v>67</v>
      </c>
      <c r="J89" s="1">
        <v>122</v>
      </c>
      <c r="K89" s="1">
        <v>84.5</v>
      </c>
      <c r="L89" s="1">
        <v>22.1</v>
      </c>
      <c r="M89" s="1">
        <f>301-C89</f>
        <v>220</v>
      </c>
      <c r="N89" s="1">
        <f>G89</f>
        <v>0</v>
      </c>
      <c r="O89" s="1">
        <f>H89-8.5</f>
        <v>-8.5</v>
      </c>
      <c r="P89" s="1">
        <f>SUM((M89+O89)+(N89/100))</f>
        <v>211.5</v>
      </c>
      <c r="R89" s="2">
        <f>((((((P89*(19-B89))*2)/(B89+2)-(B89+1))/100)*2)+Q89)</f>
        <v>11.12</v>
      </c>
      <c r="S89" s="2">
        <f>((((P89*(19-B89))*2)/(B89+1))/100)*2</f>
        <v>12.69</v>
      </c>
    </row>
    <row r="90" spans="1:19" x14ac:dyDescent="0.3">
      <c r="A90" s="3">
        <f>R90</f>
        <v>10.911999999999999</v>
      </c>
      <c r="B90" s="1">
        <v>7</v>
      </c>
      <c r="C90">
        <v>89</v>
      </c>
      <c r="D90" t="s">
        <v>30</v>
      </c>
      <c r="E90" t="s">
        <v>84</v>
      </c>
      <c r="F90" t="s">
        <v>66</v>
      </c>
      <c r="H90" s="1">
        <v>4.0999999999999996</v>
      </c>
      <c r="I90" s="1">
        <v>74</v>
      </c>
      <c r="J90" s="1">
        <v>112</v>
      </c>
      <c r="K90" s="1">
        <v>91</v>
      </c>
      <c r="L90" s="1">
        <v>13.6</v>
      </c>
      <c r="M90" s="1">
        <f>301-C90</f>
        <v>212</v>
      </c>
      <c r="N90" s="1">
        <f>G90</f>
        <v>0</v>
      </c>
      <c r="O90" s="1">
        <f>H90-8.5</f>
        <v>-4.4000000000000004</v>
      </c>
      <c r="P90" s="1">
        <f>SUM((M90+O90)+(N90/100))</f>
        <v>207.6</v>
      </c>
      <c r="R90" s="2">
        <f>((((((P90*(19-B90))*2)/(B90+2)-(B90+1))/100)*2)+Q90)</f>
        <v>10.911999999999999</v>
      </c>
      <c r="S90" s="2">
        <f>((((P90*(19-B90))*2)/(B90+1))/100)*2</f>
        <v>12.456</v>
      </c>
    </row>
    <row r="91" spans="1:19" x14ac:dyDescent="0.3">
      <c r="A91" s="3">
        <f>R91</f>
        <v>9.1128</v>
      </c>
      <c r="B91" s="1">
        <v>8</v>
      </c>
      <c r="C91">
        <v>91</v>
      </c>
      <c r="D91" t="s">
        <v>123</v>
      </c>
      <c r="E91" t="s">
        <v>5</v>
      </c>
      <c r="F91" t="s">
        <v>55</v>
      </c>
      <c r="H91" s="1">
        <v>9.6999999999999993</v>
      </c>
      <c r="I91" s="1">
        <v>84</v>
      </c>
      <c r="J91" s="1">
        <v>106</v>
      </c>
      <c r="K91" s="1">
        <v>93.8</v>
      </c>
      <c r="L91" s="1">
        <v>8</v>
      </c>
      <c r="M91" s="1">
        <f>301-C91</f>
        <v>210</v>
      </c>
      <c r="N91" s="1">
        <f>G91</f>
        <v>0</v>
      </c>
      <c r="O91" s="1">
        <f>H91-8.5</f>
        <v>1.1999999999999993</v>
      </c>
      <c r="P91" s="1">
        <f>SUM((M91+O91)+(N91/100))</f>
        <v>211.2</v>
      </c>
      <c r="R91" s="2">
        <f>((((((P91*(19-B91))*2)/(B91+2)-(B91+1))/100)*2)+Q91)</f>
        <v>9.1128</v>
      </c>
      <c r="S91" s="2">
        <f>((((P91*(19-B91))*2)/(B91+1))/100)*2</f>
        <v>10.325333333333333</v>
      </c>
    </row>
    <row r="92" spans="1:19" x14ac:dyDescent="0.3">
      <c r="A92" s="3">
        <f>R92</f>
        <v>9.0731999999999999</v>
      </c>
      <c r="B92" s="1">
        <v>8</v>
      </c>
      <c r="C92">
        <v>99</v>
      </c>
      <c r="D92" t="s">
        <v>285</v>
      </c>
      <c r="E92" t="s">
        <v>27</v>
      </c>
      <c r="F92" t="s">
        <v>75</v>
      </c>
      <c r="H92" s="1">
        <v>16.8</v>
      </c>
      <c r="I92" s="1">
        <v>76</v>
      </c>
      <c r="J92" s="1">
        <v>118</v>
      </c>
      <c r="K92" s="1">
        <v>101</v>
      </c>
      <c r="L92" s="1">
        <v>15.4</v>
      </c>
      <c r="M92" s="1">
        <f>301-C92</f>
        <v>202</v>
      </c>
      <c r="N92" s="1">
        <f>G92</f>
        <v>0</v>
      </c>
      <c r="O92" s="1">
        <f>H92-8.5</f>
        <v>8.3000000000000007</v>
      </c>
      <c r="P92" s="1">
        <f>SUM((M92+O92)+(N92/100))</f>
        <v>210.3</v>
      </c>
      <c r="R92" s="2">
        <f>((((((P92*(19-B92))*2)/(B92+2)-(B92+1))/100)*2)+Q92)</f>
        <v>9.0731999999999999</v>
      </c>
    </row>
    <row r="93" spans="1:19" x14ac:dyDescent="0.3">
      <c r="A93" s="3">
        <f>R93</f>
        <v>9.06</v>
      </c>
      <c r="B93" s="1">
        <v>8</v>
      </c>
      <c r="C93">
        <v>90</v>
      </c>
      <c r="D93" t="s">
        <v>54</v>
      </c>
      <c r="E93" t="s">
        <v>36</v>
      </c>
      <c r="F93" t="s">
        <v>55</v>
      </c>
      <c r="H93" s="1">
        <v>7.5</v>
      </c>
      <c r="I93" s="1">
        <v>76</v>
      </c>
      <c r="J93" s="1">
        <v>101</v>
      </c>
      <c r="K93" s="1">
        <v>91.5</v>
      </c>
      <c r="L93" s="1">
        <v>10.4</v>
      </c>
      <c r="M93" s="1">
        <f>301-C93</f>
        <v>211</v>
      </c>
      <c r="N93" s="1">
        <f>G93</f>
        <v>0</v>
      </c>
      <c r="O93" s="1">
        <f>H93-8.5</f>
        <v>-1</v>
      </c>
      <c r="P93" s="1">
        <f>SUM((M93+O93)+(N93/100))</f>
        <v>210</v>
      </c>
      <c r="R93" s="2">
        <f>((((((P93*(19-B93))*2)/(B93+2)-(B93+1))/100)*2)+Q93)</f>
        <v>9.06</v>
      </c>
      <c r="S93" s="2">
        <f>((((P93*(19-B93))*2)/(B93+1))/100)*2</f>
        <v>10.266666666666667</v>
      </c>
    </row>
    <row r="94" spans="1:19" x14ac:dyDescent="0.3">
      <c r="A94" s="3">
        <f>R94</f>
        <v>9.0467999999999993</v>
      </c>
      <c r="B94" s="1">
        <v>8</v>
      </c>
      <c r="C94">
        <v>101</v>
      </c>
      <c r="D94" t="s">
        <v>210</v>
      </c>
      <c r="E94" t="s">
        <v>25</v>
      </c>
      <c r="F94" t="s">
        <v>75</v>
      </c>
      <c r="H94" s="1">
        <v>18.2</v>
      </c>
      <c r="I94" s="1">
        <v>90</v>
      </c>
      <c r="J94" s="1">
        <v>116</v>
      </c>
      <c r="K94" s="1">
        <v>104</v>
      </c>
      <c r="L94" s="1">
        <v>9.5</v>
      </c>
      <c r="M94" s="1">
        <f>301-C94</f>
        <v>200</v>
      </c>
      <c r="N94" s="1">
        <f>G94</f>
        <v>0</v>
      </c>
      <c r="O94" s="1">
        <f>H94-8.5</f>
        <v>9.6999999999999993</v>
      </c>
      <c r="P94" s="1">
        <f>SUM((M94+O94)+(N94/100))</f>
        <v>209.7</v>
      </c>
      <c r="R94" s="2">
        <f>((((((P94*(19-B94))*2)/(B94+2)-(B94+1))/100)*2)+Q94)</f>
        <v>9.0467999999999993</v>
      </c>
      <c r="S94" s="2">
        <f>((((P94*(19-B94))*2)/(B94+1))/100)*2</f>
        <v>10.251999999999999</v>
      </c>
    </row>
    <row r="95" spans="1:19" x14ac:dyDescent="0.3">
      <c r="A95" s="3">
        <f>R95</f>
        <v>8.9983999999999984</v>
      </c>
      <c r="B95" s="1">
        <v>8</v>
      </c>
      <c r="C95">
        <v>100</v>
      </c>
      <c r="D95" t="s">
        <v>100</v>
      </c>
      <c r="E95" t="s">
        <v>7</v>
      </c>
      <c r="F95" t="s">
        <v>75</v>
      </c>
      <c r="H95" s="1">
        <v>16.100000000000001</v>
      </c>
      <c r="I95" s="1">
        <v>100</v>
      </c>
      <c r="J95" s="1">
        <v>107</v>
      </c>
      <c r="K95" s="1">
        <v>102.5</v>
      </c>
      <c r="L95" s="1">
        <v>2.9</v>
      </c>
      <c r="M95" s="1">
        <f>301-C95</f>
        <v>201</v>
      </c>
      <c r="N95" s="1">
        <f>G95</f>
        <v>0</v>
      </c>
      <c r="O95" s="1">
        <f>H95-8.5</f>
        <v>7.6000000000000014</v>
      </c>
      <c r="P95" s="1">
        <f>SUM((M95+O95)+(N95/100))</f>
        <v>208.6</v>
      </c>
      <c r="R95" s="2">
        <f>((((((P95*(19-B95))*2)/(B95+2)-(B95+1))/100)*2)+Q95)</f>
        <v>8.9983999999999984</v>
      </c>
      <c r="S95" s="2">
        <f>((((P95*(19-B95))*2)/(B95+1))/100)*2</f>
        <v>10.198222222222222</v>
      </c>
    </row>
    <row r="96" spans="1:19" x14ac:dyDescent="0.3">
      <c r="A96" s="3">
        <f>R96</f>
        <v>8.9236000000000004</v>
      </c>
      <c r="B96" s="1">
        <v>8</v>
      </c>
      <c r="C96">
        <v>92</v>
      </c>
      <c r="D96" t="s">
        <v>276</v>
      </c>
      <c r="E96" t="s">
        <v>22</v>
      </c>
      <c r="F96" t="s">
        <v>58</v>
      </c>
      <c r="H96" s="1">
        <v>6.4</v>
      </c>
      <c r="I96" s="1">
        <v>86</v>
      </c>
      <c r="J96" s="1">
        <v>102</v>
      </c>
      <c r="K96" s="1">
        <v>94.5</v>
      </c>
      <c r="L96" s="1">
        <v>5.7</v>
      </c>
      <c r="M96" s="1">
        <f>301-C96</f>
        <v>209</v>
      </c>
      <c r="N96" s="1">
        <f>G96</f>
        <v>0</v>
      </c>
      <c r="O96" s="1">
        <f>H96-8.5</f>
        <v>-2.0999999999999996</v>
      </c>
      <c r="P96" s="1">
        <f>SUM((M96+O96)+(N96/100))</f>
        <v>206.9</v>
      </c>
      <c r="R96" s="2">
        <f>((((((P96*(19-B96))*2)/(B96+2)-(B96+1))/100)*2)+Q96)</f>
        <v>8.9236000000000004</v>
      </c>
      <c r="S96" s="2">
        <f>((((P96*(19-B96))*2)/(B96+1))/100)*2</f>
        <v>10.115111111111112</v>
      </c>
    </row>
    <row r="97" spans="1:19" x14ac:dyDescent="0.3">
      <c r="A97" s="3">
        <f>R97</f>
        <v>8.8444000000000003</v>
      </c>
      <c r="B97" s="1">
        <v>8</v>
      </c>
      <c r="C97">
        <v>94</v>
      </c>
      <c r="D97" t="s">
        <v>129</v>
      </c>
      <c r="E97" t="s">
        <v>31</v>
      </c>
      <c r="F97" t="s">
        <v>55</v>
      </c>
      <c r="H97" s="1">
        <v>6.6</v>
      </c>
      <c r="I97" s="1">
        <v>68</v>
      </c>
      <c r="J97" s="1">
        <v>139</v>
      </c>
      <c r="K97" s="1">
        <v>99.5</v>
      </c>
      <c r="L97" s="1">
        <v>28.9</v>
      </c>
      <c r="M97" s="1">
        <f>301-C97</f>
        <v>207</v>
      </c>
      <c r="N97" s="1">
        <f>G97</f>
        <v>0</v>
      </c>
      <c r="O97" s="1">
        <f>H97-8.5</f>
        <v>-1.9000000000000004</v>
      </c>
      <c r="P97" s="1">
        <f>SUM((M97+O97)+(N97/100))</f>
        <v>205.1</v>
      </c>
      <c r="R97" s="2">
        <f>((((((P97*(19-B97))*2)/(B97+2)-(B97+1))/100)*2)+Q97)</f>
        <v>8.8444000000000003</v>
      </c>
      <c r="S97" s="2">
        <f>((((P97*(19-B97))*2)/(B97+1))/100)*2</f>
        <v>10.027111111111111</v>
      </c>
    </row>
    <row r="98" spans="1:19" x14ac:dyDescent="0.3">
      <c r="A98" s="3">
        <f>R98</f>
        <v>8.8179999999999996</v>
      </c>
      <c r="B98" s="1">
        <v>8</v>
      </c>
      <c r="C98">
        <v>93</v>
      </c>
      <c r="D98" t="s">
        <v>271</v>
      </c>
      <c r="E98" t="s">
        <v>98</v>
      </c>
      <c r="F98" t="s">
        <v>55</v>
      </c>
      <c r="H98" s="1">
        <v>5</v>
      </c>
      <c r="I98" s="1">
        <v>84</v>
      </c>
      <c r="J98" s="1">
        <v>116</v>
      </c>
      <c r="K98" s="1">
        <v>97.8</v>
      </c>
      <c r="L98" s="1">
        <v>11.6</v>
      </c>
      <c r="M98" s="1">
        <f>301-C98</f>
        <v>208</v>
      </c>
      <c r="N98" s="1">
        <f>G98</f>
        <v>0</v>
      </c>
      <c r="O98" s="1">
        <f>H98-8.5</f>
        <v>-3.5</v>
      </c>
      <c r="P98" s="1">
        <f>SUM((M98+O98)+(N98/100))</f>
        <v>204.5</v>
      </c>
      <c r="R98" s="2">
        <f>((((((P98*(19-B98))*2)/(B98+2)-(B98+1))/100)*2)+Q98)</f>
        <v>8.8179999999999996</v>
      </c>
      <c r="S98" s="2">
        <f>((((P98*(19-B98))*2)/(B98+1))/100)*2</f>
        <v>9.9977777777777774</v>
      </c>
    </row>
    <row r="99" spans="1:19" x14ac:dyDescent="0.3">
      <c r="A99" s="3">
        <f>R99</f>
        <v>8.7827999999999999</v>
      </c>
      <c r="B99" s="1">
        <v>8</v>
      </c>
      <c r="C99">
        <v>96</v>
      </c>
      <c r="D99" t="s">
        <v>287</v>
      </c>
      <c r="E99" t="s">
        <v>29</v>
      </c>
      <c r="F99" t="s">
        <v>66</v>
      </c>
      <c r="H99" s="1">
        <v>7.2</v>
      </c>
      <c r="I99" s="1">
        <v>85</v>
      </c>
      <c r="J99" s="1">
        <v>127</v>
      </c>
      <c r="K99" s="1">
        <v>100.5</v>
      </c>
      <c r="L99" s="1">
        <v>17.3</v>
      </c>
      <c r="M99" s="1">
        <f>301-C99</f>
        <v>205</v>
      </c>
      <c r="N99" s="1">
        <f>G99</f>
        <v>0</v>
      </c>
      <c r="O99" s="1">
        <f>H99-8.5</f>
        <v>-1.2999999999999998</v>
      </c>
      <c r="P99" s="1">
        <f>SUM((M99+O99)+(N99/100))</f>
        <v>203.7</v>
      </c>
      <c r="R99" s="2">
        <f>((((((P99*(19-B99))*2)/(B99+2)-(B99+1))/100)*2)+Q99)</f>
        <v>8.7827999999999999</v>
      </c>
    </row>
    <row r="100" spans="1:19" x14ac:dyDescent="0.3">
      <c r="A100" s="3">
        <f>R100</f>
        <v>8.7387999999999995</v>
      </c>
      <c r="B100" s="1">
        <v>8</v>
      </c>
      <c r="C100">
        <v>97</v>
      </c>
      <c r="D100" t="s">
        <v>216</v>
      </c>
      <c r="E100" t="s">
        <v>32</v>
      </c>
      <c r="F100" t="s">
        <v>58</v>
      </c>
      <c r="H100" s="1">
        <v>7.2</v>
      </c>
      <c r="I100" s="1">
        <v>85</v>
      </c>
      <c r="J100" s="1">
        <v>110</v>
      </c>
      <c r="K100" s="1">
        <v>100.5</v>
      </c>
      <c r="L100" s="1">
        <v>9.4</v>
      </c>
      <c r="M100" s="1">
        <f>301-C100</f>
        <v>204</v>
      </c>
      <c r="N100" s="1">
        <f>G100</f>
        <v>0</v>
      </c>
      <c r="O100" s="1">
        <f>H100-8.5</f>
        <v>-1.2999999999999998</v>
      </c>
      <c r="P100" s="1">
        <f>SUM((M100+O100)+(N100/100))</f>
        <v>202.7</v>
      </c>
      <c r="R100" s="2">
        <f>((((((P100*(19-B100))*2)/(B100+2)-(B100+1))/100)*2)+Q100)</f>
        <v>8.7387999999999995</v>
      </c>
      <c r="S100" s="2">
        <f>((((P100*(19-B100))*2)/(B100+1))/100)*2</f>
        <v>9.9097777777777765</v>
      </c>
    </row>
    <row r="101" spans="1:19" x14ac:dyDescent="0.3">
      <c r="A101" s="3">
        <f>R101</f>
        <v>8.7080000000000002</v>
      </c>
      <c r="B101" s="1">
        <v>8</v>
      </c>
      <c r="C101">
        <v>95</v>
      </c>
      <c r="D101" t="s">
        <v>207</v>
      </c>
      <c r="E101" t="s">
        <v>29</v>
      </c>
      <c r="F101" t="s">
        <v>58</v>
      </c>
      <c r="H101" s="1">
        <v>4.5</v>
      </c>
      <c r="I101" s="1">
        <v>96</v>
      </c>
      <c r="J101" s="1">
        <v>111</v>
      </c>
      <c r="K101" s="1">
        <v>99.8</v>
      </c>
      <c r="L101" s="1">
        <v>6.5</v>
      </c>
      <c r="M101" s="1">
        <f>301-C101</f>
        <v>206</v>
      </c>
      <c r="N101" s="1">
        <f>G101</f>
        <v>0</v>
      </c>
      <c r="O101" s="1">
        <f>H101-8.5</f>
        <v>-4</v>
      </c>
      <c r="P101" s="1">
        <f>SUM((M101+O101)+(N101/100))</f>
        <v>202</v>
      </c>
      <c r="R101" s="2">
        <f>((((((P101*(19-B101))*2)/(B101+2)-(B101+1))/100)*2)+Q101)</f>
        <v>8.7080000000000002</v>
      </c>
      <c r="S101" s="2">
        <f>((((P101*(19-B101))*2)/(B101+1))/100)*2</f>
        <v>9.8755555555555556</v>
      </c>
    </row>
    <row r="102" spans="1:19" x14ac:dyDescent="0.3">
      <c r="A102" s="3">
        <f>R102</f>
        <v>8.6463999999999999</v>
      </c>
      <c r="B102" s="1">
        <v>8</v>
      </c>
      <c r="C102">
        <v>110</v>
      </c>
      <c r="D102" t="s">
        <v>139</v>
      </c>
      <c r="E102" t="s">
        <v>14</v>
      </c>
      <c r="F102" t="s">
        <v>75</v>
      </c>
      <c r="H102" s="1">
        <v>18.100000000000001</v>
      </c>
      <c r="I102" s="1">
        <v>77</v>
      </c>
      <c r="J102" s="1">
        <v>147</v>
      </c>
      <c r="K102" s="1">
        <v>112</v>
      </c>
      <c r="L102" s="1">
        <v>24.9</v>
      </c>
      <c r="M102" s="1">
        <f>301-C102</f>
        <v>191</v>
      </c>
      <c r="N102" s="1">
        <f>G102</f>
        <v>0</v>
      </c>
      <c r="O102" s="1">
        <f>H102-8.5</f>
        <v>9.6000000000000014</v>
      </c>
      <c r="P102" s="1">
        <f>SUM((M102+O102)+(N102/100))</f>
        <v>200.6</v>
      </c>
      <c r="R102" s="2">
        <f>((((((P102*(19-B102))*2)/(B102+2)-(B102+1))/100)*2)+Q102)</f>
        <v>8.6463999999999999</v>
      </c>
      <c r="S102" s="2">
        <f>((((P102*(19-B102))*2)/(B102+1))/100)*2</f>
        <v>9.8071111111111104</v>
      </c>
    </row>
    <row r="103" spans="1:19" x14ac:dyDescent="0.3">
      <c r="A103" s="3">
        <f>R103</f>
        <v>8.5187999999999988</v>
      </c>
      <c r="B103" s="1">
        <v>8</v>
      </c>
      <c r="C103">
        <v>98</v>
      </c>
      <c r="D103" t="s">
        <v>204</v>
      </c>
      <c r="E103" t="s">
        <v>12</v>
      </c>
      <c r="F103" t="s">
        <v>55</v>
      </c>
      <c r="H103" s="1">
        <v>3.2</v>
      </c>
      <c r="I103" s="1">
        <v>97</v>
      </c>
      <c r="J103" s="1">
        <v>106</v>
      </c>
      <c r="K103" s="1">
        <v>100.5</v>
      </c>
      <c r="L103" s="1">
        <v>3.5</v>
      </c>
      <c r="M103" s="1">
        <f>301-C103</f>
        <v>203</v>
      </c>
      <c r="N103" s="1">
        <f>G103</f>
        <v>0</v>
      </c>
      <c r="O103" s="1">
        <f>H103-8.5</f>
        <v>-5.3</v>
      </c>
      <c r="P103" s="1">
        <f>SUM((M103+O103)+(N103/100))</f>
        <v>197.7</v>
      </c>
      <c r="R103" s="2">
        <f>((((((P103*(19-B103))*2)/(B103+2)-(B103+1))/100)*2)+Q103)</f>
        <v>8.5187999999999988</v>
      </c>
      <c r="S103" s="2">
        <f>((((P103*(19-B103))*2)/(B103+1))/100)*2</f>
        <v>9.6653333333333329</v>
      </c>
    </row>
    <row r="104" spans="1:19" x14ac:dyDescent="0.3">
      <c r="A104" s="3">
        <f>R104</f>
        <v>8.4087999999999994</v>
      </c>
      <c r="B104" s="1">
        <v>8</v>
      </c>
      <c r="C104">
        <v>102</v>
      </c>
      <c r="D104" t="s">
        <v>222</v>
      </c>
      <c r="E104" t="s">
        <v>14</v>
      </c>
      <c r="F104" t="s">
        <v>66</v>
      </c>
      <c r="H104" s="1">
        <v>4.7</v>
      </c>
      <c r="I104" s="1">
        <v>56</v>
      </c>
      <c r="J104" s="1">
        <v>131</v>
      </c>
      <c r="K104" s="1">
        <v>104.3</v>
      </c>
      <c r="L104" s="1">
        <v>29.8</v>
      </c>
      <c r="M104" s="1">
        <f>301-C104</f>
        <v>199</v>
      </c>
      <c r="N104" s="1">
        <f>G104</f>
        <v>0</v>
      </c>
      <c r="O104" s="1">
        <f>H104-8.5</f>
        <v>-3.8</v>
      </c>
      <c r="P104" s="1">
        <f>SUM((M104+O104)+(N104/100))</f>
        <v>195.2</v>
      </c>
      <c r="R104" s="2">
        <f>((((((P104*(19-B104))*2)/(B104+2)-(B104+1))/100)*2)+Q104)</f>
        <v>8.4087999999999994</v>
      </c>
      <c r="S104" s="2">
        <f>((((P104*(19-B104))*2)/(B104+1))/100)*2</f>
        <v>9.5431111111111093</v>
      </c>
    </row>
    <row r="105" spans="1:19" x14ac:dyDescent="0.3">
      <c r="A105" s="3">
        <f>R105</f>
        <v>8.4</v>
      </c>
      <c r="B105" s="1">
        <v>8</v>
      </c>
      <c r="C105">
        <v>104</v>
      </c>
      <c r="D105" t="s">
        <v>199</v>
      </c>
      <c r="E105" t="s">
        <v>19</v>
      </c>
      <c r="F105" t="s">
        <v>55</v>
      </c>
      <c r="H105" s="1">
        <v>6.5</v>
      </c>
      <c r="I105" s="1">
        <v>79</v>
      </c>
      <c r="J105" s="1">
        <v>123</v>
      </c>
      <c r="K105" s="1">
        <v>104.5</v>
      </c>
      <c r="L105" s="1">
        <v>17.7</v>
      </c>
      <c r="M105" s="1">
        <f>301-C105</f>
        <v>197</v>
      </c>
      <c r="N105" s="1">
        <f>G105</f>
        <v>0</v>
      </c>
      <c r="O105" s="1">
        <f>H105-8.5</f>
        <v>-2</v>
      </c>
      <c r="P105" s="1">
        <f>SUM((M105+O105)+(N105/100))</f>
        <v>195</v>
      </c>
      <c r="R105" s="2">
        <f>((((((P105*(19-B105))*2)/(B105+2)-(B105+1))/100)*2)+Q105)</f>
        <v>8.4</v>
      </c>
      <c r="S105" s="2">
        <f>((((P105*(19-B105))*2)/(B105+1))/100)*2</f>
        <v>9.5333333333333332</v>
      </c>
    </row>
    <row r="106" spans="1:19" x14ac:dyDescent="0.3">
      <c r="A106" s="3">
        <f>R106</f>
        <v>8.3956</v>
      </c>
      <c r="B106" s="1">
        <v>8</v>
      </c>
      <c r="C106">
        <v>106</v>
      </c>
      <c r="D106" t="s">
        <v>221</v>
      </c>
      <c r="E106" t="s">
        <v>25</v>
      </c>
      <c r="F106" t="s">
        <v>55</v>
      </c>
      <c r="H106" s="1">
        <v>8.4</v>
      </c>
      <c r="I106" s="1">
        <v>88</v>
      </c>
      <c r="J106" s="1">
        <v>126</v>
      </c>
      <c r="K106" s="1">
        <v>107.3</v>
      </c>
      <c r="L106" s="1">
        <v>13.5</v>
      </c>
      <c r="M106" s="1">
        <f>301-C106</f>
        <v>195</v>
      </c>
      <c r="N106" s="1">
        <f>G106</f>
        <v>0</v>
      </c>
      <c r="O106" s="1">
        <f>H106-8.5</f>
        <v>-9.9999999999999645E-2</v>
      </c>
      <c r="P106" s="1">
        <f>SUM((M106+O106)+(N106/100))</f>
        <v>194.9</v>
      </c>
      <c r="R106" s="2">
        <f>((((((P106*(19-B106))*2)/(B106+2)-(B106+1))/100)*2)+Q106)</f>
        <v>8.3956</v>
      </c>
      <c r="S106" s="2">
        <f>((((P106*(19-B106))*2)/(B106+1))/100)*2</f>
        <v>9.5284444444444443</v>
      </c>
    </row>
    <row r="107" spans="1:19" x14ac:dyDescent="0.3">
      <c r="A107" s="3">
        <f>R107</f>
        <v>8.3867999999999991</v>
      </c>
      <c r="B107" s="1">
        <v>8</v>
      </c>
      <c r="C107">
        <v>122</v>
      </c>
      <c r="D107" t="s">
        <v>136</v>
      </c>
      <c r="E107" t="s">
        <v>11</v>
      </c>
      <c r="F107" t="s">
        <v>75</v>
      </c>
      <c r="H107" s="1">
        <v>24.2</v>
      </c>
      <c r="I107" s="1">
        <v>100</v>
      </c>
      <c r="J107" s="1">
        <v>152</v>
      </c>
      <c r="K107" s="1">
        <v>122</v>
      </c>
      <c r="L107" s="1">
        <v>18.8</v>
      </c>
      <c r="M107" s="1">
        <f>301-C107</f>
        <v>179</v>
      </c>
      <c r="N107" s="1">
        <f>G107</f>
        <v>0</v>
      </c>
      <c r="O107" s="1">
        <f>H107-8.5</f>
        <v>15.7</v>
      </c>
      <c r="P107" s="1">
        <f>SUM((M107+O107)+(N107/100))</f>
        <v>194.7</v>
      </c>
      <c r="R107" s="2">
        <f>((((((P107*(19-B107))*2)/(B107+2)-(B107+1))/100)*2)+Q107)</f>
        <v>8.3867999999999991</v>
      </c>
      <c r="S107" s="2">
        <f>((((P107*(19-B107))*2)/(B107+1))/100)*2</f>
        <v>9.5186666666666664</v>
      </c>
    </row>
    <row r="108" spans="1:19" x14ac:dyDescent="0.3">
      <c r="A108" s="3">
        <f>R108</f>
        <v>8.3824000000000005</v>
      </c>
      <c r="B108" s="1">
        <v>8</v>
      </c>
      <c r="C108">
        <v>105</v>
      </c>
      <c r="D108" t="s">
        <v>119</v>
      </c>
      <c r="E108" t="s">
        <v>5</v>
      </c>
      <c r="F108" t="s">
        <v>58</v>
      </c>
      <c r="H108" s="1">
        <v>7.1</v>
      </c>
      <c r="I108" s="1">
        <v>82</v>
      </c>
      <c r="J108" s="1">
        <v>126</v>
      </c>
      <c r="K108" s="1">
        <v>105.8</v>
      </c>
      <c r="L108" s="1">
        <v>15.8</v>
      </c>
      <c r="M108" s="1">
        <f>301-C108</f>
        <v>196</v>
      </c>
      <c r="N108" s="1">
        <f>G108</f>
        <v>0</v>
      </c>
      <c r="O108" s="1">
        <f>H108-8.5</f>
        <v>-1.4000000000000004</v>
      </c>
      <c r="P108" s="1">
        <f>SUM((M108+O108)+(N108/100))</f>
        <v>194.6</v>
      </c>
      <c r="R108" s="2">
        <f>((((((P108*(19-B108))*2)/(B108+2)-(B108+1))/100)*2)+Q108)</f>
        <v>8.3824000000000005</v>
      </c>
      <c r="S108" s="2">
        <f>((((P108*(19-B108))*2)/(B108+1))/100)*2</f>
        <v>9.5137777777777774</v>
      </c>
    </row>
    <row r="109" spans="1:19" x14ac:dyDescent="0.3">
      <c r="A109" s="3">
        <f>R109</f>
        <v>8.3735999999999997</v>
      </c>
      <c r="B109" s="1">
        <v>8</v>
      </c>
      <c r="C109">
        <v>103</v>
      </c>
      <c r="D109" t="s">
        <v>187</v>
      </c>
      <c r="E109" t="s">
        <v>10</v>
      </c>
      <c r="F109" t="s">
        <v>55</v>
      </c>
      <c r="H109" s="1">
        <v>4.9000000000000004</v>
      </c>
      <c r="I109" s="1">
        <v>84</v>
      </c>
      <c r="J109" s="1">
        <v>142</v>
      </c>
      <c r="K109" s="1">
        <v>104.3</v>
      </c>
      <c r="L109" s="1">
        <v>22.3</v>
      </c>
      <c r="M109" s="1">
        <f>301-C109</f>
        <v>198</v>
      </c>
      <c r="N109" s="1">
        <f>G109</f>
        <v>0</v>
      </c>
      <c r="O109" s="1">
        <f>H109-8.5</f>
        <v>-3.5999999999999996</v>
      </c>
      <c r="P109" s="1">
        <f>SUM((M109+O109)+(N109/100))</f>
        <v>194.4</v>
      </c>
      <c r="R109" s="2">
        <f>((((((P109*(19-B109))*2)/(B109+2)-(B109+1))/100)*2)+Q109)</f>
        <v>8.3735999999999997</v>
      </c>
      <c r="S109" s="2">
        <f>((((P109*(19-B109))*2)/(B109+1))/100)*2</f>
        <v>9.5040000000000013</v>
      </c>
    </row>
    <row r="110" spans="1:19" x14ac:dyDescent="0.3">
      <c r="A110" s="3">
        <f>R110</f>
        <v>8.3339999999999996</v>
      </c>
      <c r="B110" s="1">
        <v>8</v>
      </c>
      <c r="C110">
        <v>114</v>
      </c>
      <c r="D110" t="s">
        <v>92</v>
      </c>
      <c r="E110" t="s">
        <v>3</v>
      </c>
      <c r="F110" t="s">
        <v>75</v>
      </c>
      <c r="H110" s="1">
        <v>15</v>
      </c>
      <c r="I110" s="1">
        <v>100</v>
      </c>
      <c r="J110" s="1">
        <v>149</v>
      </c>
      <c r="K110" s="1">
        <v>116.8</v>
      </c>
      <c r="L110" s="1">
        <v>19</v>
      </c>
      <c r="M110" s="1">
        <f>301-C110</f>
        <v>187</v>
      </c>
      <c r="N110" s="1">
        <f>G110</f>
        <v>0</v>
      </c>
      <c r="O110" s="1">
        <f>H110-8.5</f>
        <v>6.5</v>
      </c>
      <c r="P110" s="1">
        <f>SUM((M110+O110)+(N110/100))</f>
        <v>193.5</v>
      </c>
      <c r="R110" s="2">
        <f>((((((P110*(19-B110))*2)/(B110+2)-(B110+1))/100)*2)+Q110)</f>
        <v>8.3339999999999996</v>
      </c>
      <c r="S110" s="2">
        <f>((((P110*(19-B110))*2)/(B110+1))/100)*2</f>
        <v>9.4600000000000009</v>
      </c>
    </row>
    <row r="111" spans="1:19" x14ac:dyDescent="0.3">
      <c r="A111" s="3">
        <f>R111</f>
        <v>8.3032000000000004</v>
      </c>
      <c r="B111" s="1">
        <v>8</v>
      </c>
      <c r="C111">
        <v>107</v>
      </c>
      <c r="D111" t="s">
        <v>255</v>
      </c>
      <c r="E111" t="s">
        <v>20</v>
      </c>
      <c r="F111" t="s">
        <v>58</v>
      </c>
      <c r="H111" s="1">
        <v>7.3</v>
      </c>
      <c r="I111" s="1">
        <v>94</v>
      </c>
      <c r="J111" s="1">
        <v>119</v>
      </c>
      <c r="K111" s="1">
        <v>110</v>
      </c>
      <c r="L111" s="1">
        <v>9.8000000000000007</v>
      </c>
      <c r="M111" s="1">
        <f>301-C111</f>
        <v>194</v>
      </c>
      <c r="N111" s="1">
        <f>G111</f>
        <v>0</v>
      </c>
      <c r="O111" s="1">
        <f>H111-8.5</f>
        <v>-1.2000000000000002</v>
      </c>
      <c r="P111" s="1">
        <f>SUM((M111+O111)+(N111/100))</f>
        <v>192.8</v>
      </c>
      <c r="R111" s="2">
        <f>((((((P111*(19-B111))*2)/(B111+2)-(B111+1))/100)*2)+Q111)</f>
        <v>8.3032000000000004</v>
      </c>
      <c r="S111" s="2">
        <f>((((P111*(19-B111))*2)/(B111+1))/100)*2</f>
        <v>9.4257777777777783</v>
      </c>
    </row>
    <row r="112" spans="1:19" x14ac:dyDescent="0.3">
      <c r="A112" s="3">
        <f>R112</f>
        <v>8.1975999999999996</v>
      </c>
      <c r="B112" s="1">
        <v>8</v>
      </c>
      <c r="C112">
        <v>108</v>
      </c>
      <c r="D112" t="s">
        <v>281</v>
      </c>
      <c r="E112" t="s">
        <v>20</v>
      </c>
      <c r="F112" t="s">
        <v>55</v>
      </c>
      <c r="H112" s="1">
        <v>5.9</v>
      </c>
      <c r="I112" s="1">
        <v>88</v>
      </c>
      <c r="J112" s="1">
        <v>130</v>
      </c>
      <c r="K112" s="1">
        <v>110.3</v>
      </c>
      <c r="L112" s="1">
        <v>17.7</v>
      </c>
      <c r="M112" s="1">
        <f>301-C112</f>
        <v>193</v>
      </c>
      <c r="N112" s="1">
        <f>G112</f>
        <v>0</v>
      </c>
      <c r="O112" s="1">
        <f>H112-8.5</f>
        <v>-2.5999999999999996</v>
      </c>
      <c r="P112" s="1">
        <f>SUM((M112+O112)+(N112/100))</f>
        <v>190.4</v>
      </c>
      <c r="R112" s="2">
        <f>((((((P112*(19-B112))*2)/(B112+2)-(B112+1))/100)*2)+Q112)</f>
        <v>8.1975999999999996</v>
      </c>
      <c r="S112" s="2">
        <f>((((P112*(19-B112))*2)/(B112+1))/100)*2</f>
        <v>9.3084444444444436</v>
      </c>
    </row>
    <row r="113" spans="1:19" x14ac:dyDescent="0.3">
      <c r="A113" s="3">
        <f>R113</f>
        <v>8.18</v>
      </c>
      <c r="B113" s="1">
        <v>8</v>
      </c>
      <c r="C113">
        <v>109</v>
      </c>
      <c r="D113" t="s">
        <v>89</v>
      </c>
      <c r="E113" t="s">
        <v>4</v>
      </c>
      <c r="F113" t="s">
        <v>58</v>
      </c>
      <c r="H113" s="1">
        <v>6.5</v>
      </c>
      <c r="I113" s="1">
        <v>91</v>
      </c>
      <c r="J113" s="1">
        <v>129</v>
      </c>
      <c r="K113" s="1">
        <v>111.3</v>
      </c>
      <c r="L113" s="1">
        <v>16.5</v>
      </c>
      <c r="M113" s="1">
        <f>301-C113</f>
        <v>192</v>
      </c>
      <c r="N113" s="1">
        <f>G113</f>
        <v>0</v>
      </c>
      <c r="O113" s="1">
        <f>H113-8.5</f>
        <v>-2</v>
      </c>
      <c r="P113" s="1">
        <f>SUM((M113+O113)+(N113/100))</f>
        <v>190</v>
      </c>
      <c r="R113" s="2">
        <f>((((((P113*(19-B113))*2)/(B113+2)-(B113+1))/100)*2)+Q113)</f>
        <v>8.18</v>
      </c>
      <c r="S113" s="2">
        <f>((((P113*(19-B113))*2)/(B113+1))/100)*2</f>
        <v>9.2888888888888896</v>
      </c>
    </row>
    <row r="114" spans="1:19" x14ac:dyDescent="0.3">
      <c r="A114" s="3">
        <f>R114</f>
        <v>8.1227999999999998</v>
      </c>
      <c r="B114" s="1">
        <v>8</v>
      </c>
      <c r="C114">
        <v>111</v>
      </c>
      <c r="D114" t="s">
        <v>200</v>
      </c>
      <c r="E114" t="s">
        <v>29</v>
      </c>
      <c r="F114" t="s">
        <v>58</v>
      </c>
      <c r="H114" s="1">
        <v>7.2</v>
      </c>
      <c r="I114" s="1">
        <v>93</v>
      </c>
      <c r="J114" s="1">
        <v>130</v>
      </c>
      <c r="K114" s="1">
        <v>112</v>
      </c>
      <c r="L114" s="1">
        <v>14.4</v>
      </c>
      <c r="M114" s="1">
        <f>301-C114</f>
        <v>190</v>
      </c>
      <c r="N114" s="1">
        <f>G114</f>
        <v>0</v>
      </c>
      <c r="O114" s="1">
        <f>H114-8.5</f>
        <v>-1.2999999999999998</v>
      </c>
      <c r="P114" s="1">
        <f>SUM((M114+O114)+(N114/100))</f>
        <v>188.7</v>
      </c>
      <c r="R114" s="2">
        <f>((((((P114*(19-B114))*2)/(B114+2)-(B114+1))/100)*2)+Q114)</f>
        <v>8.1227999999999998</v>
      </c>
      <c r="S114" s="2">
        <f>((((P114*(19-B114))*2)/(B114+1))/100)*2</f>
        <v>9.2253333333333334</v>
      </c>
    </row>
    <row r="115" spans="1:19" x14ac:dyDescent="0.3">
      <c r="A115" s="3">
        <f>R115</f>
        <v>8.0567999999999991</v>
      </c>
      <c r="B115" s="1">
        <v>8</v>
      </c>
      <c r="C115">
        <v>115</v>
      </c>
      <c r="D115" t="s">
        <v>259</v>
      </c>
      <c r="E115" t="s">
        <v>35</v>
      </c>
      <c r="F115" t="s">
        <v>58</v>
      </c>
      <c r="H115" s="1">
        <v>9.6999999999999993</v>
      </c>
      <c r="I115" s="1">
        <v>93</v>
      </c>
      <c r="J115" s="1">
        <v>128</v>
      </c>
      <c r="K115" s="1">
        <v>117</v>
      </c>
      <c r="L115" s="1">
        <v>14.3</v>
      </c>
      <c r="M115" s="1">
        <f>301-C115</f>
        <v>186</v>
      </c>
      <c r="N115" s="1">
        <f>G115</f>
        <v>0</v>
      </c>
      <c r="O115" s="1">
        <f>H115-8.5</f>
        <v>1.1999999999999993</v>
      </c>
      <c r="P115" s="1">
        <f>SUM((M115+O115)+(N115/100))</f>
        <v>187.2</v>
      </c>
      <c r="R115" s="2">
        <f>((((((P115*(19-B115))*2)/(B115+2)-(B115+1))/100)*2)+Q115)</f>
        <v>8.0567999999999991</v>
      </c>
      <c r="S115" s="2">
        <f>((((P115*(19-B115))*2)/(B115+1))/100)*2</f>
        <v>9.1519999999999992</v>
      </c>
    </row>
    <row r="116" spans="1:19" x14ac:dyDescent="0.3">
      <c r="A116" s="3">
        <f>R116</f>
        <v>8.0435999999999996</v>
      </c>
      <c r="B116" s="1">
        <v>8</v>
      </c>
      <c r="C116">
        <v>123</v>
      </c>
      <c r="D116" t="s">
        <v>280</v>
      </c>
      <c r="E116" t="s">
        <v>32</v>
      </c>
      <c r="F116" t="s">
        <v>75</v>
      </c>
      <c r="H116" s="1">
        <v>17.399999999999999</v>
      </c>
      <c r="I116" s="1">
        <v>113</v>
      </c>
      <c r="J116" s="1">
        <v>140</v>
      </c>
      <c r="K116" s="1">
        <v>122.3</v>
      </c>
      <c r="L116" s="1">
        <v>10.5</v>
      </c>
      <c r="M116" s="1">
        <f>301-C116</f>
        <v>178</v>
      </c>
      <c r="N116" s="1">
        <f>G116</f>
        <v>0</v>
      </c>
      <c r="O116" s="1">
        <f>H116-8.5</f>
        <v>8.8999999999999986</v>
      </c>
      <c r="P116" s="1">
        <f>SUM((M116+O116)+(N116/100))</f>
        <v>186.9</v>
      </c>
      <c r="R116" s="2">
        <f>((((((P116*(19-B116))*2)/(B116+2)-(B116+1))/100)*2)+Q116)</f>
        <v>8.0435999999999996</v>
      </c>
      <c r="S116" s="2">
        <f>((((P116*(19-B116))*2)/(B116+1))/100)*2</f>
        <v>9.1373333333333342</v>
      </c>
    </row>
    <row r="117" spans="1:19" x14ac:dyDescent="0.3">
      <c r="A117" s="3">
        <f>R117</f>
        <v>7.9996</v>
      </c>
      <c r="B117" s="1">
        <v>8</v>
      </c>
      <c r="C117">
        <v>112</v>
      </c>
      <c r="D117" t="s">
        <v>126</v>
      </c>
      <c r="E117" t="s">
        <v>84</v>
      </c>
      <c r="F117" t="s">
        <v>58</v>
      </c>
      <c r="H117" s="1">
        <v>5.4</v>
      </c>
      <c r="I117" s="1">
        <v>87</v>
      </c>
      <c r="J117" s="1">
        <v>133</v>
      </c>
      <c r="K117" s="1">
        <v>112.3</v>
      </c>
      <c r="L117" s="1">
        <v>16.7</v>
      </c>
      <c r="M117" s="1">
        <f>301-C117</f>
        <v>189</v>
      </c>
      <c r="N117" s="1">
        <f>G117</f>
        <v>0</v>
      </c>
      <c r="O117" s="1">
        <f>H117-8.5</f>
        <v>-3.0999999999999996</v>
      </c>
      <c r="P117" s="1">
        <f>SUM((M117+O117)+(N117/100))</f>
        <v>185.9</v>
      </c>
      <c r="R117" s="2">
        <f>((((((P117*(19-B117))*2)/(B117+2)-(B117+1))/100)*2)+Q117)</f>
        <v>7.9996</v>
      </c>
      <c r="S117" s="2">
        <f>((((P117*(19-B117))*2)/(B117+1))/100)*2</f>
        <v>9.0884444444444448</v>
      </c>
    </row>
    <row r="118" spans="1:19" x14ac:dyDescent="0.3">
      <c r="A118" s="3">
        <f>R118</f>
        <v>7.968799999999999</v>
      </c>
      <c r="B118" s="1">
        <v>8</v>
      </c>
      <c r="C118">
        <v>113</v>
      </c>
      <c r="D118" t="s">
        <v>95</v>
      </c>
      <c r="E118" t="s">
        <v>24</v>
      </c>
      <c r="F118" t="s">
        <v>58</v>
      </c>
      <c r="H118" s="1">
        <v>5.7</v>
      </c>
      <c r="I118" s="1">
        <v>98</v>
      </c>
      <c r="J118" s="1">
        <v>133</v>
      </c>
      <c r="K118" s="1">
        <v>113.3</v>
      </c>
      <c r="L118" s="1">
        <v>13.3</v>
      </c>
      <c r="M118" s="1">
        <f>301-C118</f>
        <v>188</v>
      </c>
      <c r="N118" s="1">
        <f>G118</f>
        <v>0</v>
      </c>
      <c r="O118" s="1">
        <f>H118-8.5</f>
        <v>-2.8</v>
      </c>
      <c r="P118" s="1">
        <f>SUM((M118+O118)+(N118/100))</f>
        <v>185.2</v>
      </c>
      <c r="R118" s="2">
        <f>((((((P118*(19-B118))*2)/(B118+2)-(B118+1))/100)*2)+Q118)</f>
        <v>7.968799999999999</v>
      </c>
      <c r="S118" s="2">
        <f>((((P118*(19-B118))*2)/(B118+1))/100)*2</f>
        <v>9.0542222222222204</v>
      </c>
    </row>
    <row r="119" spans="1:19" x14ac:dyDescent="0.3">
      <c r="A119" s="3">
        <f>R119</f>
        <v>7.8103999999999996</v>
      </c>
      <c r="B119" s="1">
        <v>8</v>
      </c>
      <c r="C119">
        <v>116</v>
      </c>
      <c r="D119" t="s">
        <v>272</v>
      </c>
      <c r="E119" t="s">
        <v>27</v>
      </c>
      <c r="F119" t="s">
        <v>58</v>
      </c>
      <c r="H119" s="1">
        <v>5.0999999999999996</v>
      </c>
      <c r="I119" s="1">
        <v>104</v>
      </c>
      <c r="J119" s="1">
        <v>137</v>
      </c>
      <c r="K119" s="1">
        <v>117.3</v>
      </c>
      <c r="L119" s="1">
        <v>14</v>
      </c>
      <c r="M119" s="1">
        <f>301-C119</f>
        <v>185</v>
      </c>
      <c r="N119" s="1">
        <f>G119</f>
        <v>0</v>
      </c>
      <c r="O119" s="1">
        <f>H119-8.5</f>
        <v>-3.4000000000000004</v>
      </c>
      <c r="P119" s="1">
        <f>SUM((M119+O119)+(N119/100))</f>
        <v>181.6</v>
      </c>
      <c r="R119" s="2">
        <f>((((((P119*(19-B119))*2)/(B119+2)-(B119+1))/100)*2)+Q119)</f>
        <v>7.8103999999999996</v>
      </c>
      <c r="S119" s="2">
        <f>((((P119*(19-B119))*2)/(B119+1))/100)*2</f>
        <v>8.878222222222222</v>
      </c>
    </row>
    <row r="120" spans="1:19" x14ac:dyDescent="0.3">
      <c r="A120" s="3">
        <f>R120</f>
        <v>7.74</v>
      </c>
      <c r="B120" s="1">
        <v>8</v>
      </c>
      <c r="C120">
        <v>118</v>
      </c>
      <c r="D120" t="s">
        <v>212</v>
      </c>
      <c r="E120" t="s">
        <v>26</v>
      </c>
      <c r="F120" t="s">
        <v>58</v>
      </c>
      <c r="H120" s="1">
        <v>5.5</v>
      </c>
      <c r="I120" s="1">
        <v>96</v>
      </c>
      <c r="J120" s="1">
        <v>137</v>
      </c>
      <c r="K120" s="1">
        <v>118</v>
      </c>
      <c r="L120" s="1">
        <v>14.7</v>
      </c>
      <c r="M120" s="1">
        <f>301-C120</f>
        <v>183</v>
      </c>
      <c r="N120" s="1">
        <f>G120</f>
        <v>0</v>
      </c>
      <c r="O120" s="1">
        <f>H120-8.5</f>
        <v>-3</v>
      </c>
      <c r="P120" s="1">
        <f>SUM((M120+O120)+(N120/100))</f>
        <v>180</v>
      </c>
      <c r="R120" s="2">
        <f>((((((P120*(19-B120))*2)/(B120+2)-(B120+1))/100)*2)+Q120)</f>
        <v>7.74</v>
      </c>
      <c r="S120" s="2">
        <f>((((P120*(19-B120))*2)/(B120+1))/100)*2</f>
        <v>8.8000000000000007</v>
      </c>
    </row>
    <row r="121" spans="1:19" x14ac:dyDescent="0.3">
      <c r="A121" s="3">
        <f>R121</f>
        <v>7.718</v>
      </c>
      <c r="B121" s="1">
        <v>8</v>
      </c>
      <c r="C121">
        <v>119</v>
      </c>
      <c r="D121" t="s">
        <v>86</v>
      </c>
      <c r="E121" t="s">
        <v>27</v>
      </c>
      <c r="F121" t="s">
        <v>58</v>
      </c>
      <c r="H121" s="1">
        <v>6</v>
      </c>
      <c r="I121" s="1">
        <v>111</v>
      </c>
      <c r="J121" s="1">
        <v>126</v>
      </c>
      <c r="K121" s="1">
        <v>118.8</v>
      </c>
      <c r="L121" s="1">
        <v>6.8</v>
      </c>
      <c r="M121" s="1">
        <f>301-C121</f>
        <v>182</v>
      </c>
      <c r="N121" s="1">
        <f>G121</f>
        <v>0</v>
      </c>
      <c r="O121" s="1">
        <f>H121-8.5</f>
        <v>-2.5</v>
      </c>
      <c r="P121" s="1">
        <f>SUM((M121+O121)+(N121/100))</f>
        <v>179.5</v>
      </c>
      <c r="R121" s="2">
        <f>((((((P121*(19-B121))*2)/(B121+2)-(B121+1))/100)*2)+Q121)</f>
        <v>7.718</v>
      </c>
      <c r="S121" s="2">
        <f>((((P121*(19-B121))*2)/(B121+1))/100)*2</f>
        <v>8.775555555555556</v>
      </c>
    </row>
    <row r="122" spans="1:19" x14ac:dyDescent="0.3">
      <c r="A122" s="3">
        <f>R122</f>
        <v>7.7136000000000005</v>
      </c>
      <c r="B122" s="1">
        <v>8</v>
      </c>
      <c r="C122">
        <v>117</v>
      </c>
      <c r="D122" t="s">
        <v>78</v>
      </c>
      <c r="E122" t="s">
        <v>3</v>
      </c>
      <c r="F122" t="s">
        <v>58</v>
      </c>
      <c r="H122" s="1">
        <v>3.9</v>
      </c>
      <c r="I122" s="1">
        <v>77</v>
      </c>
      <c r="J122" s="1">
        <v>178</v>
      </c>
      <c r="K122" s="1">
        <v>117.5</v>
      </c>
      <c r="L122" s="1">
        <v>39.799999999999997</v>
      </c>
      <c r="M122" s="1">
        <f>301-C122</f>
        <v>184</v>
      </c>
      <c r="N122" s="1">
        <f>G122</f>
        <v>0</v>
      </c>
      <c r="O122" s="1">
        <f>H122-8.5</f>
        <v>-4.5999999999999996</v>
      </c>
      <c r="P122" s="1">
        <f>SUM((M122+O122)+(N122/100))</f>
        <v>179.4</v>
      </c>
      <c r="R122" s="2">
        <f>((((((P122*(19-B122))*2)/(B122+2)-(B122+1))/100)*2)+Q122)</f>
        <v>7.7136000000000005</v>
      </c>
      <c r="S122" s="2">
        <f>((((P122*(19-B122))*2)/(B122+1))/100)*2</f>
        <v>8.7706666666666671</v>
      </c>
    </row>
    <row r="123" spans="1:19" x14ac:dyDescent="0.3">
      <c r="A123" s="3">
        <f>R123</f>
        <v>7.7092000000000009</v>
      </c>
      <c r="B123" s="1">
        <v>8</v>
      </c>
      <c r="C123">
        <v>121</v>
      </c>
      <c r="D123" t="s">
        <v>230</v>
      </c>
      <c r="E123" t="s">
        <v>27</v>
      </c>
      <c r="F123" t="s">
        <v>66</v>
      </c>
      <c r="H123" s="1">
        <v>7.8</v>
      </c>
      <c r="I123" s="1">
        <v>99</v>
      </c>
      <c r="J123" s="1">
        <v>152</v>
      </c>
      <c r="K123" s="1">
        <v>121.5</v>
      </c>
      <c r="L123" s="1">
        <v>19.600000000000001</v>
      </c>
      <c r="M123" s="1">
        <f>301-C123</f>
        <v>180</v>
      </c>
      <c r="N123" s="1">
        <f>G123</f>
        <v>0</v>
      </c>
      <c r="O123" s="1">
        <f>H123-8.5</f>
        <v>-0.70000000000000018</v>
      </c>
      <c r="P123" s="1">
        <f>SUM((M123+O123)+(N123/100))</f>
        <v>179.3</v>
      </c>
      <c r="R123" s="2">
        <f>((((((P123*(19-B123))*2)/(B123+2)-(B123+1))/100)*2)+Q123)</f>
        <v>7.7092000000000009</v>
      </c>
      <c r="S123" s="2">
        <f>((((P123*(19-B123))*2)/(B123+1))/100)*2</f>
        <v>8.7657777777777781</v>
      </c>
    </row>
    <row r="124" spans="1:19" x14ac:dyDescent="0.3">
      <c r="A124" s="3">
        <f>R124</f>
        <v>7.6167999999999996</v>
      </c>
      <c r="B124" s="1">
        <v>8</v>
      </c>
      <c r="C124">
        <v>120</v>
      </c>
      <c r="D124" t="s">
        <v>219</v>
      </c>
      <c r="E124" t="s">
        <v>20</v>
      </c>
      <c r="F124" t="s">
        <v>66</v>
      </c>
      <c r="H124" s="1">
        <v>4.7</v>
      </c>
      <c r="I124" s="1">
        <v>89</v>
      </c>
      <c r="J124" s="1">
        <v>152</v>
      </c>
      <c r="K124" s="1">
        <v>120.8</v>
      </c>
      <c r="L124" s="1">
        <v>30.3</v>
      </c>
      <c r="M124" s="1">
        <f>301-C124</f>
        <v>181</v>
      </c>
      <c r="N124" s="1">
        <f>G124</f>
        <v>0</v>
      </c>
      <c r="O124" s="1">
        <f>H124-8.5</f>
        <v>-3.8</v>
      </c>
      <c r="P124" s="1">
        <f>SUM((M124+O124)+(N124/100))</f>
        <v>177.2</v>
      </c>
      <c r="R124" s="2">
        <f>((((((P124*(19-B124))*2)/(B124+2)-(B124+1))/100)*2)+Q124)</f>
        <v>7.6167999999999996</v>
      </c>
      <c r="S124" s="2">
        <f>((((P124*(19-B124))*2)/(B124+1))/100)*2</f>
        <v>8.6631111111111103</v>
      </c>
    </row>
    <row r="125" spans="1:19" x14ac:dyDescent="0.3">
      <c r="A125" s="3">
        <f>R125</f>
        <v>7.5947999999999993</v>
      </c>
      <c r="B125" s="1">
        <v>8</v>
      </c>
      <c r="C125">
        <v>128</v>
      </c>
      <c r="D125" t="s">
        <v>269</v>
      </c>
      <c r="E125" t="s">
        <v>4</v>
      </c>
      <c r="F125" t="s">
        <v>75</v>
      </c>
      <c r="H125" s="1">
        <v>12.2</v>
      </c>
      <c r="I125" s="1">
        <v>114</v>
      </c>
      <c r="J125" s="1">
        <v>147</v>
      </c>
      <c r="K125" s="1">
        <v>129.80000000000001</v>
      </c>
      <c r="L125" s="1">
        <v>13.3</v>
      </c>
      <c r="M125" s="1">
        <f>301-C125</f>
        <v>173</v>
      </c>
      <c r="N125" s="1">
        <f>G125</f>
        <v>0</v>
      </c>
      <c r="O125" s="1">
        <f>H125-8.5</f>
        <v>3.6999999999999993</v>
      </c>
      <c r="P125" s="1">
        <f>SUM((M125+O125)+(N125/100))</f>
        <v>176.7</v>
      </c>
      <c r="R125" s="2">
        <f>((((((P125*(19-B125))*2)/(B125+2)-(B125+1))/100)*2)+Q125)</f>
        <v>7.5947999999999993</v>
      </c>
      <c r="S125" s="2">
        <f>((((P125*(19-B125))*2)/(B125+1))/100)*2</f>
        <v>8.6386666666666656</v>
      </c>
    </row>
    <row r="126" spans="1:19" x14ac:dyDescent="0.3">
      <c r="A126" s="3">
        <f>R126</f>
        <v>7.5507999999999988</v>
      </c>
      <c r="B126" s="1">
        <v>8</v>
      </c>
      <c r="C126">
        <v>124</v>
      </c>
      <c r="D126" t="s">
        <v>243</v>
      </c>
      <c r="E126" t="s">
        <v>4</v>
      </c>
      <c r="F126" t="s">
        <v>58</v>
      </c>
      <c r="H126" s="1">
        <v>7.2</v>
      </c>
      <c r="I126" s="1">
        <v>113</v>
      </c>
      <c r="J126" s="1">
        <v>144</v>
      </c>
      <c r="K126" s="1">
        <v>123</v>
      </c>
      <c r="L126" s="1">
        <v>12.7</v>
      </c>
      <c r="M126" s="1">
        <f>301-C126</f>
        <v>177</v>
      </c>
      <c r="N126" s="1">
        <f>G126</f>
        <v>0</v>
      </c>
      <c r="O126" s="1">
        <f>H126-8.5</f>
        <v>-1.2999999999999998</v>
      </c>
      <c r="P126" s="1">
        <f>SUM((M126+O126)+(N126/100))</f>
        <v>175.7</v>
      </c>
      <c r="R126" s="2">
        <f>((((((P126*(19-B126))*2)/(B126+2)-(B126+1))/100)*2)+Q126)</f>
        <v>7.5507999999999988</v>
      </c>
      <c r="S126" s="2">
        <f>((((P126*(19-B126))*2)/(B126+1))/100)*2</f>
        <v>8.5897777777777762</v>
      </c>
    </row>
    <row r="127" spans="1:19" x14ac:dyDescent="0.3">
      <c r="A127" s="3">
        <f>R127</f>
        <v>7.4892000000000003</v>
      </c>
      <c r="B127" s="1">
        <v>8</v>
      </c>
      <c r="C127">
        <v>133</v>
      </c>
      <c r="D127" t="s">
        <v>286</v>
      </c>
      <c r="E127" t="s">
        <v>19</v>
      </c>
      <c r="F127" t="s">
        <v>75</v>
      </c>
      <c r="H127" s="1">
        <v>14.8</v>
      </c>
      <c r="I127" s="1">
        <v>92</v>
      </c>
      <c r="J127" s="1">
        <v>156</v>
      </c>
      <c r="K127" s="1">
        <v>133.80000000000001</v>
      </c>
      <c r="L127" s="1">
        <v>24.9</v>
      </c>
      <c r="M127" s="1">
        <f>301-C127</f>
        <v>168</v>
      </c>
      <c r="N127" s="1">
        <f>G127</f>
        <v>0</v>
      </c>
      <c r="O127" s="1">
        <f>H127-8.5</f>
        <v>6.3000000000000007</v>
      </c>
      <c r="P127" s="1">
        <f>SUM((M127+O127)+(N127/100))</f>
        <v>174.3</v>
      </c>
      <c r="R127" s="2">
        <f>((((((P127*(19-B127))*2)/(B127+2)-(B127+1))/100)*2)+Q127)</f>
        <v>7.4892000000000003</v>
      </c>
      <c r="S127" s="2">
        <f>((((P127*(19-B127))*2)/(B127+1))/100)*2</f>
        <v>8.5213333333333345</v>
      </c>
    </row>
    <row r="128" spans="1:19" x14ac:dyDescent="0.3">
      <c r="A128" s="3">
        <f>R128</f>
        <v>7.4716000000000005</v>
      </c>
      <c r="B128" s="1">
        <v>8</v>
      </c>
      <c r="C128">
        <v>131</v>
      </c>
      <c r="D128" t="s">
        <v>206</v>
      </c>
      <c r="E128" t="s">
        <v>3</v>
      </c>
      <c r="F128" t="s">
        <v>55</v>
      </c>
      <c r="H128" s="1">
        <v>12.4</v>
      </c>
      <c r="I128" s="1">
        <v>109</v>
      </c>
      <c r="J128" s="1">
        <v>144</v>
      </c>
      <c r="K128" s="1">
        <v>133</v>
      </c>
      <c r="L128" s="1">
        <v>14.3</v>
      </c>
      <c r="M128" s="1">
        <f>301-C128</f>
        <v>170</v>
      </c>
      <c r="N128" s="1">
        <f>G128</f>
        <v>0</v>
      </c>
      <c r="O128" s="1">
        <f>H128-8.5</f>
        <v>3.9000000000000004</v>
      </c>
      <c r="P128" s="1">
        <f>SUM((M128+O128)+(N128/100))</f>
        <v>173.9</v>
      </c>
      <c r="R128" s="2">
        <f>((((((P128*(19-B128))*2)/(B128+2)-(B128+1))/100)*2)+Q128)</f>
        <v>7.4716000000000005</v>
      </c>
      <c r="S128" s="2">
        <f>((((P128*(19-B128))*2)/(B128+1))/100)*2</f>
        <v>8.5017777777777788</v>
      </c>
    </row>
    <row r="129" spans="1:19" x14ac:dyDescent="0.3">
      <c r="A129" s="3">
        <f>R129</f>
        <v>7.4232000000000005</v>
      </c>
      <c r="B129" s="1">
        <v>8</v>
      </c>
      <c r="C129">
        <v>126</v>
      </c>
      <c r="D129" t="s">
        <v>247</v>
      </c>
      <c r="E129" t="s">
        <v>31</v>
      </c>
      <c r="F129" t="s">
        <v>58</v>
      </c>
      <c r="H129" s="1">
        <v>6.3</v>
      </c>
      <c r="I129" s="1">
        <v>105</v>
      </c>
      <c r="J129" s="1">
        <v>142</v>
      </c>
      <c r="K129" s="1">
        <v>123.8</v>
      </c>
      <c r="L129" s="1">
        <v>13.8</v>
      </c>
      <c r="M129" s="1">
        <f>301-C129</f>
        <v>175</v>
      </c>
      <c r="N129" s="1">
        <f>G129</f>
        <v>0</v>
      </c>
      <c r="O129" s="1">
        <f>H129-8.5</f>
        <v>-2.2000000000000002</v>
      </c>
      <c r="P129" s="1">
        <f>SUM((M129+O129)+(N129/100))</f>
        <v>172.8</v>
      </c>
      <c r="R129" s="2">
        <f>((((((P129*(19-B129))*2)/(B129+2)-(B129+1))/100)*2)+Q129)</f>
        <v>7.4232000000000005</v>
      </c>
      <c r="S129" s="2">
        <f>((((P129*(19-B129))*2)/(B129+1))/100)*2</f>
        <v>8.4480000000000004</v>
      </c>
    </row>
    <row r="130" spans="1:19" x14ac:dyDescent="0.3">
      <c r="A130" s="3">
        <f>R130</f>
        <v>7.3836000000000004</v>
      </c>
      <c r="B130" s="1">
        <v>8</v>
      </c>
      <c r="C130">
        <v>127</v>
      </c>
      <c r="D130" t="s">
        <v>279</v>
      </c>
      <c r="E130" t="s">
        <v>20</v>
      </c>
      <c r="F130" t="s">
        <v>58</v>
      </c>
      <c r="H130" s="1">
        <v>6.4</v>
      </c>
      <c r="I130" s="1">
        <v>121</v>
      </c>
      <c r="J130" s="1">
        <v>147</v>
      </c>
      <c r="K130" s="1">
        <v>129.5</v>
      </c>
      <c r="L130" s="1">
        <v>10.6</v>
      </c>
      <c r="M130" s="1">
        <f>301-C130</f>
        <v>174</v>
      </c>
      <c r="N130" s="1">
        <f>G130</f>
        <v>0</v>
      </c>
      <c r="O130" s="1">
        <f>H130-8.5</f>
        <v>-2.0999999999999996</v>
      </c>
      <c r="P130" s="1">
        <f>SUM((M130+O130)+(N130/100))</f>
        <v>171.9</v>
      </c>
      <c r="R130" s="2">
        <f>((((((P130*(19-B130))*2)/(B130+2)-(B130+1))/100)*2)+Q130)</f>
        <v>7.3836000000000004</v>
      </c>
      <c r="S130" s="2">
        <f>((((P130*(19-B130))*2)/(B130+1))/100)*2</f>
        <v>8.4040000000000017</v>
      </c>
    </row>
    <row r="131" spans="1:19" x14ac:dyDescent="0.3">
      <c r="A131" s="3">
        <f>R131</f>
        <v>7.3704000000000001</v>
      </c>
      <c r="B131" s="1">
        <v>8</v>
      </c>
      <c r="C131">
        <v>136</v>
      </c>
      <c r="D131" t="s">
        <v>283</v>
      </c>
      <c r="E131" t="s">
        <v>98</v>
      </c>
      <c r="F131" t="s">
        <v>75</v>
      </c>
      <c r="H131" s="1">
        <v>15.1</v>
      </c>
      <c r="I131" s="1">
        <v>121</v>
      </c>
      <c r="J131" s="1">
        <v>140</v>
      </c>
      <c r="K131" s="1">
        <v>134.80000000000001</v>
      </c>
      <c r="L131" s="1">
        <v>8</v>
      </c>
      <c r="M131" s="1">
        <f>301-C131</f>
        <v>165</v>
      </c>
      <c r="N131" s="1">
        <f>G131</f>
        <v>0</v>
      </c>
      <c r="O131" s="1">
        <f>H131-8.5</f>
        <v>6.6</v>
      </c>
      <c r="P131" s="1">
        <f>SUM((M131+O131)+(N131/100))</f>
        <v>171.6</v>
      </c>
      <c r="R131" s="2">
        <f>((((((P131*(19-B131))*2)/(B131+2)-(B131+1))/100)*2)+Q131)</f>
        <v>7.3704000000000001</v>
      </c>
      <c r="S131" s="2">
        <f>((((P131*(19-B131))*2)/(B131+1))/100)*2</f>
        <v>8.3893333333333331</v>
      </c>
    </row>
    <row r="132" spans="1:19" x14ac:dyDescent="0.3">
      <c r="A132" s="3">
        <f>R132</f>
        <v>7.3307999999999991</v>
      </c>
      <c r="B132" s="1">
        <v>8</v>
      </c>
      <c r="C132">
        <v>125</v>
      </c>
      <c r="D132" t="s">
        <v>236</v>
      </c>
      <c r="E132" t="s">
        <v>32</v>
      </c>
      <c r="F132" t="s">
        <v>55</v>
      </c>
      <c r="H132" s="1">
        <v>3.2</v>
      </c>
      <c r="I132" s="1">
        <v>101</v>
      </c>
      <c r="J132" s="1">
        <v>139</v>
      </c>
      <c r="K132" s="1">
        <v>123.8</v>
      </c>
      <c r="L132" s="1">
        <v>14.3</v>
      </c>
      <c r="M132" s="1">
        <f>301-C132</f>
        <v>176</v>
      </c>
      <c r="N132" s="1">
        <f>G132</f>
        <v>0</v>
      </c>
      <c r="O132" s="1">
        <f>H132-8.5</f>
        <v>-5.3</v>
      </c>
      <c r="P132" s="1">
        <f>SUM((M132+O132)+(N132/100))</f>
        <v>170.7</v>
      </c>
      <c r="R132" s="2">
        <f>((((((P132*(19-B132))*2)/(B132+2)-(B132+1))/100)*2)+Q132)</f>
        <v>7.3307999999999991</v>
      </c>
      <c r="S132" s="2">
        <f>((((P132*(19-B132))*2)/(B132+1))/100)*2</f>
        <v>8.3453333333333326</v>
      </c>
    </row>
    <row r="133" spans="1:19" x14ac:dyDescent="0.3">
      <c r="A133" s="3">
        <f>R133</f>
        <v>7.2560000000000002</v>
      </c>
      <c r="B133" s="1">
        <v>8</v>
      </c>
      <c r="C133">
        <v>130</v>
      </c>
      <c r="D133" t="s">
        <v>313</v>
      </c>
      <c r="E133" t="s">
        <v>22</v>
      </c>
      <c r="F133" t="s">
        <v>55</v>
      </c>
      <c r="H133" s="1">
        <v>6.5</v>
      </c>
      <c r="I133" s="1">
        <v>109</v>
      </c>
      <c r="J133" s="1">
        <v>162</v>
      </c>
      <c r="K133" s="1">
        <v>132.80000000000001</v>
      </c>
      <c r="L133" s="1">
        <v>19</v>
      </c>
      <c r="M133" s="1">
        <f>301-C133</f>
        <v>171</v>
      </c>
      <c r="N133" s="1">
        <f>G133</f>
        <v>0</v>
      </c>
      <c r="O133" s="1">
        <f>H133-8.5</f>
        <v>-2</v>
      </c>
      <c r="P133" s="1">
        <f>SUM((M133+O133)+(N133/100))</f>
        <v>169</v>
      </c>
      <c r="R133" s="2">
        <f>((((((P133*(19-B133))*2)/(B133+2)-(B133+1))/100)*2)+Q133)</f>
        <v>7.2560000000000002</v>
      </c>
      <c r="S133" s="2">
        <f>((((P133*(19-B133))*2)/(B133+1))/100)*2</f>
        <v>8.2622222222222224</v>
      </c>
    </row>
    <row r="134" spans="1:19" x14ac:dyDescent="0.3">
      <c r="A134" s="3">
        <f>R134</f>
        <v>7.1547999999999989</v>
      </c>
      <c r="B134" s="1">
        <v>8</v>
      </c>
      <c r="C134">
        <v>134</v>
      </c>
      <c r="D134" t="s">
        <v>223</v>
      </c>
      <c r="E134" t="s">
        <v>27</v>
      </c>
      <c r="F134" t="s">
        <v>55</v>
      </c>
      <c r="H134" s="1">
        <v>8.1999999999999993</v>
      </c>
      <c r="I134" s="1">
        <v>125</v>
      </c>
      <c r="J134" s="1">
        <v>140</v>
      </c>
      <c r="K134" s="1">
        <v>134</v>
      </c>
      <c r="L134" s="1">
        <v>5.5</v>
      </c>
      <c r="M134" s="1">
        <f>301-C134</f>
        <v>167</v>
      </c>
      <c r="N134" s="1">
        <f>G134</f>
        <v>0</v>
      </c>
      <c r="O134" s="1">
        <f>H134-8.5</f>
        <v>-0.30000000000000071</v>
      </c>
      <c r="P134" s="1">
        <f>SUM((M134+O134)+(N134/100))</f>
        <v>166.7</v>
      </c>
      <c r="R134" s="2">
        <f>((((((P134*(19-B134))*2)/(B134+2)-(B134+1))/100)*2)+Q134)</f>
        <v>7.1547999999999989</v>
      </c>
      <c r="S134" s="2">
        <f>((((P134*(19-B134))*2)/(B134+1))/100)*2</f>
        <v>8.1497777777777767</v>
      </c>
    </row>
    <row r="135" spans="1:19" x14ac:dyDescent="0.3">
      <c r="A135" s="3">
        <f>R135</f>
        <v>7.1020000000000003</v>
      </c>
      <c r="B135" s="1">
        <v>8</v>
      </c>
      <c r="C135">
        <v>132</v>
      </c>
      <c r="D135" t="s">
        <v>224</v>
      </c>
      <c r="E135" t="s">
        <v>26</v>
      </c>
      <c r="F135" t="s">
        <v>55</v>
      </c>
      <c r="H135" s="1">
        <v>5</v>
      </c>
      <c r="I135" s="1">
        <v>115</v>
      </c>
      <c r="J135" s="1">
        <v>171</v>
      </c>
      <c r="K135" s="1">
        <v>133.30000000000001</v>
      </c>
      <c r="L135" s="1">
        <v>22.1</v>
      </c>
      <c r="M135" s="1">
        <f>301-C135</f>
        <v>169</v>
      </c>
      <c r="N135" s="1">
        <f>G135</f>
        <v>0</v>
      </c>
      <c r="O135" s="1">
        <f>H135-8.5</f>
        <v>-3.5</v>
      </c>
      <c r="P135" s="1">
        <f>SUM((M135+O135)+(N135/100))</f>
        <v>165.5</v>
      </c>
      <c r="R135" s="2">
        <f>((((((P135*(19-B135))*2)/(B135+2)-(B135+1))/100)*2)+Q135)</f>
        <v>7.1020000000000003</v>
      </c>
      <c r="S135" s="2">
        <f>((((P135*(19-B135))*2)/(B135+1))/100)*2</f>
        <v>8.0911111111111111</v>
      </c>
    </row>
    <row r="136" spans="1:19" x14ac:dyDescent="0.3">
      <c r="A136" s="3">
        <f>R136</f>
        <v>7.0536000000000003</v>
      </c>
      <c r="B136" s="1">
        <v>8</v>
      </c>
      <c r="C136">
        <v>135</v>
      </c>
      <c r="D136" t="s">
        <v>232</v>
      </c>
      <c r="E136" t="s">
        <v>28</v>
      </c>
      <c r="F136" t="s">
        <v>55</v>
      </c>
      <c r="H136" s="1">
        <v>6.9</v>
      </c>
      <c r="I136" s="1">
        <v>114</v>
      </c>
      <c r="J136" s="1">
        <v>164</v>
      </c>
      <c r="K136" s="1">
        <v>134.5</v>
      </c>
      <c r="L136" s="1">
        <v>21.5</v>
      </c>
      <c r="M136" s="1">
        <f>301-C136</f>
        <v>166</v>
      </c>
      <c r="N136" s="1">
        <f>G136</f>
        <v>0</v>
      </c>
      <c r="O136" s="1">
        <f>H136-8.5</f>
        <v>-1.5999999999999996</v>
      </c>
      <c r="P136" s="1">
        <f>SUM((M136+O136)+(N136/100))</f>
        <v>164.4</v>
      </c>
      <c r="R136" s="2">
        <f>((((((P136*(19-B136))*2)/(B136+2)-(B136+1))/100)*2)+Q136)</f>
        <v>7.0536000000000003</v>
      </c>
      <c r="S136" s="2">
        <f>((((P136*(19-B136))*2)/(B136+1))/100)*2</f>
        <v>8.0373333333333328</v>
      </c>
    </row>
    <row r="137" spans="1:19" x14ac:dyDescent="0.3">
      <c r="A137" s="3">
        <f>R137</f>
        <v>7.0139999999999993</v>
      </c>
      <c r="B137" s="1">
        <v>8</v>
      </c>
      <c r="C137">
        <v>129</v>
      </c>
      <c r="D137" t="s">
        <v>13</v>
      </c>
      <c r="E137" t="s">
        <v>32</v>
      </c>
      <c r="F137" t="s">
        <v>66</v>
      </c>
      <c r="H137" s="1">
        <v>0</v>
      </c>
      <c r="I137" s="1">
        <v>75</v>
      </c>
      <c r="J137" s="1">
        <v>211</v>
      </c>
      <c r="K137" s="1">
        <v>132.30000000000001</v>
      </c>
      <c r="L137" s="1">
        <v>49.7</v>
      </c>
      <c r="M137" s="1">
        <f>301-C137</f>
        <v>172</v>
      </c>
      <c r="N137" s="1">
        <f>G137</f>
        <v>0</v>
      </c>
      <c r="O137" s="1">
        <f>H137-8.5</f>
        <v>-8.5</v>
      </c>
      <c r="P137" s="1">
        <f>SUM((M137+O137)+(N137/100))</f>
        <v>163.5</v>
      </c>
      <c r="R137" s="2">
        <f>((((((P137*(19-B137))*2)/(B137+2)-(B137+1))/100)*2)+Q137)</f>
        <v>7.0139999999999993</v>
      </c>
      <c r="S137" s="2">
        <f>((((P137*(19-B137))*2)/(B137+1))/100)*2</f>
        <v>7.9933333333333341</v>
      </c>
    </row>
    <row r="138" spans="1:19" x14ac:dyDescent="0.3">
      <c r="A138" s="3">
        <f>R138</f>
        <v>6.9523999999999999</v>
      </c>
      <c r="B138" s="1">
        <v>8</v>
      </c>
      <c r="C138">
        <v>144</v>
      </c>
      <c r="D138" t="s">
        <v>127</v>
      </c>
      <c r="E138" t="s">
        <v>10</v>
      </c>
      <c r="F138" t="s">
        <v>75</v>
      </c>
      <c r="H138" s="1">
        <v>13.6</v>
      </c>
      <c r="I138" s="1">
        <v>120</v>
      </c>
      <c r="J138" s="1">
        <v>157</v>
      </c>
      <c r="K138" s="1">
        <v>143</v>
      </c>
      <c r="L138" s="1">
        <v>13.9</v>
      </c>
      <c r="M138" s="1">
        <f>301-C138</f>
        <v>157</v>
      </c>
      <c r="N138" s="1">
        <f>G138</f>
        <v>0</v>
      </c>
      <c r="O138" s="1">
        <f>H138-8.5</f>
        <v>5.0999999999999996</v>
      </c>
      <c r="P138" s="1">
        <f>SUM((M138+O138)+(N138/100))</f>
        <v>162.1</v>
      </c>
      <c r="R138" s="2">
        <f>((((((P138*(19-B138))*2)/(B138+2)-(B138+1))/100)*2)+Q138)</f>
        <v>6.9523999999999999</v>
      </c>
      <c r="S138" s="2">
        <f>((((P138*(19-B138))*2)/(B138+1))/100)*2</f>
        <v>7.924888888888888</v>
      </c>
    </row>
    <row r="139" spans="1:19" x14ac:dyDescent="0.3">
      <c r="A139" s="3">
        <f>R139</f>
        <v>6.9392000000000005</v>
      </c>
      <c r="B139" s="1">
        <v>8</v>
      </c>
      <c r="C139">
        <v>137</v>
      </c>
      <c r="D139" t="s">
        <v>99</v>
      </c>
      <c r="E139" t="s">
        <v>25</v>
      </c>
      <c r="F139" t="s">
        <v>58</v>
      </c>
      <c r="H139" s="1">
        <v>6.3</v>
      </c>
      <c r="I139" s="1">
        <v>120</v>
      </c>
      <c r="J139" s="1">
        <v>156</v>
      </c>
      <c r="K139" s="1">
        <v>135.80000000000001</v>
      </c>
      <c r="L139" s="1">
        <v>12.9</v>
      </c>
      <c r="M139" s="1">
        <f>301-C139</f>
        <v>164</v>
      </c>
      <c r="N139" s="1">
        <f>G139</f>
        <v>0</v>
      </c>
      <c r="O139" s="1">
        <f>H139-8.5</f>
        <v>-2.2000000000000002</v>
      </c>
      <c r="P139" s="1">
        <f>SUM((M139+O139)+(N139/100))</f>
        <v>161.80000000000001</v>
      </c>
      <c r="R139" s="2">
        <f>((((((P139*(19-B139))*2)/(B139+2)-(B139+1))/100)*2)+Q139)</f>
        <v>6.9392000000000005</v>
      </c>
      <c r="S139" s="2">
        <f>((((P139*(19-B139))*2)/(B139+1))/100)*2</f>
        <v>7.9102222222222238</v>
      </c>
    </row>
    <row r="140" spans="1:19" x14ac:dyDescent="0.3">
      <c r="A140" s="3">
        <f>R140</f>
        <v>6.8336000000000006</v>
      </c>
      <c r="B140" s="1">
        <v>8</v>
      </c>
      <c r="C140">
        <v>138</v>
      </c>
      <c r="D140" t="s">
        <v>108</v>
      </c>
      <c r="E140" t="s">
        <v>28</v>
      </c>
      <c r="F140" t="s">
        <v>58</v>
      </c>
      <c r="H140" s="1">
        <v>4.9000000000000004</v>
      </c>
      <c r="I140" s="1">
        <v>108</v>
      </c>
      <c r="J140" s="1">
        <v>154</v>
      </c>
      <c r="K140" s="1">
        <v>136</v>
      </c>
      <c r="L140" s="1">
        <v>17.7</v>
      </c>
      <c r="M140" s="1">
        <f>301-C140</f>
        <v>163</v>
      </c>
      <c r="N140" s="1">
        <f>G140</f>
        <v>0</v>
      </c>
      <c r="O140" s="1">
        <f>H140-8.5</f>
        <v>-3.5999999999999996</v>
      </c>
      <c r="P140" s="1">
        <f>SUM((M140+O140)+(N140/100))</f>
        <v>159.4</v>
      </c>
      <c r="R140" s="2">
        <f>((((((P140*(19-B140))*2)/(B140+2)-(B140+1))/100)*2)+Q140)</f>
        <v>6.8336000000000006</v>
      </c>
      <c r="S140" s="2">
        <f>((((P140*(19-B140))*2)/(B140+1))/100)*2</f>
        <v>7.7928888888888892</v>
      </c>
    </row>
    <row r="141" spans="1:19" x14ac:dyDescent="0.3">
      <c r="A141" s="3">
        <f>R141</f>
        <v>6.8027999999999995</v>
      </c>
      <c r="B141" s="1">
        <v>8</v>
      </c>
      <c r="C141">
        <v>140</v>
      </c>
      <c r="D141" t="s">
        <v>235</v>
      </c>
      <c r="E141" t="s">
        <v>9</v>
      </c>
      <c r="F141" t="s">
        <v>55</v>
      </c>
      <c r="H141" s="1">
        <v>6.2</v>
      </c>
      <c r="I141" s="1">
        <v>132</v>
      </c>
      <c r="J141" s="1">
        <v>145</v>
      </c>
      <c r="K141" s="1">
        <v>138.80000000000001</v>
      </c>
      <c r="L141" s="1">
        <v>4.5999999999999996</v>
      </c>
      <c r="M141" s="1">
        <f>301-C141</f>
        <v>161</v>
      </c>
      <c r="N141" s="1">
        <f>G141</f>
        <v>0</v>
      </c>
      <c r="O141" s="1">
        <f>H141-8.5</f>
        <v>-2.2999999999999998</v>
      </c>
      <c r="P141" s="1">
        <f>SUM((M141+O141)+(N141/100))</f>
        <v>158.69999999999999</v>
      </c>
      <c r="R141" s="2">
        <f>((((((P141*(19-B141))*2)/(B141+2)-(B141+1))/100)*2)+Q141)</f>
        <v>6.8027999999999995</v>
      </c>
      <c r="S141" s="2">
        <f>((((P141*(19-B141))*2)/(B141+1))/100)*2</f>
        <v>7.7586666666666657</v>
      </c>
    </row>
    <row r="142" spans="1:19" x14ac:dyDescent="0.3">
      <c r="A142" s="3">
        <f>R142</f>
        <v>6.7236000000000002</v>
      </c>
      <c r="B142" s="1">
        <v>8</v>
      </c>
      <c r="C142">
        <v>139</v>
      </c>
      <c r="D142" t="s">
        <v>290</v>
      </c>
      <c r="E142" t="s">
        <v>10</v>
      </c>
      <c r="F142" t="s">
        <v>55</v>
      </c>
      <c r="H142" s="1">
        <v>3.4</v>
      </c>
      <c r="I142" s="1">
        <v>109</v>
      </c>
      <c r="J142" s="1">
        <v>176</v>
      </c>
      <c r="K142" s="1">
        <v>138.30000000000001</v>
      </c>
      <c r="L142" s="1">
        <v>27.6</v>
      </c>
      <c r="M142" s="1">
        <f>301-C142</f>
        <v>162</v>
      </c>
      <c r="N142" s="1">
        <f>G142</f>
        <v>0</v>
      </c>
      <c r="O142" s="1">
        <f>H142-8.5</f>
        <v>-5.0999999999999996</v>
      </c>
      <c r="P142" s="1">
        <f>SUM((M142+O142)+(N142/100))</f>
        <v>156.9</v>
      </c>
      <c r="R142" s="2">
        <f>((((((P142*(19-B142))*2)/(B142+2)-(B142+1))/100)*2)+Q142)</f>
        <v>6.7236000000000002</v>
      </c>
      <c r="S142" s="2">
        <f>((((P142*(19-B142))*2)/(B142+1))/100)*2</f>
        <v>7.6706666666666674</v>
      </c>
    </row>
    <row r="143" spans="1:19" x14ac:dyDescent="0.3">
      <c r="A143" s="3">
        <f>R143</f>
        <v>6.6532000000000009</v>
      </c>
      <c r="B143" s="1">
        <v>8</v>
      </c>
      <c r="C143">
        <v>143</v>
      </c>
      <c r="D143" t="s">
        <v>8</v>
      </c>
      <c r="E143" t="s">
        <v>9</v>
      </c>
      <c r="F143" t="s">
        <v>66</v>
      </c>
      <c r="H143" s="1">
        <v>5.8</v>
      </c>
      <c r="I143" s="1">
        <v>129</v>
      </c>
      <c r="J143" s="1">
        <v>155</v>
      </c>
      <c r="K143" s="1">
        <v>142.5</v>
      </c>
      <c r="L143" s="1">
        <v>9.1999999999999993</v>
      </c>
      <c r="M143" s="1">
        <f>301-C143</f>
        <v>158</v>
      </c>
      <c r="N143" s="1">
        <f>G143</f>
        <v>0</v>
      </c>
      <c r="O143" s="1">
        <f>H143-8.5</f>
        <v>-2.7</v>
      </c>
      <c r="P143" s="1">
        <f>SUM((M143+O143)+(N143/100))</f>
        <v>155.30000000000001</v>
      </c>
      <c r="R143" s="2">
        <f>((((((P143*(19-B143))*2)/(B143+2)-(B143+1))/100)*2)+Q143)</f>
        <v>6.6532000000000009</v>
      </c>
      <c r="S143" s="2">
        <f>((((P143*(19-B143))*2)/(B143+1))/100)*2</f>
        <v>7.5924444444444452</v>
      </c>
    </row>
    <row r="144" spans="1:19" x14ac:dyDescent="0.3">
      <c r="A144" s="3">
        <f>R144</f>
        <v>6.6179999999999994</v>
      </c>
      <c r="B144" s="1">
        <v>8</v>
      </c>
      <c r="C144">
        <v>142</v>
      </c>
      <c r="D144" t="s">
        <v>246</v>
      </c>
      <c r="E144" t="s">
        <v>24</v>
      </c>
      <c r="F144" t="s">
        <v>55</v>
      </c>
      <c r="H144" s="1">
        <v>4</v>
      </c>
      <c r="I144" s="1">
        <v>124</v>
      </c>
      <c r="J144" s="1">
        <v>180</v>
      </c>
      <c r="K144" s="1">
        <v>141</v>
      </c>
      <c r="L144" s="1">
        <v>23</v>
      </c>
      <c r="M144" s="1">
        <f>301-C144</f>
        <v>159</v>
      </c>
      <c r="N144" s="1">
        <f>G144</f>
        <v>0</v>
      </c>
      <c r="O144" s="1">
        <f>H144-8.5</f>
        <v>-4.5</v>
      </c>
      <c r="P144" s="1">
        <f>SUM((M144+O144)+(N144/100))</f>
        <v>154.5</v>
      </c>
      <c r="R144" s="2">
        <f>((((((P144*(19-B144))*2)/(B144+2)-(B144+1))/100)*2)+Q144)</f>
        <v>6.6179999999999994</v>
      </c>
      <c r="S144" s="2">
        <f>((((P144*(19-B144))*2)/(B144+1))/100)*2</f>
        <v>7.5533333333333337</v>
      </c>
    </row>
    <row r="145" spans="1:19" x14ac:dyDescent="0.3">
      <c r="A145" s="3">
        <f>R145</f>
        <v>6.6092000000000004</v>
      </c>
      <c r="B145" s="1">
        <v>8</v>
      </c>
      <c r="C145">
        <v>145</v>
      </c>
      <c r="D145" t="s">
        <v>256</v>
      </c>
      <c r="E145" t="s">
        <v>7</v>
      </c>
      <c r="F145" t="s">
        <v>58</v>
      </c>
      <c r="H145" s="1">
        <v>6.8</v>
      </c>
      <c r="I145" s="1">
        <v>137</v>
      </c>
      <c r="J145" s="1">
        <v>148</v>
      </c>
      <c r="K145" s="1">
        <v>143.30000000000001</v>
      </c>
      <c r="L145" s="1">
        <v>4</v>
      </c>
      <c r="M145" s="1">
        <f>301-C145</f>
        <v>156</v>
      </c>
      <c r="N145" s="1">
        <f>G145</f>
        <v>0</v>
      </c>
      <c r="O145" s="1">
        <f>H145-8.5</f>
        <v>-1.7000000000000002</v>
      </c>
      <c r="P145" s="1">
        <f>SUM((M145+O145)+(N145/100))</f>
        <v>154.30000000000001</v>
      </c>
      <c r="R145" s="2">
        <f>((((((P145*(19-B145))*2)/(B145+2)-(B145+1))/100)*2)+Q145)</f>
        <v>6.6092000000000004</v>
      </c>
      <c r="S145" s="2">
        <f>((((P145*(19-B145))*2)/(B145+1))/100)*2</f>
        <v>7.5435555555555558</v>
      </c>
    </row>
    <row r="146" spans="1:19" x14ac:dyDescent="0.3">
      <c r="A146" s="3">
        <f>R146</f>
        <v>6.5652000000000008</v>
      </c>
      <c r="B146" s="1">
        <v>8</v>
      </c>
      <c r="C146">
        <v>141</v>
      </c>
      <c r="D146" t="s">
        <v>289</v>
      </c>
      <c r="E146" t="s">
        <v>18</v>
      </c>
      <c r="F146" t="s">
        <v>55</v>
      </c>
      <c r="H146" s="1">
        <v>1.8</v>
      </c>
      <c r="I146" s="1">
        <v>125</v>
      </c>
      <c r="J146" s="1">
        <v>151</v>
      </c>
      <c r="K146" s="1">
        <v>139.30000000000001</v>
      </c>
      <c r="L146" s="1">
        <v>10.1</v>
      </c>
      <c r="M146" s="1">
        <f>301-C146</f>
        <v>160</v>
      </c>
      <c r="N146" s="1">
        <f>G146</f>
        <v>0</v>
      </c>
      <c r="O146" s="1">
        <f>H146-8.5</f>
        <v>-6.7</v>
      </c>
      <c r="P146" s="1">
        <f>SUM((M146+O146)+(N146/100))</f>
        <v>153.30000000000001</v>
      </c>
      <c r="R146" s="2">
        <f>((((((P146*(19-B146))*2)/(B146+2)-(B146+1))/100)*2)+Q146)</f>
        <v>6.5652000000000008</v>
      </c>
      <c r="S146" s="2">
        <f>((((P146*(19-B146))*2)/(B146+1))/100)*2</f>
        <v>7.4946666666666673</v>
      </c>
    </row>
    <row r="147" spans="1:19" x14ac:dyDescent="0.3">
      <c r="A147" s="3">
        <f>R147</f>
        <v>6.53</v>
      </c>
      <c r="B147" s="1">
        <v>8</v>
      </c>
      <c r="C147">
        <v>146</v>
      </c>
      <c r="D147" t="s">
        <v>304</v>
      </c>
      <c r="E147" t="s">
        <v>29</v>
      </c>
      <c r="F147" t="s">
        <v>58</v>
      </c>
      <c r="H147" s="1">
        <v>6</v>
      </c>
      <c r="I147" s="1">
        <v>134</v>
      </c>
      <c r="J147" s="1">
        <v>166</v>
      </c>
      <c r="K147" s="1">
        <v>145.5</v>
      </c>
      <c r="L147" s="1">
        <v>12.2</v>
      </c>
      <c r="M147" s="1">
        <f>301-C147</f>
        <v>155</v>
      </c>
      <c r="N147" s="1">
        <f>G147</f>
        <v>0</v>
      </c>
      <c r="O147" s="1">
        <f>H147-8.5</f>
        <v>-2.5</v>
      </c>
      <c r="P147" s="1">
        <f>SUM((M147+O147)+(N147/100))</f>
        <v>152.5</v>
      </c>
      <c r="R147" s="2">
        <f>((((((P147*(19-B147))*2)/(B147+2)-(B147+1))/100)*2)+Q147)</f>
        <v>6.53</v>
      </c>
      <c r="S147" s="2">
        <f>((((P147*(19-B147))*2)/(B147+1))/100)*2</f>
        <v>7.4555555555555557</v>
      </c>
    </row>
    <row r="148" spans="1:19" x14ac:dyDescent="0.3">
      <c r="A148" s="3">
        <f>R148</f>
        <v>6.31</v>
      </c>
      <c r="B148" s="1">
        <v>8</v>
      </c>
      <c r="C148">
        <v>147</v>
      </c>
      <c r="D148" t="s">
        <v>298</v>
      </c>
      <c r="E148" t="s">
        <v>79</v>
      </c>
      <c r="F148" t="s">
        <v>55</v>
      </c>
      <c r="H148" s="1">
        <v>2</v>
      </c>
      <c r="I148" s="1">
        <v>114</v>
      </c>
      <c r="J148" s="1">
        <v>162</v>
      </c>
      <c r="K148" s="1">
        <v>147</v>
      </c>
      <c r="L148" s="1">
        <v>19.3</v>
      </c>
      <c r="M148" s="1">
        <f>301-C148</f>
        <v>154</v>
      </c>
      <c r="N148" s="1">
        <f>G148</f>
        <v>0</v>
      </c>
      <c r="O148" s="1">
        <f>H148-8.5</f>
        <v>-6.5</v>
      </c>
      <c r="P148" s="1">
        <f>SUM((M148+O148)+(N148/100))</f>
        <v>147.5</v>
      </c>
      <c r="R148" s="2">
        <f>((((((P148*(19-B148))*2)/(B148+2)-(B148+1))/100)*2)+Q148)</f>
        <v>6.31</v>
      </c>
      <c r="S148" s="2">
        <f>((((P148*(19-B148))*2)/(B148+1))/100)*2</f>
        <v>7.2111111111111112</v>
      </c>
    </row>
    <row r="149" spans="1:19" x14ac:dyDescent="0.3">
      <c r="A149" s="3">
        <f>R149</f>
        <v>6.2703999999999995</v>
      </c>
      <c r="B149" s="1">
        <v>8</v>
      </c>
      <c r="C149">
        <v>148</v>
      </c>
      <c r="D149" t="s">
        <v>317</v>
      </c>
      <c r="E149" t="s">
        <v>35</v>
      </c>
      <c r="F149" t="s">
        <v>58</v>
      </c>
      <c r="H149" s="1">
        <v>2.1</v>
      </c>
      <c r="I149" s="1">
        <v>122</v>
      </c>
      <c r="J149" s="1">
        <v>183</v>
      </c>
      <c r="K149" s="1">
        <v>147.5</v>
      </c>
      <c r="L149" s="1">
        <v>24.1</v>
      </c>
      <c r="M149" s="1">
        <f>301-C149</f>
        <v>153</v>
      </c>
      <c r="N149" s="1">
        <f>G149</f>
        <v>0</v>
      </c>
      <c r="O149" s="1">
        <f>H149-8.5</f>
        <v>-6.4</v>
      </c>
      <c r="P149" s="1">
        <f>SUM((M149+O149)+(N149/100))</f>
        <v>146.6</v>
      </c>
      <c r="R149" s="2">
        <f>((((((P149*(19-B149))*2)/(B149+2)-(B149+1))/100)*2)+Q149)</f>
        <v>6.2703999999999995</v>
      </c>
      <c r="S149" s="2">
        <f>((((P149*(19-B149))*2)/(B149+1))/100)*2</f>
        <v>7.1671111111111108</v>
      </c>
    </row>
    <row r="150" spans="1:19" x14ac:dyDescent="0.3">
      <c r="A150" s="3">
        <f>R150</f>
        <v>5.4909090909090912</v>
      </c>
      <c r="B150" s="1">
        <v>9</v>
      </c>
      <c r="C150">
        <v>151</v>
      </c>
      <c r="D150" t="s">
        <v>125</v>
      </c>
      <c r="E150" t="s">
        <v>84</v>
      </c>
      <c r="F150" t="s">
        <v>75</v>
      </c>
      <c r="H150" s="1">
        <v>15</v>
      </c>
      <c r="I150" s="1">
        <v>147</v>
      </c>
      <c r="J150" s="1">
        <v>161</v>
      </c>
      <c r="K150" s="1">
        <v>155.5</v>
      </c>
      <c r="L150" s="1">
        <v>5.2</v>
      </c>
      <c r="M150" s="1">
        <f>301-C150</f>
        <v>150</v>
      </c>
      <c r="N150" s="1">
        <f>G150</f>
        <v>0</v>
      </c>
      <c r="O150" s="1">
        <f>H150-8.5</f>
        <v>6.5</v>
      </c>
      <c r="P150" s="1">
        <f>SUM((M150+O150)+(N150/100))</f>
        <v>156.5</v>
      </c>
      <c r="R150" s="2">
        <f>((((((P150*(19-B150))*2)/(B150+2)-(B150+1))/100)*2)+Q150)</f>
        <v>5.4909090909090912</v>
      </c>
      <c r="S150" s="2">
        <f>((((P150*(19-B150))*2)/(B150+1))/100)*2</f>
        <v>6.26</v>
      </c>
    </row>
    <row r="151" spans="1:19" x14ac:dyDescent="0.3">
      <c r="A151" s="3">
        <f>R151</f>
        <v>5.3163636363636364</v>
      </c>
      <c r="B151" s="1">
        <v>9</v>
      </c>
      <c r="C151">
        <v>149</v>
      </c>
      <c r="D151" t="s">
        <v>117</v>
      </c>
      <c r="E151" t="s">
        <v>9</v>
      </c>
      <c r="F151" t="s">
        <v>58</v>
      </c>
      <c r="H151" s="1">
        <v>8.1999999999999993</v>
      </c>
      <c r="I151" s="1">
        <v>134</v>
      </c>
      <c r="J151" s="1">
        <v>163</v>
      </c>
      <c r="K151" s="1">
        <v>148.80000000000001</v>
      </c>
      <c r="L151" s="1">
        <v>11.4</v>
      </c>
      <c r="M151" s="1">
        <f>301-C151</f>
        <v>152</v>
      </c>
      <c r="N151" s="1">
        <f>G151</f>
        <v>0</v>
      </c>
      <c r="O151" s="1">
        <f>H151-8.5</f>
        <v>-0.30000000000000071</v>
      </c>
      <c r="P151" s="1">
        <f>SUM((M151+O151)+(N151/100))</f>
        <v>151.69999999999999</v>
      </c>
      <c r="R151" s="2">
        <f>((((((P151*(19-B151))*2)/(B151+2)-(B151+1))/100)*2)+Q151)</f>
        <v>5.3163636363636364</v>
      </c>
      <c r="S151" s="2">
        <f>((((P151*(19-B151))*2)/(B151+1))/100)*2</f>
        <v>6.0679999999999996</v>
      </c>
    </row>
    <row r="152" spans="1:19" x14ac:dyDescent="0.3">
      <c r="A152" s="3">
        <f>R152</f>
        <v>5.2436363636363641</v>
      </c>
      <c r="B152" s="1">
        <v>9</v>
      </c>
      <c r="C152">
        <v>153</v>
      </c>
      <c r="D152" t="s">
        <v>138</v>
      </c>
      <c r="E152" t="s">
        <v>98</v>
      </c>
      <c r="F152" t="s">
        <v>58</v>
      </c>
      <c r="H152" s="1">
        <v>10.199999999999999</v>
      </c>
      <c r="I152" s="1">
        <v>145</v>
      </c>
      <c r="J152" s="1">
        <v>168</v>
      </c>
      <c r="K152" s="1">
        <v>161</v>
      </c>
      <c r="L152" s="1">
        <v>9.5</v>
      </c>
      <c r="M152" s="1">
        <f>301-C152</f>
        <v>148</v>
      </c>
      <c r="N152" s="1">
        <f>G152</f>
        <v>0</v>
      </c>
      <c r="O152" s="1">
        <f>H152-8.5</f>
        <v>1.6999999999999993</v>
      </c>
      <c r="P152" s="1">
        <f>SUM((M152+O152)+(N152/100))</f>
        <v>149.69999999999999</v>
      </c>
      <c r="R152" s="2">
        <f>((((((P152*(19-B152))*2)/(B152+2)-(B152+1))/100)*2)+Q152)</f>
        <v>5.2436363636363641</v>
      </c>
      <c r="S152" s="2">
        <f>((((P152*(19-B152))*2)/(B152+1))/100)*2</f>
        <v>5.9879999999999995</v>
      </c>
    </row>
    <row r="153" spans="1:19" x14ac:dyDescent="0.3">
      <c r="A153" s="3">
        <f>R153</f>
        <v>5.24</v>
      </c>
      <c r="B153" s="1">
        <v>9</v>
      </c>
      <c r="C153">
        <v>154</v>
      </c>
      <c r="D153" t="s">
        <v>310</v>
      </c>
      <c r="E153" t="s">
        <v>91</v>
      </c>
      <c r="F153" t="s">
        <v>75</v>
      </c>
      <c r="H153" s="1">
        <v>11.1</v>
      </c>
      <c r="I153" s="1">
        <v>150</v>
      </c>
      <c r="J153" s="1">
        <v>165</v>
      </c>
      <c r="K153" s="1">
        <v>161.30000000000001</v>
      </c>
      <c r="L153" s="1">
        <v>6.5</v>
      </c>
      <c r="M153" s="1">
        <f>301-C153</f>
        <v>147</v>
      </c>
      <c r="N153" s="1">
        <f>G153</f>
        <v>0</v>
      </c>
      <c r="O153" s="1">
        <f>H153-8.5</f>
        <v>2.5999999999999996</v>
      </c>
      <c r="P153" s="1">
        <f>SUM((M153+O153)+(N153/100))</f>
        <v>149.6</v>
      </c>
      <c r="R153" s="2">
        <f>((((((P153*(19-B153))*2)/(B153+2)-(B153+1))/100)*2)+Q153)</f>
        <v>5.24</v>
      </c>
      <c r="S153" s="2">
        <f>((((P153*(19-B153))*2)/(B153+1))/100)*2</f>
        <v>5.984</v>
      </c>
    </row>
    <row r="154" spans="1:19" x14ac:dyDescent="0.3">
      <c r="A154" s="3">
        <f>R154</f>
        <v>5.1527272727272724</v>
      </c>
      <c r="B154" s="1">
        <v>9</v>
      </c>
      <c r="C154">
        <v>150</v>
      </c>
      <c r="D154" t="s">
        <v>291</v>
      </c>
      <c r="E154" t="s">
        <v>91</v>
      </c>
      <c r="F154" t="s">
        <v>58</v>
      </c>
      <c r="H154" s="1">
        <v>4.7</v>
      </c>
      <c r="I154" s="1">
        <v>145</v>
      </c>
      <c r="J154" s="1">
        <v>163</v>
      </c>
      <c r="K154" s="1">
        <v>154</v>
      </c>
      <c r="L154" s="1">
        <v>6.4</v>
      </c>
      <c r="M154" s="1">
        <f>301-C154</f>
        <v>151</v>
      </c>
      <c r="N154" s="1">
        <f>G154</f>
        <v>0</v>
      </c>
      <c r="O154" s="1">
        <f>H154-8.5</f>
        <v>-3.8</v>
      </c>
      <c r="P154" s="1">
        <f>SUM((M154+O154)+(N154/100))</f>
        <v>147.19999999999999</v>
      </c>
      <c r="R154" s="2">
        <f>((((((P154*(19-B154))*2)/(B154+2)-(B154+1))/100)*2)+Q154)</f>
        <v>5.1527272727272724</v>
      </c>
      <c r="S154" s="2">
        <f>((((P154*(19-B154))*2)/(B154+1))/100)*2</f>
        <v>5.8879999999999999</v>
      </c>
    </row>
    <row r="155" spans="1:19" x14ac:dyDescent="0.3">
      <c r="A155" s="3">
        <f>R155</f>
        <v>5.1490909090909085</v>
      </c>
      <c r="B155" s="1">
        <v>9</v>
      </c>
      <c r="C155">
        <v>152</v>
      </c>
      <c r="D155" t="s">
        <v>250</v>
      </c>
      <c r="E155" t="s">
        <v>34</v>
      </c>
      <c r="F155" t="s">
        <v>66</v>
      </c>
      <c r="H155" s="1">
        <v>6.6</v>
      </c>
      <c r="I155" s="1">
        <v>132</v>
      </c>
      <c r="J155" s="1">
        <v>205</v>
      </c>
      <c r="K155" s="1">
        <v>160.5</v>
      </c>
      <c r="L155" s="1">
        <v>27.1</v>
      </c>
      <c r="M155" s="1">
        <f>301-C155</f>
        <v>149</v>
      </c>
      <c r="N155" s="1">
        <f>G155</f>
        <v>0</v>
      </c>
      <c r="O155" s="1">
        <f>H155-8.5</f>
        <v>-1.9000000000000004</v>
      </c>
      <c r="P155" s="1">
        <f>SUM((M155+O155)+(N155/100))</f>
        <v>147.1</v>
      </c>
      <c r="R155" s="2">
        <f>((((((P155*(19-B155))*2)/(B155+2)-(B155+1))/100)*2)+Q155)</f>
        <v>5.1490909090909085</v>
      </c>
      <c r="S155" s="2">
        <f>((((P155*(19-B155))*2)/(B155+1))/100)*2</f>
        <v>5.8839999999999995</v>
      </c>
    </row>
    <row r="156" spans="1:19" x14ac:dyDescent="0.3">
      <c r="A156" s="3">
        <f>R156</f>
        <v>4.9818181818181815</v>
      </c>
      <c r="B156" s="1">
        <v>9</v>
      </c>
      <c r="C156">
        <v>155</v>
      </c>
      <c r="D156" t="s">
        <v>96</v>
      </c>
      <c r="E156" t="s">
        <v>91</v>
      </c>
      <c r="F156" t="s">
        <v>55</v>
      </c>
      <c r="H156" s="1">
        <v>5</v>
      </c>
      <c r="I156" s="1">
        <v>115</v>
      </c>
      <c r="J156" s="1">
        <v>193</v>
      </c>
      <c r="K156" s="1">
        <v>162.5</v>
      </c>
      <c r="L156" s="1">
        <v>29</v>
      </c>
      <c r="M156" s="1">
        <f>301-C156</f>
        <v>146</v>
      </c>
      <c r="N156" s="1">
        <f>G156</f>
        <v>0</v>
      </c>
      <c r="O156" s="1">
        <f>H156-8.5</f>
        <v>-3.5</v>
      </c>
      <c r="P156" s="1">
        <f>SUM((M156+O156)+(N156/100))</f>
        <v>142.5</v>
      </c>
      <c r="R156" s="2">
        <f>((((((P156*(19-B156))*2)/(B156+2)-(B156+1))/100)*2)+Q156)</f>
        <v>4.9818181818181815</v>
      </c>
      <c r="S156" s="2">
        <f>((((P156*(19-B156))*2)/(B156+1))/100)*2</f>
        <v>5.7</v>
      </c>
    </row>
    <row r="157" spans="1:19" x14ac:dyDescent="0.3">
      <c r="A157" s="3">
        <f>R157</f>
        <v>4.9454545454545453</v>
      </c>
      <c r="B157" s="1">
        <v>9</v>
      </c>
      <c r="C157">
        <v>157</v>
      </c>
      <c r="D157" t="s">
        <v>33</v>
      </c>
      <c r="E157" t="s">
        <v>17</v>
      </c>
      <c r="F157" t="s">
        <v>66</v>
      </c>
      <c r="H157" s="1">
        <v>6</v>
      </c>
      <c r="I157" s="1">
        <v>138</v>
      </c>
      <c r="J157" s="1">
        <v>221</v>
      </c>
      <c r="K157" s="1">
        <v>163.5</v>
      </c>
      <c r="L157" s="1">
        <v>33.6</v>
      </c>
      <c r="M157" s="1">
        <f>301-C157</f>
        <v>144</v>
      </c>
      <c r="N157" s="1">
        <f>G157</f>
        <v>0</v>
      </c>
      <c r="O157" s="1">
        <f>H157-8.5</f>
        <v>-2.5</v>
      </c>
      <c r="P157" s="1">
        <f>SUM((M157+O157)+(N157/100))</f>
        <v>141.5</v>
      </c>
      <c r="R157" s="2">
        <f>((((((P157*(19-B157))*2)/(B157+2)-(B157+1))/100)*2)+Q157)</f>
        <v>4.9454545454545453</v>
      </c>
      <c r="S157" s="2">
        <f>((((P157*(19-B157))*2)/(B157+1))/100)*2</f>
        <v>5.66</v>
      </c>
    </row>
    <row r="158" spans="1:19" x14ac:dyDescent="0.3">
      <c r="A158" s="3">
        <f>R158</f>
        <v>4.88</v>
      </c>
      <c r="B158" s="1">
        <v>9</v>
      </c>
      <c r="C158">
        <v>165</v>
      </c>
      <c r="D158" t="s">
        <v>97</v>
      </c>
      <c r="E158" t="s">
        <v>18</v>
      </c>
      <c r="F158" t="s">
        <v>75</v>
      </c>
      <c r="H158" s="1">
        <v>12.2</v>
      </c>
      <c r="I158" s="1">
        <v>164</v>
      </c>
      <c r="J158" s="1">
        <v>206</v>
      </c>
      <c r="K158" s="1">
        <v>176.5</v>
      </c>
      <c r="L158" s="1">
        <v>17.3</v>
      </c>
      <c r="M158" s="1">
        <f>301-C158</f>
        <v>136</v>
      </c>
      <c r="N158" s="1">
        <f>G158</f>
        <v>0</v>
      </c>
      <c r="O158" s="1">
        <f>H158-8.5</f>
        <v>3.6999999999999993</v>
      </c>
      <c r="P158" s="1">
        <f>SUM((M158+O158)+(N158/100))</f>
        <v>139.69999999999999</v>
      </c>
      <c r="R158" s="2">
        <f>((((((P158*(19-B158))*2)/(B158+2)-(B158+1))/100)*2)+Q158)</f>
        <v>4.88</v>
      </c>
      <c r="S158" s="2">
        <f>((((P158*(19-B158))*2)/(B158+1))/100)*2</f>
        <v>5.5879999999999992</v>
      </c>
    </row>
    <row r="159" spans="1:19" x14ac:dyDescent="0.3">
      <c r="A159" s="3">
        <f>R159</f>
        <v>4.8727272727272721</v>
      </c>
      <c r="B159" s="1">
        <v>9</v>
      </c>
      <c r="C159">
        <v>158</v>
      </c>
      <c r="D159" t="s">
        <v>241</v>
      </c>
      <c r="E159" t="s">
        <v>79</v>
      </c>
      <c r="F159" t="s">
        <v>58</v>
      </c>
      <c r="H159" s="1">
        <v>5</v>
      </c>
      <c r="I159" s="1">
        <v>137</v>
      </c>
      <c r="J159" s="1">
        <v>199</v>
      </c>
      <c r="K159" s="1">
        <v>166.3</v>
      </c>
      <c r="L159" s="1">
        <v>22.1</v>
      </c>
      <c r="M159" s="1">
        <f>301-C159</f>
        <v>143</v>
      </c>
      <c r="N159" s="1">
        <f>G159</f>
        <v>0</v>
      </c>
      <c r="O159" s="1">
        <f>H159-8.5</f>
        <v>-3.5</v>
      </c>
      <c r="P159" s="1">
        <f>SUM((M159+O159)+(N159/100))</f>
        <v>139.5</v>
      </c>
      <c r="R159" s="2">
        <f>((((((P159*(19-B159))*2)/(B159+2)-(B159+1))/100)*2)+Q159)</f>
        <v>4.8727272727272721</v>
      </c>
    </row>
    <row r="160" spans="1:19" x14ac:dyDescent="0.3">
      <c r="A160" s="3">
        <f>R160</f>
        <v>4.8109090909090906</v>
      </c>
      <c r="B160" s="1">
        <v>9</v>
      </c>
      <c r="C160">
        <v>159</v>
      </c>
      <c r="D160" t="s">
        <v>240</v>
      </c>
      <c r="E160" t="s">
        <v>11</v>
      </c>
      <c r="F160" t="s">
        <v>66</v>
      </c>
      <c r="H160" s="1">
        <v>4.3</v>
      </c>
      <c r="I160" s="1">
        <v>131</v>
      </c>
      <c r="J160" s="1">
        <v>204</v>
      </c>
      <c r="K160" s="1">
        <v>167.5</v>
      </c>
      <c r="L160" s="1">
        <v>36.5</v>
      </c>
      <c r="M160" s="1">
        <f>301-C160</f>
        <v>142</v>
      </c>
      <c r="N160" s="1">
        <f>G160</f>
        <v>0</v>
      </c>
      <c r="O160" s="1">
        <f>H160-8.5</f>
        <v>-4.2</v>
      </c>
      <c r="P160" s="1">
        <f>SUM((M160+O160)+(N160/100))</f>
        <v>137.80000000000001</v>
      </c>
      <c r="R160" s="2">
        <f>((((((P160*(19-B160))*2)/(B160+2)-(B160+1))/100)*2)+Q160)</f>
        <v>4.8109090909090906</v>
      </c>
      <c r="S160" s="2">
        <f>((((P160*(19-B160))*2)/(B160+1))/100)*2</f>
        <v>5.5120000000000005</v>
      </c>
    </row>
    <row r="161" spans="1:19" x14ac:dyDescent="0.3">
      <c r="A161" s="3">
        <f>R161</f>
        <v>4.7818181818181822</v>
      </c>
      <c r="B161" s="1">
        <v>9</v>
      </c>
      <c r="C161">
        <v>160</v>
      </c>
      <c r="D161" t="s">
        <v>314</v>
      </c>
      <c r="E161" t="s">
        <v>77</v>
      </c>
      <c r="F161" t="s">
        <v>58</v>
      </c>
      <c r="H161" s="1">
        <v>4.5</v>
      </c>
      <c r="I161" s="1">
        <v>133</v>
      </c>
      <c r="J161" s="1">
        <v>197</v>
      </c>
      <c r="K161" s="1">
        <v>168.3</v>
      </c>
      <c r="L161" s="1">
        <v>28.3</v>
      </c>
      <c r="M161" s="1">
        <f>301-C161</f>
        <v>141</v>
      </c>
      <c r="N161" s="1">
        <f>G161</f>
        <v>0</v>
      </c>
      <c r="O161" s="1">
        <f>H161-8.5</f>
        <v>-4</v>
      </c>
      <c r="P161" s="1">
        <f>SUM((M161+O161)+(N161/100))</f>
        <v>137</v>
      </c>
      <c r="R161" s="2">
        <f>((((((P161*(19-B161))*2)/(B161+2)-(B161+1))/100)*2)+Q161)</f>
        <v>4.7818181818181822</v>
      </c>
    </row>
    <row r="162" spans="1:19" x14ac:dyDescent="0.3">
      <c r="A162" s="3">
        <f>R162</f>
        <v>4.6872727272727275</v>
      </c>
      <c r="B162" s="1">
        <v>9</v>
      </c>
      <c r="C162">
        <v>161</v>
      </c>
      <c r="D162" t="s">
        <v>295</v>
      </c>
      <c r="E162" t="s">
        <v>11</v>
      </c>
      <c r="F162" t="s">
        <v>58</v>
      </c>
      <c r="H162" s="1">
        <v>2.9</v>
      </c>
      <c r="I162" s="1">
        <v>130</v>
      </c>
      <c r="J162" s="1">
        <v>217</v>
      </c>
      <c r="K162" s="1">
        <v>169.8</v>
      </c>
      <c r="L162" s="1">
        <v>35.299999999999997</v>
      </c>
      <c r="M162" s="1">
        <f>301-C162</f>
        <v>140</v>
      </c>
      <c r="N162" s="1">
        <f>G162</f>
        <v>0</v>
      </c>
      <c r="O162" s="1">
        <f>H162-8.5</f>
        <v>-5.6</v>
      </c>
      <c r="P162" s="1">
        <f>SUM((M162+O162)+(N162/100))</f>
        <v>134.4</v>
      </c>
      <c r="R162" s="2">
        <f>((((((P162*(19-B162))*2)/(B162+2)-(B162+1))/100)*2)+Q162)</f>
        <v>4.6872727272727275</v>
      </c>
      <c r="S162" s="2">
        <f>((((P162*(19-B162))*2)/(B162+1))/100)*2</f>
        <v>5.3760000000000003</v>
      </c>
    </row>
    <row r="163" spans="1:19" x14ac:dyDescent="0.3">
      <c r="A163" s="3">
        <f>R163</f>
        <v>4.6363636363636367</v>
      </c>
      <c r="B163" s="1">
        <v>9</v>
      </c>
      <c r="C163">
        <v>175</v>
      </c>
      <c r="D163" t="s">
        <v>312</v>
      </c>
      <c r="E163" t="s">
        <v>24</v>
      </c>
      <c r="F163" t="s">
        <v>75</v>
      </c>
      <c r="H163" s="1">
        <v>15.5</v>
      </c>
      <c r="I163" s="1">
        <v>127</v>
      </c>
      <c r="J163" s="1">
        <v>224</v>
      </c>
      <c r="K163" s="1">
        <v>186.8</v>
      </c>
      <c r="L163" s="1">
        <v>36.1</v>
      </c>
      <c r="M163" s="1">
        <f>301-C163</f>
        <v>126</v>
      </c>
      <c r="N163" s="1">
        <f>G163</f>
        <v>0</v>
      </c>
      <c r="O163" s="1">
        <f>H163-8.5</f>
        <v>7</v>
      </c>
      <c r="P163" s="1">
        <f>SUM((M163+O163)+(N163/100))</f>
        <v>133</v>
      </c>
      <c r="R163" s="2">
        <f>((((((P163*(19-B163))*2)/(B163+2)-(B163+1))/100)*2)+Q163)</f>
        <v>4.6363636363636367</v>
      </c>
      <c r="S163" s="2">
        <f>((((P163*(19-B163))*2)/(B163+1))/100)*2</f>
        <v>5.32</v>
      </c>
    </row>
    <row r="164" spans="1:19" x14ac:dyDescent="0.3">
      <c r="A164" s="3">
        <f>R164</f>
        <v>4.6327272727272728</v>
      </c>
      <c r="B164" s="1">
        <v>9</v>
      </c>
      <c r="C164">
        <v>163</v>
      </c>
      <c r="D164" t="s">
        <v>323</v>
      </c>
      <c r="E164" t="s">
        <v>3</v>
      </c>
      <c r="F164" t="s">
        <v>58</v>
      </c>
      <c r="H164" s="1">
        <v>3.4</v>
      </c>
      <c r="I164" s="1">
        <v>110</v>
      </c>
      <c r="J164" s="1">
        <v>222</v>
      </c>
      <c r="K164" s="1">
        <v>172.8</v>
      </c>
      <c r="L164" s="1">
        <v>41.8</v>
      </c>
      <c r="M164" s="1">
        <f>301-C164</f>
        <v>138</v>
      </c>
      <c r="N164" s="1">
        <f>G164</f>
        <v>0</v>
      </c>
      <c r="O164" s="1">
        <f>H164-8.5</f>
        <v>-5.0999999999999996</v>
      </c>
      <c r="P164" s="1">
        <f>SUM((M164+O164)+(N164/100))</f>
        <v>132.9</v>
      </c>
      <c r="R164" s="2">
        <f>((((((P164*(19-B164))*2)/(B164+2)-(B164+1))/100)*2)+Q164)</f>
        <v>4.6327272727272728</v>
      </c>
    </row>
    <row r="165" spans="1:19" x14ac:dyDescent="0.3">
      <c r="A165" s="3">
        <f>R165</f>
        <v>4.5854545454545459</v>
      </c>
      <c r="B165" s="1">
        <v>9</v>
      </c>
      <c r="C165">
        <v>164</v>
      </c>
      <c r="D165" t="s">
        <v>277</v>
      </c>
      <c r="E165" t="s">
        <v>5</v>
      </c>
      <c r="F165" t="s">
        <v>55</v>
      </c>
      <c r="H165" s="1">
        <v>3.1</v>
      </c>
      <c r="I165" s="1">
        <v>146</v>
      </c>
      <c r="J165" s="1">
        <v>214</v>
      </c>
      <c r="K165" s="1">
        <v>176.5</v>
      </c>
      <c r="L165" s="1">
        <v>26.2</v>
      </c>
      <c r="M165" s="1">
        <f>301-C165</f>
        <v>137</v>
      </c>
      <c r="N165" s="1">
        <f>G165</f>
        <v>0</v>
      </c>
      <c r="O165" s="1">
        <f>H165-8.5</f>
        <v>-5.4</v>
      </c>
      <c r="P165" s="1">
        <f>SUM((M165+O165)+(N165/100))</f>
        <v>131.6</v>
      </c>
      <c r="R165" s="2">
        <f>((((((P165*(19-B165))*2)/(B165+2)-(B165+1))/100)*2)+Q165)</f>
        <v>4.5854545454545459</v>
      </c>
    </row>
    <row r="166" spans="1:19" x14ac:dyDescent="0.3">
      <c r="A166" s="3">
        <f>R166</f>
        <v>4.5454545454545459</v>
      </c>
      <c r="B166" s="1">
        <v>9</v>
      </c>
      <c r="C166">
        <v>170</v>
      </c>
      <c r="D166" t="s">
        <v>251</v>
      </c>
      <c r="E166" t="s">
        <v>4</v>
      </c>
      <c r="F166" t="s">
        <v>58</v>
      </c>
      <c r="H166" s="1">
        <v>8</v>
      </c>
      <c r="I166" s="1">
        <v>151</v>
      </c>
      <c r="J166" s="1">
        <v>210</v>
      </c>
      <c r="K166" s="1">
        <v>179.8</v>
      </c>
      <c r="L166" s="1">
        <v>22.8</v>
      </c>
      <c r="M166" s="1">
        <f>301-C166</f>
        <v>131</v>
      </c>
      <c r="N166" s="1">
        <f>G166</f>
        <v>0</v>
      </c>
      <c r="O166" s="1">
        <f>H166-8.5</f>
        <v>-0.5</v>
      </c>
      <c r="P166" s="1">
        <f>SUM((M166+O166)+(N166/100))</f>
        <v>130.5</v>
      </c>
      <c r="R166" s="2">
        <f>((((((P166*(19-B166))*2)/(B166+2)-(B166+1))/100)*2)+Q166)</f>
        <v>4.5454545454545459</v>
      </c>
      <c r="S166" s="2">
        <f>((((P166*(19-B166))*2)/(B166+1))/100)*2</f>
        <v>5.22</v>
      </c>
    </row>
    <row r="167" spans="1:19" x14ac:dyDescent="0.3">
      <c r="A167" s="3">
        <f>R167</f>
        <v>4.5054545454545458</v>
      </c>
      <c r="B167" s="1">
        <v>9</v>
      </c>
      <c r="C167">
        <v>168</v>
      </c>
      <c r="D167" t="s">
        <v>128</v>
      </c>
      <c r="E167" t="s">
        <v>12</v>
      </c>
      <c r="F167" t="s">
        <v>66</v>
      </c>
      <c r="H167" s="1">
        <v>4.9000000000000004</v>
      </c>
      <c r="I167" s="1">
        <v>135</v>
      </c>
      <c r="J167" s="1">
        <v>211</v>
      </c>
      <c r="K167" s="1">
        <v>178</v>
      </c>
      <c r="L167" s="1">
        <v>33.799999999999997</v>
      </c>
      <c r="M167" s="1">
        <f>301-C167</f>
        <v>133</v>
      </c>
      <c r="N167" s="1">
        <f>G167</f>
        <v>0</v>
      </c>
      <c r="O167" s="1">
        <f>H167-8.5</f>
        <v>-3.5999999999999996</v>
      </c>
      <c r="P167" s="1">
        <f>SUM((M167+O167)+(N167/100))</f>
        <v>129.4</v>
      </c>
      <c r="R167" s="2">
        <f>((((((P167*(19-B167))*2)/(B167+2)-(B167+1))/100)*2)+Q167)</f>
        <v>4.5054545454545458</v>
      </c>
      <c r="S167" s="2">
        <f>((((P167*(19-B167))*2)/(B167+1))/100)*2</f>
        <v>5.1760000000000002</v>
      </c>
    </row>
    <row r="168" spans="1:19" x14ac:dyDescent="0.3">
      <c r="A168" s="3">
        <f>R168</f>
        <v>4.3381818181818179</v>
      </c>
      <c r="B168" s="1">
        <v>9</v>
      </c>
      <c r="C168">
        <v>173</v>
      </c>
      <c r="D168" t="s">
        <v>21</v>
      </c>
      <c r="E168" t="s">
        <v>91</v>
      </c>
      <c r="F168" t="s">
        <v>66</v>
      </c>
      <c r="H168" s="1">
        <v>5.3</v>
      </c>
      <c r="I168" s="1">
        <v>117</v>
      </c>
      <c r="J168" s="1">
        <v>205</v>
      </c>
      <c r="K168" s="1">
        <v>182.8</v>
      </c>
      <c r="L168" s="1">
        <v>38</v>
      </c>
      <c r="M168" s="1">
        <f>301-C168</f>
        <v>128</v>
      </c>
      <c r="N168" s="1">
        <f>G168</f>
        <v>0</v>
      </c>
      <c r="O168" s="1">
        <f>H168-8.5</f>
        <v>-3.2</v>
      </c>
      <c r="P168" s="1">
        <f>SUM((M168+O168)+(N168/100))</f>
        <v>124.8</v>
      </c>
      <c r="R168" s="2">
        <f>((((((P168*(19-B168))*2)/(B168+2)-(B168+1))/100)*2)+Q168)</f>
        <v>4.3381818181818179</v>
      </c>
      <c r="S168" s="2">
        <f>((((P168*(19-B168))*2)/(B168+1))/100)*2</f>
        <v>4.992</v>
      </c>
    </row>
    <row r="169" spans="1:19" x14ac:dyDescent="0.3">
      <c r="A169" s="3">
        <f>R169</f>
        <v>4.1890909090909094</v>
      </c>
      <c r="B169" s="1">
        <v>9</v>
      </c>
      <c r="C169">
        <v>176</v>
      </c>
      <c r="D169" t="s">
        <v>305</v>
      </c>
      <c r="E169" t="s">
        <v>4</v>
      </c>
      <c r="F169" t="s">
        <v>55</v>
      </c>
      <c r="H169" s="1">
        <v>4.2</v>
      </c>
      <c r="I169" s="1">
        <v>144</v>
      </c>
      <c r="J169" s="1">
        <v>257</v>
      </c>
      <c r="K169" s="1">
        <v>188</v>
      </c>
      <c r="L169" s="1">
        <v>43.6</v>
      </c>
      <c r="M169" s="1">
        <f>301-C169</f>
        <v>125</v>
      </c>
      <c r="N169" s="1">
        <f>G169</f>
        <v>0</v>
      </c>
      <c r="O169" s="1">
        <f>H169-8.5</f>
        <v>-4.3</v>
      </c>
      <c r="P169" s="1">
        <f>SUM((M169+O169)+(N169/100))</f>
        <v>120.7</v>
      </c>
      <c r="R169" s="2">
        <f>((((((P169*(19-B169))*2)/(B169+2)-(B169+1))/100)*2)+Q169)</f>
        <v>4.1890909090909094</v>
      </c>
      <c r="S169" s="2">
        <f>((((P169*(19-B169))*2)/(B169+1))/100)*2</f>
        <v>4.8280000000000003</v>
      </c>
    </row>
    <row r="170" spans="1:19" x14ac:dyDescent="0.3">
      <c r="A170" s="3">
        <f>R170</f>
        <v>4.1054545454545455</v>
      </c>
      <c r="B170" s="1">
        <v>9</v>
      </c>
      <c r="C170">
        <v>177</v>
      </c>
      <c r="D170" t="s">
        <v>324</v>
      </c>
      <c r="E170" t="s">
        <v>24</v>
      </c>
      <c r="F170" t="s">
        <v>58</v>
      </c>
      <c r="H170" s="1">
        <v>2.9</v>
      </c>
      <c r="I170" s="1">
        <v>151</v>
      </c>
      <c r="J170" s="1">
        <v>245</v>
      </c>
      <c r="K170" s="1">
        <v>191.3</v>
      </c>
      <c r="L170" s="1">
        <v>40.200000000000003</v>
      </c>
      <c r="M170" s="1">
        <f>301-C170</f>
        <v>124</v>
      </c>
      <c r="N170" s="1">
        <f>G170</f>
        <v>0</v>
      </c>
      <c r="O170" s="1">
        <f>H170-8.5</f>
        <v>-5.6</v>
      </c>
      <c r="P170" s="1">
        <f>SUM((M170+O170)+(N170/100))</f>
        <v>118.4</v>
      </c>
      <c r="R170" s="2">
        <f>((((((P170*(19-B170))*2)/(B170+2)-(B170+1))/100)*2)+Q170)</f>
        <v>4.1054545454545455</v>
      </c>
    </row>
    <row r="171" spans="1:19" x14ac:dyDescent="0.3">
      <c r="A171" s="3">
        <f>R171</f>
        <v>3.9527272727272726</v>
      </c>
      <c r="B171" s="1">
        <v>9</v>
      </c>
      <c r="C171">
        <v>183</v>
      </c>
      <c r="D171" t="s">
        <v>300</v>
      </c>
      <c r="E171" t="s">
        <v>29</v>
      </c>
      <c r="F171" t="s">
        <v>55</v>
      </c>
      <c r="H171" s="1">
        <v>4.7</v>
      </c>
      <c r="I171" s="1">
        <v>159</v>
      </c>
      <c r="J171" s="1">
        <v>231</v>
      </c>
      <c r="K171" s="1">
        <v>194.5</v>
      </c>
      <c r="L171" s="1">
        <v>34.1</v>
      </c>
      <c r="M171" s="1">
        <f>301-C171</f>
        <v>118</v>
      </c>
      <c r="N171" s="1">
        <f>G171</f>
        <v>0</v>
      </c>
      <c r="O171" s="1">
        <f>H171-8.5</f>
        <v>-3.8</v>
      </c>
      <c r="P171" s="1">
        <f>SUM((M171+O171)+(N171/100))</f>
        <v>114.2</v>
      </c>
      <c r="R171" s="2">
        <f>((((((P171*(19-B171))*2)/(B171+2)-(B171+1))/100)*2)+Q171)</f>
        <v>3.9527272727272726</v>
      </c>
    </row>
    <row r="172" spans="1:19" x14ac:dyDescent="0.3">
      <c r="A172" s="3">
        <f>R172</f>
        <v>3.9454545454545458</v>
      </c>
      <c r="B172" s="1">
        <v>9</v>
      </c>
      <c r="C172">
        <v>180</v>
      </c>
      <c r="D172" t="s">
        <v>325</v>
      </c>
      <c r="E172" t="s">
        <v>28</v>
      </c>
      <c r="F172" t="s">
        <v>58</v>
      </c>
      <c r="H172" s="1">
        <v>1.5</v>
      </c>
      <c r="I172" s="1">
        <v>151</v>
      </c>
      <c r="J172" s="1">
        <v>229</v>
      </c>
      <c r="K172" s="1">
        <v>192.8</v>
      </c>
      <c r="L172" s="1">
        <v>28.2</v>
      </c>
      <c r="M172" s="1">
        <f>301-C172</f>
        <v>121</v>
      </c>
      <c r="N172" s="1">
        <f>G172</f>
        <v>0</v>
      </c>
      <c r="O172" s="1">
        <f>H172-8.5</f>
        <v>-7</v>
      </c>
      <c r="P172" s="1">
        <f>SUM((M172+O172)+(N172/100))</f>
        <v>114</v>
      </c>
      <c r="R172" s="2">
        <f>((((((P172*(19-B172))*2)/(B172+2)-(B172+1))/100)*2)+Q172)</f>
        <v>3.9454545454545458</v>
      </c>
    </row>
    <row r="173" spans="1:19" x14ac:dyDescent="0.3">
      <c r="A173" s="3">
        <f>R173</f>
        <v>3.92</v>
      </c>
      <c r="B173" s="1">
        <v>9</v>
      </c>
      <c r="C173">
        <v>185</v>
      </c>
      <c r="D173" t="s">
        <v>284</v>
      </c>
      <c r="E173" t="s">
        <v>9</v>
      </c>
      <c r="F173" t="s">
        <v>66</v>
      </c>
      <c r="H173" s="1">
        <v>5.8</v>
      </c>
      <c r="I173" s="1">
        <v>150</v>
      </c>
      <c r="J173" s="1">
        <v>235</v>
      </c>
      <c r="K173" s="1">
        <v>196.8</v>
      </c>
      <c r="L173" s="1">
        <v>38.700000000000003</v>
      </c>
      <c r="M173" s="1">
        <f>301-C173</f>
        <v>116</v>
      </c>
      <c r="N173" s="1">
        <f>G173</f>
        <v>0</v>
      </c>
      <c r="O173" s="1">
        <f>H173-8.5</f>
        <v>-2.7</v>
      </c>
      <c r="P173" s="1">
        <f>SUM((M173+O173)+(N173/100))</f>
        <v>113.3</v>
      </c>
      <c r="R173" s="2">
        <f>((((((P173*(19-B173))*2)/(B173+2)-(B173+1))/100)*2)+Q173)</f>
        <v>3.92</v>
      </c>
      <c r="S173" s="2">
        <f>((((P173*(19-B173))*2)/(B173+1))/100)*2</f>
        <v>4.532</v>
      </c>
    </row>
    <row r="174" spans="1:19" x14ac:dyDescent="0.3">
      <c r="A174" s="3">
        <f>R174</f>
        <v>3.916363636363636</v>
      </c>
      <c r="B174" s="1">
        <v>9</v>
      </c>
      <c r="C174">
        <v>193</v>
      </c>
      <c r="D174" t="s">
        <v>297</v>
      </c>
      <c r="E174" t="s">
        <v>31</v>
      </c>
      <c r="F174" t="s">
        <v>75</v>
      </c>
      <c r="H174" s="1">
        <v>13.7</v>
      </c>
      <c r="I174" s="1">
        <v>191</v>
      </c>
      <c r="J174" s="1">
        <v>224</v>
      </c>
      <c r="K174" s="1">
        <v>203</v>
      </c>
      <c r="L174" s="1">
        <v>12.5</v>
      </c>
      <c r="M174" s="1">
        <f>301-C174</f>
        <v>108</v>
      </c>
      <c r="N174" s="1">
        <f>G174</f>
        <v>0</v>
      </c>
      <c r="O174" s="1">
        <f>H174-8.5</f>
        <v>5.1999999999999993</v>
      </c>
      <c r="P174" s="1">
        <f>SUM((M174+O174)+(N174/100))</f>
        <v>113.2</v>
      </c>
      <c r="R174" s="2">
        <f>((((((P174*(19-B174))*2)/(B174+2)-(B174+1))/100)*2)+Q174)</f>
        <v>3.916363636363636</v>
      </c>
    </row>
    <row r="175" spans="1:19" x14ac:dyDescent="0.3">
      <c r="A175" s="3">
        <f>R175</f>
        <v>3.8836363636363638</v>
      </c>
      <c r="B175" s="1">
        <v>9</v>
      </c>
      <c r="C175">
        <v>182</v>
      </c>
      <c r="D175" t="s">
        <v>307</v>
      </c>
      <c r="E175" t="s">
        <v>29</v>
      </c>
      <c r="F175" t="s">
        <v>55</v>
      </c>
      <c r="H175" s="1">
        <v>1.8</v>
      </c>
      <c r="I175" s="1">
        <v>160</v>
      </c>
      <c r="J175" s="1">
        <v>275</v>
      </c>
      <c r="K175" s="1">
        <v>194</v>
      </c>
      <c r="L175" s="1">
        <v>47.5</v>
      </c>
      <c r="M175" s="1">
        <f>301-C175</f>
        <v>119</v>
      </c>
      <c r="N175" s="1">
        <f>G175</f>
        <v>0</v>
      </c>
      <c r="O175" s="1">
        <f>H175-8.5</f>
        <v>-6.7</v>
      </c>
      <c r="P175" s="1">
        <f>SUM((M175+O175)+(N175/100))</f>
        <v>112.3</v>
      </c>
      <c r="R175" s="2">
        <f>((((((P175*(19-B175))*2)/(B175+2)-(B175+1))/100)*2)+Q175)</f>
        <v>3.8836363636363638</v>
      </c>
    </row>
    <row r="176" spans="1:19" x14ac:dyDescent="0.3">
      <c r="A176" s="3">
        <f>R176</f>
        <v>3.7054545454545456</v>
      </c>
      <c r="B176" s="1">
        <v>9</v>
      </c>
      <c r="C176">
        <v>187</v>
      </c>
      <c r="D176" t="s">
        <v>234</v>
      </c>
      <c r="E176" t="s">
        <v>34</v>
      </c>
      <c r="F176" t="s">
        <v>55</v>
      </c>
      <c r="H176" s="1">
        <v>1.9</v>
      </c>
      <c r="I176" s="1">
        <v>153</v>
      </c>
      <c r="J176" s="1">
        <v>273</v>
      </c>
      <c r="K176" s="1">
        <v>197.5</v>
      </c>
      <c r="L176" s="1">
        <v>46.4</v>
      </c>
      <c r="M176" s="1">
        <f>301-C176</f>
        <v>114</v>
      </c>
      <c r="N176" s="1">
        <f>G176</f>
        <v>0</v>
      </c>
      <c r="O176" s="1">
        <f>H176-8.5</f>
        <v>-6.6</v>
      </c>
      <c r="P176" s="1">
        <f>SUM((M176+O176)+(N176/100))</f>
        <v>107.4</v>
      </c>
      <c r="R176" s="2">
        <f>((((((P176*(19-B176))*2)/(B176+2)-(B176+1))/100)*2)+Q176)</f>
        <v>3.7054545454545456</v>
      </c>
      <c r="S176" s="2">
        <f>((((P176*(19-B176))*2)/(B176+1))/100)*2</f>
        <v>4.2960000000000003</v>
      </c>
    </row>
    <row r="177" spans="1:19" x14ac:dyDescent="0.3">
      <c r="A177" s="3">
        <f>R177</f>
        <v>3.6690909090909094</v>
      </c>
      <c r="B177" s="1">
        <v>9</v>
      </c>
      <c r="C177">
        <v>211</v>
      </c>
      <c r="D177" t="s">
        <v>330</v>
      </c>
      <c r="E177" t="s">
        <v>12</v>
      </c>
      <c r="F177" t="s">
        <v>75</v>
      </c>
      <c r="H177" s="1">
        <v>24.9</v>
      </c>
      <c r="I177" s="1">
        <v>199</v>
      </c>
      <c r="J177" s="1">
        <v>234</v>
      </c>
      <c r="K177" s="1">
        <v>216.8</v>
      </c>
      <c r="L177" s="1">
        <v>14.6</v>
      </c>
      <c r="M177" s="1">
        <f>301-C177</f>
        <v>90</v>
      </c>
      <c r="N177" s="1">
        <f>G177</f>
        <v>0</v>
      </c>
      <c r="O177" s="1">
        <f>H177-8.5</f>
        <v>16.399999999999999</v>
      </c>
      <c r="P177" s="1">
        <f>SUM((M177+O177)+(N177/100))</f>
        <v>106.4</v>
      </c>
      <c r="R177" s="2">
        <f>((((((P177*(19-B177))*2)/(B177+2)-(B177+1))/100)*2)+Q177)</f>
        <v>3.6690909090909094</v>
      </c>
    </row>
    <row r="178" spans="1:19" x14ac:dyDescent="0.3">
      <c r="A178" s="3">
        <f>R178</f>
        <v>3.6181818181818182</v>
      </c>
      <c r="B178" s="1">
        <v>9</v>
      </c>
      <c r="C178">
        <v>192</v>
      </c>
      <c r="D178" t="s">
        <v>189</v>
      </c>
      <c r="E178" t="s">
        <v>84</v>
      </c>
      <c r="F178" t="s">
        <v>58</v>
      </c>
      <c r="H178" s="1">
        <v>4.5</v>
      </c>
      <c r="I178" s="1">
        <v>161</v>
      </c>
      <c r="J178" s="1">
        <v>229</v>
      </c>
      <c r="K178" s="1">
        <v>200.8</v>
      </c>
      <c r="L178" s="1">
        <v>24.8</v>
      </c>
      <c r="M178" s="1">
        <f>301-C178</f>
        <v>109</v>
      </c>
      <c r="N178" s="1">
        <f>G178</f>
        <v>0</v>
      </c>
      <c r="O178" s="1">
        <f>H178-8.5</f>
        <v>-4</v>
      </c>
      <c r="P178" s="1">
        <f>SUM((M178+O178)+(N178/100))</f>
        <v>105</v>
      </c>
      <c r="R178" s="2">
        <f>((((((P178*(19-B178))*2)/(B178+2)-(B178+1))/100)*2)+Q178)</f>
        <v>3.6181818181818182</v>
      </c>
    </row>
    <row r="179" spans="1:19" x14ac:dyDescent="0.3">
      <c r="A179" s="3">
        <f>R179</f>
        <v>3.6109090909090908</v>
      </c>
      <c r="B179" s="1">
        <v>9</v>
      </c>
      <c r="C179">
        <v>190</v>
      </c>
      <c r="D179" t="s">
        <v>288</v>
      </c>
      <c r="E179" t="s">
        <v>98</v>
      </c>
      <c r="F179" t="s">
        <v>58</v>
      </c>
      <c r="H179" s="1">
        <v>2.2999999999999998</v>
      </c>
      <c r="I179" s="1">
        <v>168</v>
      </c>
      <c r="J179" s="1">
        <v>231</v>
      </c>
      <c r="K179" s="1">
        <v>200.5</v>
      </c>
      <c r="L179" s="1">
        <v>22.9</v>
      </c>
      <c r="M179" s="1">
        <f>301-C179</f>
        <v>111</v>
      </c>
      <c r="N179" s="1">
        <f>G179</f>
        <v>0</v>
      </c>
      <c r="O179" s="1">
        <f>H179-8.5</f>
        <v>-6.2</v>
      </c>
      <c r="P179" s="1">
        <f>SUM((M179+O179)+(N179/100))</f>
        <v>104.8</v>
      </c>
      <c r="R179" s="2">
        <f>((((((P179*(19-B179))*2)/(B179+2)-(B179+1))/100)*2)+Q179)</f>
        <v>3.6109090909090908</v>
      </c>
    </row>
    <row r="180" spans="1:19" x14ac:dyDescent="0.3">
      <c r="A180" s="3">
        <f>R180</f>
        <v>3.5563636363636362</v>
      </c>
      <c r="B180" s="1">
        <v>9</v>
      </c>
      <c r="C180">
        <v>191</v>
      </c>
      <c r="D180" t="s">
        <v>315</v>
      </c>
      <c r="E180" t="s">
        <v>35</v>
      </c>
      <c r="F180" t="s">
        <v>55</v>
      </c>
      <c r="H180" s="1">
        <v>1.8</v>
      </c>
      <c r="I180" s="1">
        <v>179</v>
      </c>
      <c r="J180" s="1">
        <v>214</v>
      </c>
      <c r="K180" s="1">
        <v>200.5</v>
      </c>
      <c r="L180" s="1">
        <v>13.2</v>
      </c>
      <c r="M180" s="1">
        <f>301-C180</f>
        <v>110</v>
      </c>
      <c r="N180" s="1">
        <f>G180</f>
        <v>0</v>
      </c>
      <c r="O180" s="1">
        <f>H180-8.5</f>
        <v>-6.7</v>
      </c>
      <c r="P180" s="1">
        <f>SUM((M180+O180)+(N180/100))</f>
        <v>103.3</v>
      </c>
      <c r="R180" s="2">
        <f>((((((P180*(19-B180))*2)/(B180+2)-(B180+1))/100)*2)+Q180)</f>
        <v>3.5563636363636362</v>
      </c>
    </row>
    <row r="181" spans="1:19" x14ac:dyDescent="0.3">
      <c r="A181" s="3">
        <f>R181</f>
        <v>3.52</v>
      </c>
      <c r="B181" s="1">
        <v>9</v>
      </c>
      <c r="C181">
        <v>202</v>
      </c>
      <c r="D181" t="s">
        <v>104</v>
      </c>
      <c r="E181" t="s">
        <v>22</v>
      </c>
      <c r="F181" t="s">
        <v>75</v>
      </c>
      <c r="H181" s="1">
        <v>11.8</v>
      </c>
      <c r="I181" s="1">
        <v>196</v>
      </c>
      <c r="J181" s="1">
        <v>215</v>
      </c>
      <c r="K181" s="1">
        <v>208</v>
      </c>
      <c r="L181" s="1">
        <v>7.8</v>
      </c>
      <c r="M181" s="1">
        <f>301-C181</f>
        <v>99</v>
      </c>
      <c r="N181" s="1">
        <f>G181</f>
        <v>0</v>
      </c>
      <c r="O181" s="1">
        <f>H181-8.5</f>
        <v>3.3000000000000007</v>
      </c>
      <c r="P181" s="1">
        <f>SUM((M181+O181)+(N181/100))</f>
        <v>102.3</v>
      </c>
      <c r="R181" s="2">
        <f>((((((P181*(19-B181))*2)/(B181+2)-(B181+1))/100)*2)+Q181)</f>
        <v>3.52</v>
      </c>
    </row>
    <row r="182" spans="1:19" x14ac:dyDescent="0.3">
      <c r="A182" s="3">
        <f>R182</f>
        <v>3.5054545454545458</v>
      </c>
      <c r="B182" s="1">
        <v>9</v>
      </c>
      <c r="C182">
        <v>194</v>
      </c>
      <c r="D182" t="s">
        <v>245</v>
      </c>
      <c r="E182" t="s">
        <v>22</v>
      </c>
      <c r="F182" t="s">
        <v>58</v>
      </c>
      <c r="H182" s="1">
        <v>3.4</v>
      </c>
      <c r="I182" s="1">
        <v>166</v>
      </c>
      <c r="J182" s="1">
        <v>236</v>
      </c>
      <c r="K182" s="1">
        <v>203.3</v>
      </c>
      <c r="L182" s="1">
        <v>25.9</v>
      </c>
      <c r="M182" s="1">
        <f>301-C182</f>
        <v>107</v>
      </c>
      <c r="N182" s="1">
        <f>G182</f>
        <v>0</v>
      </c>
      <c r="O182" s="1">
        <f>H182-8.5</f>
        <v>-5.0999999999999996</v>
      </c>
      <c r="P182" s="1">
        <f>SUM((M182+O182)+(N182/100))</f>
        <v>101.9</v>
      </c>
      <c r="R182" s="2">
        <f>((((((P182*(19-B182))*2)/(B182+2)-(B182+1))/100)*2)+Q182)</f>
        <v>3.5054545454545458</v>
      </c>
    </row>
    <row r="183" spans="1:19" x14ac:dyDescent="0.3">
      <c r="A183" s="3">
        <f>R183</f>
        <v>3.4945454545454542</v>
      </c>
      <c r="B183" s="1">
        <v>9</v>
      </c>
      <c r="C183">
        <v>196</v>
      </c>
      <c r="D183" t="s">
        <v>327</v>
      </c>
      <c r="E183" t="s">
        <v>18</v>
      </c>
      <c r="F183" t="s">
        <v>58</v>
      </c>
      <c r="H183" s="1">
        <v>5.0999999999999996</v>
      </c>
      <c r="I183" s="1">
        <v>161</v>
      </c>
      <c r="J183" s="1">
        <v>233</v>
      </c>
      <c r="K183" s="1">
        <v>204.8</v>
      </c>
      <c r="L183" s="1">
        <v>29.6</v>
      </c>
      <c r="M183" s="1">
        <f>301-C183</f>
        <v>105</v>
      </c>
      <c r="N183" s="1">
        <f>G183</f>
        <v>0</v>
      </c>
      <c r="O183" s="1">
        <f>H183-8.5</f>
        <v>-3.4000000000000004</v>
      </c>
      <c r="P183" s="1">
        <f>SUM((M183+O183)+(N183/100))</f>
        <v>101.6</v>
      </c>
      <c r="R183" s="2">
        <f>((((((P183*(19-B183))*2)/(B183+2)-(B183+1))/100)*2)+Q183)</f>
        <v>3.4945454545454542</v>
      </c>
    </row>
    <row r="184" spans="1:19" x14ac:dyDescent="0.3">
      <c r="A184" s="3">
        <f>R184</f>
        <v>3.4872727272727273</v>
      </c>
      <c r="B184" s="1">
        <v>9</v>
      </c>
      <c r="C184">
        <v>195</v>
      </c>
      <c r="D184" t="s">
        <v>326</v>
      </c>
      <c r="E184" t="e">
        <v>#N/A</v>
      </c>
      <c r="F184" t="s">
        <v>55</v>
      </c>
      <c r="H184" s="1">
        <v>3.9</v>
      </c>
      <c r="I184" s="1">
        <v>182</v>
      </c>
      <c r="J184" s="1">
        <v>232</v>
      </c>
      <c r="K184" s="1">
        <v>203.8</v>
      </c>
      <c r="L184" s="1">
        <v>18</v>
      </c>
      <c r="M184" s="1">
        <f>301-C184</f>
        <v>106</v>
      </c>
      <c r="N184" s="1">
        <f>G184</f>
        <v>0</v>
      </c>
      <c r="O184" s="1">
        <f>H184-8.5</f>
        <v>-4.5999999999999996</v>
      </c>
      <c r="P184" s="1">
        <f>SUM((M184+O184)+(N184/100))</f>
        <v>101.4</v>
      </c>
      <c r="R184" s="2">
        <f>((((((P184*(19-B184))*2)/(B184+2)-(B184+1))/100)*2)+Q184)</f>
        <v>3.4872727272727273</v>
      </c>
    </row>
    <row r="185" spans="1:19" x14ac:dyDescent="0.3">
      <c r="A185" s="3">
        <f>R185</f>
        <v>3.3927272727272726</v>
      </c>
      <c r="B185" s="1">
        <v>9</v>
      </c>
      <c r="C185">
        <v>199</v>
      </c>
      <c r="D185" t="s">
        <v>328</v>
      </c>
      <c r="E185" t="s">
        <v>5</v>
      </c>
      <c r="F185" t="s">
        <v>58</v>
      </c>
      <c r="H185" s="1">
        <v>5.3</v>
      </c>
      <c r="I185" s="1">
        <v>169</v>
      </c>
      <c r="J185" s="1">
        <v>238</v>
      </c>
      <c r="K185" s="1">
        <v>206.3</v>
      </c>
      <c r="L185" s="1">
        <v>25</v>
      </c>
      <c r="M185" s="1">
        <f>301-C185</f>
        <v>102</v>
      </c>
      <c r="N185" s="1">
        <f>G185</f>
        <v>0</v>
      </c>
      <c r="O185" s="1">
        <f>H185-8.5</f>
        <v>-3.2</v>
      </c>
      <c r="P185" s="1">
        <f>SUM((M185+O185)+(N185/100))</f>
        <v>98.8</v>
      </c>
      <c r="R185" s="2">
        <f>((((((P185*(19-B185))*2)/(B185+2)-(B185+1))/100)*2)+Q185)</f>
        <v>3.3927272727272726</v>
      </c>
    </row>
    <row r="186" spans="1:19" x14ac:dyDescent="0.3">
      <c r="A186" s="3">
        <f>R186</f>
        <v>3.2363636363636363</v>
      </c>
      <c r="B186" s="1">
        <v>9</v>
      </c>
      <c r="C186">
        <v>198</v>
      </c>
      <c r="D186" t="s">
        <v>111</v>
      </c>
      <c r="E186" t="s">
        <v>3</v>
      </c>
      <c r="F186" t="s">
        <v>55</v>
      </c>
      <c r="H186" s="1">
        <v>0</v>
      </c>
      <c r="I186" s="1">
        <v>167</v>
      </c>
      <c r="J186" s="1">
        <v>237</v>
      </c>
      <c r="K186" s="1">
        <v>205.8</v>
      </c>
      <c r="L186" s="1">
        <v>28.9</v>
      </c>
      <c r="M186" s="1">
        <f>301-C186</f>
        <v>103</v>
      </c>
      <c r="N186" s="1">
        <f>G186</f>
        <v>0</v>
      </c>
      <c r="O186" s="1">
        <f>H186-8.5</f>
        <v>-8.5</v>
      </c>
      <c r="P186" s="1">
        <f>SUM((M186+O186)+(N186/100))</f>
        <v>94.5</v>
      </c>
      <c r="R186" s="2">
        <f>((((((P186*(19-B186))*2)/(B186+2)-(B186+1))/100)*2)+Q186)</f>
        <v>3.2363636363636363</v>
      </c>
      <c r="S186" s="2">
        <f>((((P186*(19-B186))*2)/(B186+1))/100)*2</f>
        <v>3.78</v>
      </c>
    </row>
    <row r="187" spans="1:19" x14ac:dyDescent="0.3">
      <c r="A187" s="3">
        <f>R187</f>
        <v>3.1454545454545455</v>
      </c>
      <c r="B187" s="1">
        <v>9</v>
      </c>
      <c r="C187">
        <v>204</v>
      </c>
      <c r="D187" t="s">
        <v>59</v>
      </c>
      <c r="E187" t="s">
        <v>7</v>
      </c>
      <c r="F187" t="s">
        <v>55</v>
      </c>
      <c r="H187" s="1">
        <v>3.5</v>
      </c>
      <c r="I187" s="1">
        <v>162</v>
      </c>
      <c r="J187" s="1">
        <v>228</v>
      </c>
      <c r="K187" s="1">
        <v>210.3</v>
      </c>
      <c r="L187" s="1">
        <v>27.9</v>
      </c>
      <c r="M187" s="1">
        <f>301-C187</f>
        <v>97</v>
      </c>
      <c r="N187" s="1">
        <f>G187</f>
        <v>0</v>
      </c>
      <c r="O187" s="1">
        <f>H187-8.5</f>
        <v>-5</v>
      </c>
      <c r="P187" s="1">
        <f>SUM((M187+O187)+(N187/100))</f>
        <v>92</v>
      </c>
      <c r="R187" s="2">
        <f>((((((P187*(19-B187))*2)/(B187+2)-(B187+1))/100)*2)+Q187)</f>
        <v>3.1454545454545455</v>
      </c>
    </row>
    <row r="188" spans="1:19" x14ac:dyDescent="0.3">
      <c r="A188" s="3">
        <f>R188</f>
        <v>3.1309090909090909</v>
      </c>
      <c r="B188" s="1">
        <v>9</v>
      </c>
      <c r="C188">
        <v>205</v>
      </c>
      <c r="D188" t="s">
        <v>329</v>
      </c>
      <c r="E188" t="e">
        <v>#N/A</v>
      </c>
      <c r="F188" t="s">
        <v>58</v>
      </c>
      <c r="H188" s="1">
        <v>4.0999999999999996</v>
      </c>
      <c r="I188" s="1">
        <v>194</v>
      </c>
      <c r="J188" s="1">
        <v>241</v>
      </c>
      <c r="K188" s="1">
        <v>211</v>
      </c>
      <c r="L188" s="1">
        <v>17.899999999999999</v>
      </c>
      <c r="M188" s="1">
        <f>301-C188</f>
        <v>96</v>
      </c>
      <c r="N188" s="1">
        <f>G188</f>
        <v>0</v>
      </c>
      <c r="O188" s="1">
        <f>H188-8.5</f>
        <v>-4.4000000000000004</v>
      </c>
      <c r="P188" s="1">
        <f>SUM((M188+O188)+(N188/100))</f>
        <v>91.6</v>
      </c>
      <c r="R188" s="2">
        <f>((((((P188*(19-B188))*2)/(B188+2)-(B188+1))/100)*2)+Q188)</f>
        <v>3.1309090909090909</v>
      </c>
    </row>
    <row r="189" spans="1:19" x14ac:dyDescent="0.3">
      <c r="A189" s="3">
        <f>R189</f>
        <v>3.1272727272727274</v>
      </c>
      <c r="B189" s="1">
        <v>9</v>
      </c>
      <c r="C189">
        <v>208</v>
      </c>
      <c r="D189" t="s">
        <v>227</v>
      </c>
      <c r="E189" t="s">
        <v>22</v>
      </c>
      <c r="F189" t="s">
        <v>58</v>
      </c>
      <c r="H189" s="1">
        <v>7</v>
      </c>
      <c r="I189" s="1">
        <v>203</v>
      </c>
      <c r="J189" s="1">
        <v>218</v>
      </c>
      <c r="K189" s="1">
        <v>212.5</v>
      </c>
      <c r="L189" s="1">
        <v>5.8</v>
      </c>
      <c r="M189" s="1">
        <f>301-C189</f>
        <v>93</v>
      </c>
      <c r="N189" s="1">
        <f>G189</f>
        <v>0</v>
      </c>
      <c r="O189" s="1">
        <f>H189-8.5</f>
        <v>-1.5</v>
      </c>
      <c r="P189" s="1">
        <f>SUM((M189+O189)+(N189/100))</f>
        <v>91.5</v>
      </c>
      <c r="R189" s="2">
        <f>((((((P189*(19-B189))*2)/(B189+2)-(B189+1))/100)*2)+Q189)</f>
        <v>3.1272727272727274</v>
      </c>
    </row>
    <row r="190" spans="1:19" x14ac:dyDescent="0.3">
      <c r="A190" s="3">
        <f>R190</f>
        <v>3.0981818181818181</v>
      </c>
      <c r="B190" s="1">
        <v>9</v>
      </c>
      <c r="C190">
        <v>203</v>
      </c>
      <c r="D190" t="s">
        <v>311</v>
      </c>
      <c r="E190" t="s">
        <v>24</v>
      </c>
      <c r="F190" t="s">
        <v>55</v>
      </c>
      <c r="H190" s="1">
        <v>1.2</v>
      </c>
      <c r="I190" s="1">
        <v>136</v>
      </c>
      <c r="J190" s="1">
        <v>276</v>
      </c>
      <c r="K190" s="1">
        <v>209.8</v>
      </c>
      <c r="L190" s="1">
        <v>49.8</v>
      </c>
      <c r="M190" s="1">
        <f>301-C190</f>
        <v>98</v>
      </c>
      <c r="N190" s="1">
        <f>G190</f>
        <v>0</v>
      </c>
      <c r="O190" s="1">
        <f>H190-8.5</f>
        <v>-7.3</v>
      </c>
      <c r="P190" s="1">
        <f>SUM((M190+O190)+(N190/100))</f>
        <v>90.7</v>
      </c>
      <c r="R190" s="2">
        <f>((((((P190*(19-B190))*2)/(B190+2)-(B190+1))/100)*2)+Q190)</f>
        <v>3.0981818181818181</v>
      </c>
    </row>
    <row r="191" spans="1:19" x14ac:dyDescent="0.3">
      <c r="A191" s="3">
        <f>R191</f>
        <v>3.0981818181818181</v>
      </c>
      <c r="B191" s="1">
        <v>9</v>
      </c>
      <c r="C191">
        <v>207</v>
      </c>
      <c r="D191" t="s">
        <v>191</v>
      </c>
      <c r="E191" t="s">
        <v>37</v>
      </c>
      <c r="F191" t="s">
        <v>55</v>
      </c>
      <c r="H191" s="1">
        <v>5.2</v>
      </c>
      <c r="I191" s="1">
        <v>197</v>
      </c>
      <c r="J191" s="1">
        <v>250</v>
      </c>
      <c r="K191" s="1">
        <v>211.8</v>
      </c>
      <c r="L191" s="1">
        <v>22.1</v>
      </c>
      <c r="M191" s="1">
        <f>301-C191</f>
        <v>94</v>
      </c>
      <c r="N191" s="1">
        <f>G191</f>
        <v>0</v>
      </c>
      <c r="O191" s="1">
        <f>H191-8.5</f>
        <v>-3.3</v>
      </c>
      <c r="P191" s="1">
        <f>SUM((M191+O191)+(N191/100))</f>
        <v>90.7</v>
      </c>
      <c r="R191" s="2">
        <f>((((((P191*(19-B191))*2)/(B191+2)-(B191+1))/100)*2)+Q191)</f>
        <v>3.0981818181818181</v>
      </c>
    </row>
    <row r="192" spans="1:19" x14ac:dyDescent="0.3">
      <c r="A192" s="3">
        <f>R192</f>
        <v>3.0036363636363639</v>
      </c>
      <c r="B192" s="1">
        <v>9</v>
      </c>
      <c r="C192">
        <v>209</v>
      </c>
      <c r="D192" t="s">
        <v>309</v>
      </c>
      <c r="E192" t="e">
        <v>#N/A</v>
      </c>
      <c r="F192" t="s">
        <v>55</v>
      </c>
      <c r="H192" s="1">
        <v>4.5999999999999996</v>
      </c>
      <c r="I192" s="1">
        <v>160</v>
      </c>
      <c r="J192" s="1">
        <v>239</v>
      </c>
      <c r="K192" s="1">
        <v>212.8</v>
      </c>
      <c r="L192" s="1">
        <v>32.1</v>
      </c>
      <c r="M192" s="1">
        <f>301-C192</f>
        <v>92</v>
      </c>
      <c r="N192" s="1">
        <f>G192</f>
        <v>0</v>
      </c>
      <c r="O192" s="1">
        <f>H192-8.5</f>
        <v>-3.9000000000000004</v>
      </c>
      <c r="P192" s="1">
        <f>SUM((M192+O192)+(N192/100))</f>
        <v>88.1</v>
      </c>
      <c r="R192" s="2">
        <f>((((((P192*(19-B192))*2)/(B192+2)-(B192+1))/100)*2)+Q192)</f>
        <v>3.0036363636363639</v>
      </c>
    </row>
    <row r="193" spans="1:18" x14ac:dyDescent="0.3">
      <c r="A193" s="3">
        <f>R193</f>
        <v>2.916363636363636</v>
      </c>
      <c r="B193" s="1">
        <v>9</v>
      </c>
      <c r="C193">
        <v>222</v>
      </c>
      <c r="D193" t="s">
        <v>121</v>
      </c>
      <c r="E193" t="s">
        <v>34</v>
      </c>
      <c r="F193" t="s">
        <v>75</v>
      </c>
      <c r="H193" s="1">
        <v>15.2</v>
      </c>
      <c r="I193" s="1">
        <v>199</v>
      </c>
      <c r="J193" s="1">
        <v>247</v>
      </c>
      <c r="K193" s="1">
        <v>222.3</v>
      </c>
      <c r="L193" s="1">
        <v>17.600000000000001</v>
      </c>
      <c r="M193" s="1">
        <f>301-C193</f>
        <v>79</v>
      </c>
      <c r="N193" s="1">
        <f>G193</f>
        <v>0</v>
      </c>
      <c r="O193" s="1">
        <f>H193-8.5</f>
        <v>6.6999999999999993</v>
      </c>
      <c r="P193" s="1">
        <f>SUM((M193+O193)+(N193/100))</f>
        <v>85.7</v>
      </c>
      <c r="R193" s="2">
        <f>((((((P193*(19-B193))*2)/(B193+2)-(B193+1))/100)*2)+Q193)</f>
        <v>2.916363636363636</v>
      </c>
    </row>
    <row r="194" spans="1:18" x14ac:dyDescent="0.3">
      <c r="A194" s="3">
        <f>R194</f>
        <v>2.9090909090909092</v>
      </c>
      <c r="B194" s="1">
        <v>9</v>
      </c>
      <c r="C194">
        <v>210</v>
      </c>
      <c r="D194" t="s">
        <v>131</v>
      </c>
      <c r="E194" t="s">
        <v>3</v>
      </c>
      <c r="F194" t="s">
        <v>55</v>
      </c>
      <c r="H194" s="1">
        <v>3</v>
      </c>
      <c r="I194" s="1">
        <v>193</v>
      </c>
      <c r="J194" s="1">
        <v>239</v>
      </c>
      <c r="K194" s="1">
        <v>215</v>
      </c>
      <c r="L194" s="1">
        <v>18.7</v>
      </c>
      <c r="M194" s="1">
        <f>301-C194</f>
        <v>91</v>
      </c>
      <c r="N194" s="1">
        <f>G194</f>
        <v>0</v>
      </c>
      <c r="O194" s="1">
        <f>H194-8.5</f>
        <v>-5.5</v>
      </c>
      <c r="P194" s="1">
        <f>SUM((M194+O194)+(N194/100))</f>
        <v>85.5</v>
      </c>
      <c r="R194" s="2">
        <f>((((((P194*(19-B194))*2)/(B194+2)-(B194+1))/100)*2)+Q194)</f>
        <v>2.9090909090909092</v>
      </c>
    </row>
    <row r="195" spans="1:18" x14ac:dyDescent="0.3">
      <c r="A195" s="3">
        <f>R195</f>
        <v>2.8363636363636364</v>
      </c>
      <c r="B195" s="1">
        <v>9</v>
      </c>
      <c r="C195">
        <v>214</v>
      </c>
      <c r="D195" t="s">
        <v>16</v>
      </c>
      <c r="E195" t="s">
        <v>36</v>
      </c>
      <c r="F195" t="s">
        <v>66</v>
      </c>
      <c r="H195" s="1">
        <v>5</v>
      </c>
      <c r="I195" s="1">
        <v>149</v>
      </c>
      <c r="J195" s="1">
        <v>256</v>
      </c>
      <c r="K195" s="1">
        <v>220.5</v>
      </c>
      <c r="L195" s="1">
        <v>43.7</v>
      </c>
      <c r="M195" s="1">
        <f>301-C195</f>
        <v>87</v>
      </c>
      <c r="N195" s="1">
        <f>G195</f>
        <v>0</v>
      </c>
      <c r="O195" s="1">
        <f>H195-8.5</f>
        <v>-3.5</v>
      </c>
      <c r="P195" s="1">
        <f>SUM((M195+O195)+(N195/100))</f>
        <v>83.5</v>
      </c>
      <c r="R195" s="2">
        <f>((((((P195*(19-B195))*2)/(B195+2)-(B195+1))/100)*2)+Q195)</f>
        <v>2.8363636363636364</v>
      </c>
    </row>
    <row r="196" spans="1:18" x14ac:dyDescent="0.3">
      <c r="A196" s="3">
        <f>R196</f>
        <v>2.8145454545454545</v>
      </c>
      <c r="B196" s="1">
        <v>9</v>
      </c>
      <c r="C196">
        <v>212</v>
      </c>
      <c r="D196" t="s">
        <v>6</v>
      </c>
      <c r="E196" t="s">
        <v>37</v>
      </c>
      <c r="F196" t="s">
        <v>66</v>
      </c>
      <c r="H196" s="1">
        <v>2.4</v>
      </c>
      <c r="I196" s="1">
        <v>155</v>
      </c>
      <c r="J196" s="1">
        <v>269</v>
      </c>
      <c r="K196" s="1">
        <v>220</v>
      </c>
      <c r="L196" s="1">
        <v>41.4</v>
      </c>
      <c r="M196" s="1">
        <f>301-C196</f>
        <v>89</v>
      </c>
      <c r="N196" s="1">
        <f>G196</f>
        <v>0</v>
      </c>
      <c r="O196" s="1">
        <f>H196-8.5</f>
        <v>-6.1</v>
      </c>
      <c r="P196" s="1">
        <f>SUM((M196+O196)+(N196/100))</f>
        <v>82.9</v>
      </c>
      <c r="R196" s="2">
        <f>((((((P196*(19-B196))*2)/(B196+2)-(B196+1))/100)*2)+Q196)</f>
        <v>2.8145454545454545</v>
      </c>
    </row>
    <row r="197" spans="1:18" x14ac:dyDescent="0.3">
      <c r="A197" s="3">
        <f>R197</f>
        <v>2.76</v>
      </c>
      <c r="B197" s="1">
        <v>9</v>
      </c>
      <c r="C197">
        <v>215</v>
      </c>
      <c r="D197" t="s">
        <v>308</v>
      </c>
      <c r="E197" t="e">
        <v>#N/A</v>
      </c>
      <c r="F197" t="s">
        <v>58</v>
      </c>
      <c r="H197" s="1">
        <v>3.9</v>
      </c>
      <c r="I197" s="1">
        <v>196</v>
      </c>
      <c r="J197" s="1">
        <v>233</v>
      </c>
      <c r="K197" s="1">
        <v>220.5</v>
      </c>
      <c r="L197" s="1">
        <v>14.5</v>
      </c>
      <c r="M197" s="1">
        <f>301-C197</f>
        <v>86</v>
      </c>
      <c r="N197" s="1">
        <f>G197</f>
        <v>0</v>
      </c>
      <c r="O197" s="1">
        <f>H197-8.5</f>
        <v>-4.5999999999999996</v>
      </c>
      <c r="P197" s="1">
        <f>SUM((M197+O197)+(N197/100))</f>
        <v>81.400000000000006</v>
      </c>
      <c r="R197" s="2">
        <f>((((((P197*(19-B197))*2)/(B197+2)-(B197+1))/100)*2)+Q197)</f>
        <v>2.76</v>
      </c>
    </row>
    <row r="198" spans="1:18" x14ac:dyDescent="0.3">
      <c r="A198" s="3">
        <f>R198</f>
        <v>2.7054545454545456</v>
      </c>
      <c r="B198" s="1">
        <v>9</v>
      </c>
      <c r="C198">
        <v>216</v>
      </c>
      <c r="D198" t="s">
        <v>299</v>
      </c>
      <c r="E198" t="s">
        <v>18</v>
      </c>
      <c r="F198" t="s">
        <v>58</v>
      </c>
      <c r="H198" s="1">
        <v>3.4</v>
      </c>
      <c r="I198" s="1">
        <v>141</v>
      </c>
      <c r="J198" s="1">
        <v>287</v>
      </c>
      <c r="K198" s="1">
        <v>221.3</v>
      </c>
      <c r="L198" s="1">
        <v>57</v>
      </c>
      <c r="M198" s="1">
        <f>301-C198</f>
        <v>85</v>
      </c>
      <c r="N198" s="1">
        <f>G198</f>
        <v>0</v>
      </c>
      <c r="O198" s="1">
        <f>H198-8.5</f>
        <v>-5.0999999999999996</v>
      </c>
      <c r="P198" s="1">
        <f>SUM((M198+O198)+(N198/100))</f>
        <v>79.900000000000006</v>
      </c>
      <c r="R198" s="2">
        <f>((((((P198*(19-B198))*2)/(B198+2)-(B198+1))/100)*2)+Q198)</f>
        <v>2.7054545454545456</v>
      </c>
    </row>
    <row r="199" spans="1:18" x14ac:dyDescent="0.3">
      <c r="A199" s="3">
        <f>R199</f>
        <v>2.6145454545454543</v>
      </c>
      <c r="B199" s="1">
        <v>9</v>
      </c>
      <c r="C199">
        <v>217</v>
      </c>
      <c r="D199" t="s">
        <v>205</v>
      </c>
      <c r="E199" t="s">
        <v>28</v>
      </c>
      <c r="F199" t="s">
        <v>75</v>
      </c>
      <c r="H199" s="1">
        <v>1.9</v>
      </c>
      <c r="I199" s="1">
        <v>166</v>
      </c>
      <c r="J199" s="1">
        <v>248</v>
      </c>
      <c r="K199" s="1">
        <v>221.3</v>
      </c>
      <c r="L199" s="1">
        <v>32.700000000000003</v>
      </c>
      <c r="M199" s="1">
        <f>301-C199</f>
        <v>84</v>
      </c>
      <c r="N199" s="1">
        <f>G199</f>
        <v>0</v>
      </c>
      <c r="O199" s="1">
        <f>H199-8.5</f>
        <v>-6.6</v>
      </c>
      <c r="P199" s="1">
        <f>SUM((M199+O199)+(N199/100))</f>
        <v>77.400000000000006</v>
      </c>
      <c r="R199" s="2">
        <f>((((((P199*(19-B199))*2)/(B199+2)-(B199+1))/100)*2)+Q199)</f>
        <v>2.6145454545454543</v>
      </c>
    </row>
    <row r="200" spans="1:18" x14ac:dyDescent="0.3">
      <c r="A200" s="3">
        <f>R200</f>
        <v>2.6145454545454543</v>
      </c>
      <c r="B200" s="1">
        <v>9</v>
      </c>
      <c r="C200">
        <v>218</v>
      </c>
      <c r="D200" t="s">
        <v>122</v>
      </c>
      <c r="E200" t="s">
        <v>34</v>
      </c>
      <c r="F200" t="s">
        <v>55</v>
      </c>
      <c r="H200" s="1">
        <v>2.9</v>
      </c>
      <c r="I200" s="1">
        <v>209</v>
      </c>
      <c r="J200" s="1">
        <v>230</v>
      </c>
      <c r="K200" s="1">
        <v>221.3</v>
      </c>
      <c r="L200" s="1">
        <v>7.9</v>
      </c>
      <c r="M200" s="1">
        <f>301-C200</f>
        <v>83</v>
      </c>
      <c r="N200" s="1">
        <f>G200</f>
        <v>0</v>
      </c>
      <c r="O200" s="1">
        <f>H200-8.5</f>
        <v>-5.6</v>
      </c>
      <c r="P200" s="1">
        <f>SUM((M200+O200)+(N200/100))</f>
        <v>77.400000000000006</v>
      </c>
      <c r="R200" s="2">
        <f>((((((P200*(19-B200))*2)/(B200+2)-(B200+1))/100)*2)+Q200)</f>
        <v>2.6145454545454543</v>
      </c>
    </row>
    <row r="201" spans="1:18" x14ac:dyDescent="0.3">
      <c r="A201" s="3">
        <f>R201</f>
        <v>2.52</v>
      </c>
      <c r="B201" s="1">
        <v>9</v>
      </c>
      <c r="C201">
        <v>223</v>
      </c>
      <c r="D201" t="s">
        <v>293</v>
      </c>
      <c r="E201" t="s">
        <v>15</v>
      </c>
      <c r="F201" t="s">
        <v>58</v>
      </c>
      <c r="H201" s="1">
        <v>5.3</v>
      </c>
      <c r="I201" s="1">
        <v>217</v>
      </c>
      <c r="J201" s="1">
        <v>233</v>
      </c>
      <c r="K201" s="1">
        <v>222.5</v>
      </c>
      <c r="L201" s="1">
        <v>6.3</v>
      </c>
      <c r="M201" s="1">
        <f>301-C201</f>
        <v>78</v>
      </c>
      <c r="N201" s="1">
        <f>G201</f>
        <v>0</v>
      </c>
      <c r="O201" s="1">
        <f>H201-8.5</f>
        <v>-3.2</v>
      </c>
      <c r="P201" s="1">
        <f>SUM((M201+O201)+(N201/100))</f>
        <v>74.8</v>
      </c>
      <c r="R201" s="2">
        <f>((((((P201*(19-B201))*2)/(B201+2)-(B201+1))/100)*2)+Q201)</f>
        <v>2.52</v>
      </c>
    </row>
    <row r="202" spans="1:18" x14ac:dyDescent="0.3">
      <c r="A202" s="3">
        <f>R202</f>
        <v>2.5054545454545458</v>
      </c>
      <c r="B202" s="1">
        <v>9</v>
      </c>
      <c r="C202">
        <v>221</v>
      </c>
      <c r="D202" t="s">
        <v>188</v>
      </c>
      <c r="E202" t="s">
        <v>22</v>
      </c>
      <c r="F202" t="s">
        <v>55</v>
      </c>
      <c r="H202" s="1">
        <v>2.9</v>
      </c>
      <c r="I202" s="1">
        <v>158</v>
      </c>
      <c r="J202" s="1">
        <v>267</v>
      </c>
      <c r="K202" s="1">
        <v>221.8</v>
      </c>
      <c r="L202" s="1">
        <v>42.6</v>
      </c>
      <c r="M202" s="1">
        <f>301-C202</f>
        <v>80</v>
      </c>
      <c r="N202" s="1">
        <f>G202</f>
        <v>0</v>
      </c>
      <c r="O202" s="1">
        <f>H202-8.5</f>
        <v>-5.6</v>
      </c>
      <c r="P202" s="1">
        <f>SUM((M202+O202)+(N202/100))</f>
        <v>74.400000000000006</v>
      </c>
      <c r="R202" s="2">
        <f>((((((P202*(19-B202))*2)/(B202+2)-(B202+1))/100)*2)+Q202)</f>
        <v>2.5054545454545458</v>
      </c>
    </row>
    <row r="203" spans="1:18" x14ac:dyDescent="0.3">
      <c r="A203" s="3">
        <f>R203</f>
        <v>2.0779999999999998</v>
      </c>
      <c r="B203" s="1">
        <v>10</v>
      </c>
      <c r="C203">
        <v>235</v>
      </c>
      <c r="D203" t="s">
        <v>130</v>
      </c>
      <c r="E203" t="s">
        <v>12</v>
      </c>
      <c r="F203" t="s">
        <v>75</v>
      </c>
      <c r="H203" s="1">
        <v>19.100000000000001</v>
      </c>
      <c r="I203" s="1">
        <v>164</v>
      </c>
      <c r="J203" s="1">
        <v>268</v>
      </c>
      <c r="K203" s="1">
        <v>230.8</v>
      </c>
      <c r="L203" s="1">
        <v>39.6</v>
      </c>
      <c r="M203" s="1">
        <f>301-C203</f>
        <v>66</v>
      </c>
      <c r="N203" s="1">
        <f>G203</f>
        <v>0</v>
      </c>
      <c r="O203" s="1">
        <f>H203-8.5</f>
        <v>10.600000000000001</v>
      </c>
      <c r="P203" s="1">
        <f>SUM((M203+O203)+(N203/100))</f>
        <v>76.599999999999994</v>
      </c>
      <c r="R203" s="2">
        <f>((((((P203*(19-B203))*2)/(B203+2)-(B203+1))/100)*2)+Q203)</f>
        <v>2.0779999999999998</v>
      </c>
    </row>
    <row r="204" spans="1:18" x14ac:dyDescent="0.3">
      <c r="A204" s="3">
        <f>R204</f>
        <v>1.8920000000000001</v>
      </c>
      <c r="B204" s="1">
        <v>10</v>
      </c>
      <c r="C204">
        <v>228</v>
      </c>
      <c r="D204" t="s">
        <v>282</v>
      </c>
      <c r="E204" t="s">
        <v>18</v>
      </c>
      <c r="F204" t="s">
        <v>58</v>
      </c>
      <c r="H204" s="1">
        <v>5.9</v>
      </c>
      <c r="I204" s="1">
        <v>210</v>
      </c>
      <c r="J204" s="1">
        <v>237</v>
      </c>
      <c r="K204" s="1">
        <v>225</v>
      </c>
      <c r="L204" s="1">
        <v>10.199999999999999</v>
      </c>
      <c r="M204" s="1">
        <f>301-C204</f>
        <v>73</v>
      </c>
      <c r="N204" s="1">
        <f>G204</f>
        <v>0</v>
      </c>
      <c r="O204" s="1">
        <f>H204-8.5</f>
        <v>-2.5999999999999996</v>
      </c>
      <c r="P204" s="1">
        <f>SUM((M204+O204)+(N204/100))</f>
        <v>70.400000000000006</v>
      </c>
      <c r="R204" s="2">
        <f>((((((P204*(19-B204))*2)/(B204+2)-(B204+1))/100)*2)+Q204)</f>
        <v>1.8920000000000001</v>
      </c>
    </row>
    <row r="205" spans="1:18" x14ac:dyDescent="0.3">
      <c r="A205" s="3">
        <f>R205</f>
        <v>1.8889999999999998</v>
      </c>
      <c r="B205" s="1">
        <v>10</v>
      </c>
      <c r="C205">
        <v>226</v>
      </c>
      <c r="D205" t="s">
        <v>23</v>
      </c>
      <c r="E205" t="s">
        <v>25</v>
      </c>
      <c r="F205" t="s">
        <v>66</v>
      </c>
      <c r="H205" s="1">
        <v>3.8</v>
      </c>
      <c r="I205" s="1">
        <v>157</v>
      </c>
      <c r="J205" s="1">
        <v>246</v>
      </c>
      <c r="K205" s="1">
        <v>223.8</v>
      </c>
      <c r="L205" s="1">
        <v>38.5</v>
      </c>
      <c r="M205" s="1">
        <f>301-C205</f>
        <v>75</v>
      </c>
      <c r="N205" s="1">
        <f>G205</f>
        <v>0</v>
      </c>
      <c r="O205" s="1">
        <f>H205-8.5</f>
        <v>-4.7</v>
      </c>
      <c r="P205" s="1">
        <f>SUM((M205+O205)+(N205/100))</f>
        <v>70.3</v>
      </c>
      <c r="R205" s="2">
        <f>((((((P205*(19-B205))*2)/(B205+2)-(B205+1))/100)*2)+Q205)</f>
        <v>1.8889999999999998</v>
      </c>
    </row>
    <row r="206" spans="1:18" x14ac:dyDescent="0.3">
      <c r="A206" s="3">
        <f>R206</f>
        <v>1.8829999999999998</v>
      </c>
      <c r="B206" s="1">
        <v>10</v>
      </c>
      <c r="C206">
        <v>224</v>
      </c>
      <c r="D206" t="s">
        <v>116</v>
      </c>
      <c r="E206" t="s">
        <v>27</v>
      </c>
      <c r="F206" t="s">
        <v>55</v>
      </c>
      <c r="H206" s="1">
        <v>1.6</v>
      </c>
      <c r="I206" s="1">
        <v>158</v>
      </c>
      <c r="J206" s="1">
        <v>303</v>
      </c>
      <c r="K206" s="1">
        <v>223.8</v>
      </c>
      <c r="L206" s="1">
        <v>52</v>
      </c>
      <c r="M206" s="1">
        <f>301-C206</f>
        <v>77</v>
      </c>
      <c r="N206" s="1">
        <f>G206</f>
        <v>0</v>
      </c>
      <c r="O206" s="1">
        <f>H206-8.5</f>
        <v>-6.9</v>
      </c>
      <c r="P206" s="1">
        <f>SUM((M206+O206)+(N206/100))</f>
        <v>70.099999999999994</v>
      </c>
      <c r="R206" s="2">
        <f>((((((P206*(19-B206))*2)/(B206+2)-(B206+1))/100)*2)+Q206)</f>
        <v>1.8829999999999998</v>
      </c>
    </row>
    <row r="207" spans="1:18" x14ac:dyDescent="0.3">
      <c r="A207" s="3">
        <f>R207</f>
        <v>1.82</v>
      </c>
      <c r="B207" s="1">
        <v>10</v>
      </c>
      <c r="C207">
        <v>227</v>
      </c>
      <c r="D207" t="s">
        <v>248</v>
      </c>
      <c r="E207" t="s">
        <v>28</v>
      </c>
      <c r="F207" t="s">
        <v>55</v>
      </c>
      <c r="H207" s="1">
        <v>2.5</v>
      </c>
      <c r="I207" s="1">
        <v>210</v>
      </c>
      <c r="J207" s="1">
        <v>240</v>
      </c>
      <c r="K207" s="1">
        <v>224.5</v>
      </c>
      <c r="L207" s="1">
        <v>10.6</v>
      </c>
      <c r="M207" s="1">
        <f>301-C207</f>
        <v>74</v>
      </c>
      <c r="N207" s="1">
        <f>G207</f>
        <v>0</v>
      </c>
      <c r="O207" s="1">
        <f>H207-8.5</f>
        <v>-6</v>
      </c>
      <c r="P207" s="1">
        <f>SUM((M207+O207)+(N207/100))</f>
        <v>68</v>
      </c>
      <c r="R207" s="2">
        <f>((((((P207*(19-B207))*2)/(B207+2)-(B207+1))/100)*2)+Q207)</f>
        <v>1.82</v>
      </c>
    </row>
    <row r="208" spans="1:18" x14ac:dyDescent="0.3">
      <c r="A208" s="3">
        <f>R208</f>
        <v>1.7839999999999998</v>
      </c>
      <c r="B208" s="1">
        <v>10</v>
      </c>
      <c r="C208">
        <v>231</v>
      </c>
      <c r="D208" t="s">
        <v>331</v>
      </c>
      <c r="E208" t="s">
        <v>11</v>
      </c>
      <c r="F208" t="s">
        <v>55</v>
      </c>
      <c r="H208" s="1">
        <v>5.3</v>
      </c>
      <c r="I208" s="1">
        <v>184</v>
      </c>
      <c r="J208" s="1">
        <v>227</v>
      </c>
      <c r="K208" s="1">
        <v>202.7</v>
      </c>
      <c r="L208" s="1">
        <v>18</v>
      </c>
      <c r="M208" s="1">
        <f>301-C208</f>
        <v>70</v>
      </c>
      <c r="N208" s="1">
        <f>G208</f>
        <v>0</v>
      </c>
      <c r="O208" s="1">
        <f>H208-8.5</f>
        <v>-3.2</v>
      </c>
      <c r="P208" s="1">
        <f>SUM((M208+O208)+(N208/100))</f>
        <v>66.8</v>
      </c>
      <c r="R208" s="2">
        <f>((((((P208*(19-B208))*2)/(B208+2)-(B208+1))/100)*2)+Q208)</f>
        <v>1.7839999999999998</v>
      </c>
    </row>
    <row r="209" spans="1:18" x14ac:dyDescent="0.3">
      <c r="A209" s="3">
        <f>R209</f>
        <v>1.7120000000000002</v>
      </c>
      <c r="B209" s="1">
        <v>10</v>
      </c>
      <c r="C209">
        <v>230</v>
      </c>
      <c r="D209" t="s">
        <v>316</v>
      </c>
      <c r="E209" t="s">
        <v>4</v>
      </c>
      <c r="F209" t="s">
        <v>58</v>
      </c>
      <c r="H209" s="1">
        <v>1.9</v>
      </c>
      <c r="I209" s="1">
        <v>195</v>
      </c>
      <c r="J209" s="1">
        <v>256</v>
      </c>
      <c r="K209" s="1">
        <v>226.5</v>
      </c>
      <c r="L209" s="1">
        <v>22.8</v>
      </c>
      <c r="M209" s="1">
        <f>301-C209</f>
        <v>71</v>
      </c>
      <c r="N209" s="1">
        <f>G209</f>
        <v>0</v>
      </c>
      <c r="O209" s="1">
        <f>H209-8.5</f>
        <v>-6.6</v>
      </c>
      <c r="P209" s="1">
        <f>SUM((M209+O209)+(N209/100))</f>
        <v>64.400000000000006</v>
      </c>
      <c r="R209" s="2">
        <f>((((((P209*(19-B209))*2)/(B209+2)-(B209+1))/100)*2)+Q209)</f>
        <v>1.7120000000000002</v>
      </c>
    </row>
    <row r="210" spans="1:18" x14ac:dyDescent="0.3">
      <c r="A210" s="3">
        <f>R210</f>
        <v>1.5589999999999997</v>
      </c>
      <c r="B210" s="1">
        <v>10</v>
      </c>
      <c r="C210">
        <v>237</v>
      </c>
      <c r="D210" t="s">
        <v>101</v>
      </c>
      <c r="E210" t="s">
        <v>7</v>
      </c>
      <c r="F210" t="s">
        <v>58</v>
      </c>
      <c r="H210" s="1">
        <v>3.8</v>
      </c>
      <c r="I210" s="1">
        <v>201</v>
      </c>
      <c r="J210" s="1">
        <v>294</v>
      </c>
      <c r="K210" s="1">
        <v>234.5</v>
      </c>
      <c r="L210" s="1">
        <v>38</v>
      </c>
      <c r="M210" s="1">
        <f>301-C210</f>
        <v>64</v>
      </c>
      <c r="N210" s="1">
        <f>G210</f>
        <v>0</v>
      </c>
      <c r="O210" s="1">
        <f>H210-8.5</f>
        <v>-4.7</v>
      </c>
      <c r="P210" s="1">
        <f>SUM((M210+O210)+(N210/100))</f>
        <v>59.3</v>
      </c>
      <c r="R210" s="2">
        <f>((((((P210*(19-B210))*2)/(B210+2)-(B210+1))/100)*2)+Q210)</f>
        <v>1.5589999999999997</v>
      </c>
    </row>
    <row r="211" spans="1:18" x14ac:dyDescent="0.3">
      <c r="A211" s="3">
        <f>R211</f>
        <v>1.5439999999999998</v>
      </c>
      <c r="B211" s="1">
        <v>10</v>
      </c>
      <c r="C211">
        <v>239</v>
      </c>
      <c r="D211" t="s">
        <v>238</v>
      </c>
      <c r="E211" t="s">
        <v>31</v>
      </c>
      <c r="F211" t="s">
        <v>58</v>
      </c>
      <c r="H211" s="1">
        <v>5.3</v>
      </c>
      <c r="I211" s="1">
        <v>216</v>
      </c>
      <c r="J211" s="1">
        <v>245</v>
      </c>
      <c r="K211" s="1">
        <v>235.3</v>
      </c>
      <c r="L211" s="1">
        <v>11.4</v>
      </c>
      <c r="M211" s="1">
        <f>301-C211</f>
        <v>62</v>
      </c>
      <c r="N211" s="1">
        <f>G211</f>
        <v>0</v>
      </c>
      <c r="O211" s="1">
        <f>H211-8.5</f>
        <v>-3.2</v>
      </c>
      <c r="P211" s="1">
        <f>SUM((M211+O211)+(N211/100))</f>
        <v>58.8</v>
      </c>
      <c r="R211" s="2">
        <f>((((((P211*(19-B211))*2)/(B211+2)-(B211+1))/100)*2)+Q211)</f>
        <v>1.5439999999999998</v>
      </c>
    </row>
    <row r="212" spans="1:18" x14ac:dyDescent="0.3">
      <c r="A212" s="3">
        <f>R212</f>
        <v>1.52</v>
      </c>
      <c r="B212" s="1">
        <v>10</v>
      </c>
      <c r="C212">
        <v>236</v>
      </c>
      <c r="D212" t="s">
        <v>301</v>
      </c>
      <c r="E212" t="s">
        <v>36</v>
      </c>
      <c r="F212" t="s">
        <v>58</v>
      </c>
      <c r="H212" s="1">
        <v>1.5</v>
      </c>
      <c r="I212" s="1">
        <v>218</v>
      </c>
      <c r="J212" s="1">
        <v>242</v>
      </c>
      <c r="K212" s="1">
        <v>234</v>
      </c>
      <c r="L212" s="1">
        <v>9.6</v>
      </c>
      <c r="M212" s="1">
        <f>301-C212</f>
        <v>65</v>
      </c>
      <c r="N212" s="1">
        <f>G212</f>
        <v>0</v>
      </c>
      <c r="O212" s="1">
        <f>H212-8.5</f>
        <v>-7</v>
      </c>
      <c r="P212" s="1">
        <f>SUM((M212+O212)+(N212/100))</f>
        <v>58</v>
      </c>
      <c r="R212" s="2">
        <f>((((((P212*(19-B212))*2)/(B212+2)-(B212+1))/100)*2)+Q212)</f>
        <v>1.52</v>
      </c>
    </row>
    <row r="213" spans="1:18" x14ac:dyDescent="0.3">
      <c r="A213" s="3">
        <f>R213</f>
        <v>1.4330000000000001</v>
      </c>
      <c r="B213" s="1">
        <v>10</v>
      </c>
      <c r="C213">
        <v>240</v>
      </c>
      <c r="D213" t="s">
        <v>253</v>
      </c>
      <c r="E213" t="s">
        <v>28</v>
      </c>
      <c r="F213" t="s">
        <v>55</v>
      </c>
      <c r="H213" s="1">
        <v>2.6</v>
      </c>
      <c r="I213" s="1">
        <v>208</v>
      </c>
      <c r="J213" s="1">
        <v>265</v>
      </c>
      <c r="K213" s="1">
        <v>235.5</v>
      </c>
      <c r="L213" s="1">
        <v>23</v>
      </c>
      <c r="M213" s="1">
        <f>301-C213</f>
        <v>61</v>
      </c>
      <c r="N213" s="1">
        <f>G213</f>
        <v>0</v>
      </c>
      <c r="O213" s="1">
        <f>H213-8.5</f>
        <v>-5.9</v>
      </c>
      <c r="P213" s="1">
        <f>SUM((M213+O213)+(N213/100))</f>
        <v>55.1</v>
      </c>
      <c r="R213" s="2">
        <f>((((((P213*(19-B213))*2)/(B213+2)-(B213+1))/100)*2)+Q213)</f>
        <v>1.4330000000000001</v>
      </c>
    </row>
    <row r="214" spans="1:18" x14ac:dyDescent="0.3">
      <c r="A214" s="3">
        <f>R214</f>
        <v>1.421</v>
      </c>
      <c r="B214" s="1">
        <v>10</v>
      </c>
      <c r="C214">
        <v>241</v>
      </c>
      <c r="D214" t="s">
        <v>296</v>
      </c>
      <c r="E214" t="s">
        <v>79</v>
      </c>
      <c r="F214" t="s">
        <v>58</v>
      </c>
      <c r="H214" s="1">
        <v>3.2</v>
      </c>
      <c r="I214" s="1">
        <v>219</v>
      </c>
      <c r="J214" s="1">
        <v>260</v>
      </c>
      <c r="K214" s="1">
        <v>236.5</v>
      </c>
      <c r="L214" s="1">
        <v>16.899999999999999</v>
      </c>
      <c r="M214" s="1">
        <f>301-C214</f>
        <v>60</v>
      </c>
      <c r="N214" s="1">
        <f>G214</f>
        <v>0</v>
      </c>
      <c r="O214" s="1">
        <f>H214-8.5</f>
        <v>-5.3</v>
      </c>
      <c r="P214" s="1">
        <f>SUM((M214+O214)+(N214/100))</f>
        <v>54.7</v>
      </c>
      <c r="R214" s="2">
        <f>((((((P214*(19-B214))*2)/(B214+2)-(B214+1))/100)*2)+Q214)</f>
        <v>1.421</v>
      </c>
    </row>
    <row r="215" spans="1:18" x14ac:dyDescent="0.3">
      <c r="A215" s="3">
        <f>R215</f>
        <v>1.367</v>
      </c>
      <c r="B215" s="1">
        <v>10</v>
      </c>
      <c r="C215">
        <v>244</v>
      </c>
      <c r="D215" t="s">
        <v>278</v>
      </c>
      <c r="E215" t="s">
        <v>32</v>
      </c>
      <c r="F215" t="s">
        <v>55</v>
      </c>
      <c r="H215" s="1">
        <v>4.4000000000000004</v>
      </c>
      <c r="I215" s="1">
        <v>219</v>
      </c>
      <c r="J215" s="1">
        <v>288</v>
      </c>
      <c r="K215" s="1">
        <v>238.3</v>
      </c>
      <c r="L215" s="1">
        <v>28.8</v>
      </c>
      <c r="M215" s="1">
        <f>301-C215</f>
        <v>57</v>
      </c>
      <c r="N215" s="1">
        <f>G215</f>
        <v>0</v>
      </c>
      <c r="O215" s="1">
        <f>H215-8.5</f>
        <v>-4.0999999999999996</v>
      </c>
      <c r="P215" s="1">
        <f>SUM((M215+O215)+(N215/100))</f>
        <v>52.9</v>
      </c>
      <c r="R215" s="2">
        <f>((((((P215*(19-B215))*2)/(B215+2)-(B215+1))/100)*2)+Q215)</f>
        <v>1.367</v>
      </c>
    </row>
    <row r="216" spans="1:18" x14ac:dyDescent="0.3">
      <c r="A216" s="3">
        <f>R216</f>
        <v>1.319</v>
      </c>
      <c r="B216" s="1">
        <v>10</v>
      </c>
      <c r="C216">
        <v>252</v>
      </c>
      <c r="D216" t="s">
        <v>294</v>
      </c>
      <c r="E216" t="s">
        <v>77</v>
      </c>
      <c r="F216" t="s">
        <v>75</v>
      </c>
      <c r="H216" s="1">
        <v>10.8</v>
      </c>
      <c r="I216" s="1">
        <v>224</v>
      </c>
      <c r="J216" s="1">
        <v>277</v>
      </c>
      <c r="K216" s="1">
        <v>248</v>
      </c>
      <c r="L216" s="1">
        <v>18.899999999999999</v>
      </c>
      <c r="M216" s="1">
        <f>301-C216</f>
        <v>49</v>
      </c>
      <c r="N216" s="1">
        <f>G216</f>
        <v>0</v>
      </c>
      <c r="O216" s="1">
        <f>H216-8.5</f>
        <v>2.3000000000000007</v>
      </c>
      <c r="P216" s="1">
        <f>SUM((M216+O216)+(N216/100))</f>
        <v>51.3</v>
      </c>
      <c r="R216" s="2">
        <f>((((((P216*(19-B216))*2)/(B216+2)-(B216+1))/100)*2)+Q216)</f>
        <v>1.319</v>
      </c>
    </row>
    <row r="217" spans="1:18" x14ac:dyDescent="0.3">
      <c r="A217" s="3">
        <f>R217</f>
        <v>1.3159999999999998</v>
      </c>
      <c r="B217" s="1">
        <v>10</v>
      </c>
      <c r="C217">
        <v>245</v>
      </c>
      <c r="D217" t="s">
        <v>118</v>
      </c>
      <c r="E217" t="s">
        <v>77</v>
      </c>
      <c r="F217" t="s">
        <v>55</v>
      </c>
      <c r="H217" s="1">
        <v>3.7</v>
      </c>
      <c r="I217" s="1">
        <v>230</v>
      </c>
      <c r="J217" s="1">
        <v>252</v>
      </c>
      <c r="K217" s="1">
        <v>240.5</v>
      </c>
      <c r="L217" s="1">
        <v>10.5</v>
      </c>
      <c r="M217" s="1">
        <f>301-C217</f>
        <v>56</v>
      </c>
      <c r="N217" s="1">
        <f>G217</f>
        <v>0</v>
      </c>
      <c r="O217" s="1">
        <f>H217-8.5</f>
        <v>-4.8</v>
      </c>
      <c r="P217" s="1">
        <f>SUM((M217+O217)+(N217/100))</f>
        <v>51.2</v>
      </c>
      <c r="R217" s="2">
        <f>((((((P217*(19-B217))*2)/(B217+2)-(B217+1))/100)*2)+Q217)</f>
        <v>1.3159999999999998</v>
      </c>
    </row>
    <row r="218" spans="1:18" x14ac:dyDescent="0.3">
      <c r="A218" s="3">
        <f>R218</f>
        <v>1.2230000000000001</v>
      </c>
      <c r="B218" s="1">
        <v>10</v>
      </c>
      <c r="C218">
        <v>246</v>
      </c>
      <c r="D218" t="s">
        <v>266</v>
      </c>
      <c r="E218" t="s">
        <v>3</v>
      </c>
      <c r="F218" t="s">
        <v>55</v>
      </c>
      <c r="H218" s="1">
        <v>1.6</v>
      </c>
      <c r="I218" s="1">
        <v>193</v>
      </c>
      <c r="J218" s="1">
        <v>281</v>
      </c>
      <c r="K218" s="1">
        <v>240.8</v>
      </c>
      <c r="L218" s="1">
        <v>32.6</v>
      </c>
      <c r="M218" s="1">
        <f>301-C218</f>
        <v>55</v>
      </c>
      <c r="N218" s="1">
        <f>G218</f>
        <v>0</v>
      </c>
      <c r="O218" s="1">
        <f>H218-8.5</f>
        <v>-6.9</v>
      </c>
      <c r="P218" s="1">
        <f>SUM((M218+O218)+(N218/100))</f>
        <v>48.1</v>
      </c>
      <c r="R218" s="2">
        <f>((((((P218*(19-B218))*2)/(B218+2)-(B218+1))/100)*2)+Q218)</f>
        <v>1.2230000000000001</v>
      </c>
    </row>
    <row r="219" spans="1:18" x14ac:dyDescent="0.3">
      <c r="A219" s="3">
        <f>R219</f>
        <v>1.2050000000000001</v>
      </c>
      <c r="B219" s="1">
        <v>10</v>
      </c>
      <c r="C219">
        <v>247</v>
      </c>
      <c r="D219" t="s">
        <v>306</v>
      </c>
      <c r="E219" t="s">
        <v>91</v>
      </c>
      <c r="F219" t="s">
        <v>58</v>
      </c>
      <c r="H219" s="1">
        <v>2</v>
      </c>
      <c r="I219" s="1">
        <v>233</v>
      </c>
      <c r="J219" s="1">
        <v>262</v>
      </c>
      <c r="K219" s="1">
        <v>240.8</v>
      </c>
      <c r="L219" s="1">
        <v>12.3</v>
      </c>
      <c r="M219" s="1">
        <f>301-C219</f>
        <v>54</v>
      </c>
      <c r="N219" s="1">
        <f>G219</f>
        <v>0</v>
      </c>
      <c r="O219" s="1">
        <f>H219-8.5</f>
        <v>-6.5</v>
      </c>
      <c r="P219" s="1">
        <f>SUM((M219+O219)+(N219/100))</f>
        <v>47.5</v>
      </c>
      <c r="R219" s="2">
        <f>((((((P219*(19-B219))*2)/(B219+2)-(B219+1))/100)*2)+Q219)</f>
        <v>1.2050000000000001</v>
      </c>
    </row>
    <row r="220" spans="1:18" x14ac:dyDescent="0.3">
      <c r="A220" s="3">
        <f>R220</f>
        <v>1.1719999999999999</v>
      </c>
      <c r="B220" s="1">
        <v>10</v>
      </c>
      <c r="C220">
        <v>248</v>
      </c>
      <c r="D220" t="s">
        <v>132</v>
      </c>
      <c r="E220" t="s">
        <v>28</v>
      </c>
      <c r="F220" t="s">
        <v>58</v>
      </c>
      <c r="H220" s="1">
        <v>1.9</v>
      </c>
      <c r="I220" s="1">
        <v>205</v>
      </c>
      <c r="J220" s="1">
        <v>268</v>
      </c>
      <c r="K220" s="1">
        <v>242.8</v>
      </c>
      <c r="L220" s="1">
        <v>25.4</v>
      </c>
      <c r="M220" s="1">
        <f>301-C220</f>
        <v>53</v>
      </c>
      <c r="N220" s="1">
        <f>G220</f>
        <v>0</v>
      </c>
      <c r="O220" s="1">
        <f>H220-8.5</f>
        <v>-6.6</v>
      </c>
      <c r="P220" s="1">
        <f>SUM((M220+O220)+(N220/100))</f>
        <v>46.4</v>
      </c>
      <c r="R220" s="2">
        <f>((((((P220*(19-B220))*2)/(B220+2)-(B220+1))/100)*2)+Q220)</f>
        <v>1.1719999999999999</v>
      </c>
    </row>
    <row r="221" spans="1:18" x14ac:dyDescent="0.3">
      <c r="A221" s="3">
        <f>R221</f>
        <v>1.0580000000000001</v>
      </c>
      <c r="B221" s="1">
        <v>10</v>
      </c>
      <c r="C221">
        <v>253</v>
      </c>
      <c r="D221" t="s">
        <v>302</v>
      </c>
      <c r="E221" t="s">
        <v>12</v>
      </c>
      <c r="F221" t="s">
        <v>55</v>
      </c>
      <c r="H221" s="1">
        <v>3.1</v>
      </c>
      <c r="I221" s="1">
        <v>239</v>
      </c>
      <c r="J221" s="1">
        <v>262</v>
      </c>
      <c r="K221" s="1">
        <v>251.5</v>
      </c>
      <c r="L221" s="1">
        <v>8.1999999999999993</v>
      </c>
      <c r="M221" s="1">
        <f>301-C221</f>
        <v>48</v>
      </c>
      <c r="N221" s="1">
        <f>G221</f>
        <v>0</v>
      </c>
      <c r="O221" s="1">
        <f>H221-8.5</f>
        <v>-5.4</v>
      </c>
      <c r="P221" s="1">
        <f>SUM((M221+O221)+(N221/100))</f>
        <v>42.6</v>
      </c>
      <c r="R221" s="2">
        <f>((((((P221*(19-B221))*2)/(B221+2)-(B221+1))/100)*2)+Q221)</f>
        <v>1.0580000000000001</v>
      </c>
    </row>
    <row r="222" spans="1:18" x14ac:dyDescent="0.3">
      <c r="A222" s="3">
        <f>R222</f>
        <v>0.98</v>
      </c>
      <c r="B222" s="1">
        <v>10</v>
      </c>
      <c r="C222">
        <v>262</v>
      </c>
      <c r="D222" t="s">
        <v>252</v>
      </c>
      <c r="E222" t="s">
        <v>5</v>
      </c>
      <c r="F222" t="s">
        <v>75</v>
      </c>
      <c r="H222" s="1">
        <v>9.5</v>
      </c>
      <c r="I222" s="1">
        <v>243</v>
      </c>
      <c r="J222" s="1">
        <v>307</v>
      </c>
      <c r="K222" s="1">
        <v>260.3</v>
      </c>
      <c r="L222" s="1">
        <v>27.1</v>
      </c>
      <c r="M222" s="1">
        <f>301-C222</f>
        <v>39</v>
      </c>
      <c r="N222" s="1">
        <f>G222</f>
        <v>0</v>
      </c>
      <c r="O222" s="1">
        <f>H222-8.5</f>
        <v>1</v>
      </c>
      <c r="P222" s="1">
        <f>SUM((M222+O222)+(N222/100))</f>
        <v>40</v>
      </c>
      <c r="R222" s="2">
        <f>((((((P222*(19-B222))*2)/(B222+2)-(B222+1))/100)*2)+Q222)</f>
        <v>0.98</v>
      </c>
    </row>
    <row r="223" spans="1:18" x14ac:dyDescent="0.3">
      <c r="A223" s="3">
        <f>R223</f>
        <v>0.96800000000000008</v>
      </c>
      <c r="B223" s="1">
        <v>10</v>
      </c>
      <c r="C223">
        <v>255</v>
      </c>
      <c r="D223" t="s">
        <v>124</v>
      </c>
      <c r="E223" t="s">
        <v>17</v>
      </c>
      <c r="F223" t="s">
        <v>55</v>
      </c>
      <c r="H223" s="1">
        <v>2.1</v>
      </c>
      <c r="I223" s="1">
        <v>237</v>
      </c>
      <c r="J223" s="1">
        <v>270</v>
      </c>
      <c r="K223" s="1">
        <v>252.5</v>
      </c>
      <c r="L223" s="1">
        <v>11.7</v>
      </c>
      <c r="M223" s="1">
        <f>301-C223</f>
        <v>46</v>
      </c>
      <c r="N223" s="1">
        <f>G223</f>
        <v>0</v>
      </c>
      <c r="O223" s="1">
        <f>H223-8.5</f>
        <v>-6.4</v>
      </c>
      <c r="P223" s="1">
        <f>SUM((M223+O223)+(N223/100))</f>
        <v>39.6</v>
      </c>
      <c r="R223" s="2">
        <f>((((((P223*(19-B223))*2)/(B223+2)-(B223+1))/100)*2)+Q223)</f>
        <v>0.96800000000000008</v>
      </c>
    </row>
    <row r="224" spans="1:18" x14ac:dyDescent="0.3">
      <c r="A224" s="3">
        <f>R224</f>
        <v>0.95600000000000007</v>
      </c>
      <c r="B224" s="1">
        <v>10</v>
      </c>
      <c r="C224">
        <v>256</v>
      </c>
      <c r="D224" t="s">
        <v>332</v>
      </c>
      <c r="E224" t="s">
        <v>84</v>
      </c>
      <c r="F224" t="s">
        <v>55</v>
      </c>
      <c r="H224" s="1">
        <v>2.7</v>
      </c>
      <c r="I224" s="1">
        <v>240</v>
      </c>
      <c r="J224" s="1">
        <v>275</v>
      </c>
      <c r="K224" s="1">
        <v>253.5</v>
      </c>
      <c r="L224" s="1">
        <v>13</v>
      </c>
      <c r="M224" s="1">
        <f>301-C224</f>
        <v>45</v>
      </c>
      <c r="N224" s="1">
        <f>G224</f>
        <v>0</v>
      </c>
      <c r="O224" s="1">
        <f>H224-8.5</f>
        <v>-5.8</v>
      </c>
      <c r="P224" s="1">
        <f>SUM((M224+O224)+(N224/100))</f>
        <v>39.200000000000003</v>
      </c>
      <c r="R224" s="2">
        <f>((((((P224*(19-B224))*2)/(B224+2)-(B224+1))/100)*2)+Q224)</f>
        <v>0.95600000000000007</v>
      </c>
    </row>
    <row r="225" spans="1:18" x14ac:dyDescent="0.3">
      <c r="A225" s="3">
        <f>R225</f>
        <v>0.89600000000000013</v>
      </c>
      <c r="B225" s="1">
        <v>10</v>
      </c>
      <c r="C225">
        <v>259</v>
      </c>
      <c r="D225" t="s">
        <v>258</v>
      </c>
      <c r="E225" t="s">
        <v>36</v>
      </c>
      <c r="F225" t="s">
        <v>58</v>
      </c>
      <c r="H225" s="1">
        <v>3.7</v>
      </c>
      <c r="I225" s="1">
        <v>242</v>
      </c>
      <c r="J225" s="1">
        <v>264</v>
      </c>
      <c r="K225" s="1">
        <v>256.8</v>
      </c>
      <c r="L225" s="1">
        <v>8.6</v>
      </c>
      <c r="M225" s="1">
        <f>301-C225</f>
        <v>42</v>
      </c>
      <c r="N225" s="1">
        <f>G225</f>
        <v>0</v>
      </c>
      <c r="O225" s="1">
        <f>H225-8.5</f>
        <v>-4.8</v>
      </c>
      <c r="P225" s="1">
        <f>SUM((M225+O225)+(N225/100))</f>
        <v>37.200000000000003</v>
      </c>
      <c r="R225" s="2">
        <f>((((((P225*(19-B225))*2)/(B225+2)-(B225+1))/100)*2)+Q225)</f>
        <v>0.89600000000000013</v>
      </c>
    </row>
    <row r="226" spans="1:18" x14ac:dyDescent="0.3">
      <c r="A226" s="3">
        <f>R226</f>
        <v>0.84800000000000009</v>
      </c>
      <c r="B226" s="1">
        <v>10</v>
      </c>
      <c r="C226">
        <v>260</v>
      </c>
      <c r="D226" t="s">
        <v>254</v>
      </c>
      <c r="E226" t="s">
        <v>18</v>
      </c>
      <c r="F226" t="s">
        <v>66</v>
      </c>
      <c r="H226" s="1">
        <v>3.1</v>
      </c>
      <c r="I226" s="1">
        <v>185</v>
      </c>
      <c r="J226" s="1">
        <v>297</v>
      </c>
      <c r="K226" s="1">
        <v>257.3</v>
      </c>
      <c r="L226" s="1">
        <v>44.6</v>
      </c>
      <c r="M226" s="1">
        <f>301-C226</f>
        <v>41</v>
      </c>
      <c r="N226" s="1">
        <f>G226</f>
        <v>0</v>
      </c>
      <c r="O226" s="1">
        <f>H226-8.5</f>
        <v>-5.4</v>
      </c>
      <c r="P226" s="1">
        <f>SUM((M226+O226)+(N226/100))</f>
        <v>35.6</v>
      </c>
      <c r="R226" s="2">
        <f>((((((P226*(19-B226))*2)/(B226+2)-(B226+1))/100)*2)+Q226)</f>
        <v>0.84800000000000009</v>
      </c>
    </row>
    <row r="227" spans="1:18" x14ac:dyDescent="0.3">
      <c r="A227" s="3">
        <f>R227</f>
        <v>0.81199999999999983</v>
      </c>
      <c r="B227" s="1">
        <v>10</v>
      </c>
      <c r="C227">
        <v>263</v>
      </c>
      <c r="D227" t="s">
        <v>333</v>
      </c>
      <c r="E227" t="s">
        <v>10</v>
      </c>
      <c r="F227" t="s">
        <v>66</v>
      </c>
      <c r="H227" s="1">
        <v>4.9000000000000004</v>
      </c>
      <c r="I227" s="1">
        <v>174</v>
      </c>
      <c r="J227" s="1">
        <v>297</v>
      </c>
      <c r="K227" s="1">
        <v>259</v>
      </c>
      <c r="L227" s="1">
        <v>49.8</v>
      </c>
      <c r="M227" s="1">
        <f>301-C227</f>
        <v>38</v>
      </c>
      <c r="N227" s="1">
        <f>G227</f>
        <v>0</v>
      </c>
      <c r="O227" s="1">
        <f>H227-8.5</f>
        <v>-3.5999999999999996</v>
      </c>
      <c r="P227" s="1">
        <f>SUM((M227+O227)+(N227/100))</f>
        <v>34.4</v>
      </c>
      <c r="R227" s="2">
        <f>((((((P227*(19-B227))*2)/(B227+2)-(B227+1))/100)*2)+Q227)</f>
        <v>0.81199999999999983</v>
      </c>
    </row>
    <row r="228" spans="1:18" x14ac:dyDescent="0.3">
      <c r="A228" s="3">
        <f>R228</f>
        <v>0.755</v>
      </c>
      <c r="B228" s="1">
        <v>10</v>
      </c>
      <c r="C228">
        <v>265</v>
      </c>
      <c r="D228" t="s">
        <v>335</v>
      </c>
      <c r="E228" t="e">
        <v>#N/A</v>
      </c>
      <c r="F228" t="s">
        <v>55</v>
      </c>
      <c r="H228" s="1">
        <v>5</v>
      </c>
      <c r="I228" s="1">
        <v>227</v>
      </c>
      <c r="J228" s="1">
        <v>302</v>
      </c>
      <c r="K228" s="1">
        <v>264.5</v>
      </c>
      <c r="L228" s="1">
        <v>28.2</v>
      </c>
      <c r="M228" s="1">
        <f>301-C228</f>
        <v>36</v>
      </c>
      <c r="N228" s="1">
        <f>G228</f>
        <v>0</v>
      </c>
      <c r="O228" s="1">
        <f>H228-8.5</f>
        <v>-3.5</v>
      </c>
      <c r="P228" s="1">
        <f>SUM((M228+O228)+(N228/100))</f>
        <v>32.5</v>
      </c>
      <c r="R228" s="2">
        <f>((((((P228*(19-B228))*2)/(B228+2)-(B228+1))/100)*2)+Q228)</f>
        <v>0.755</v>
      </c>
    </row>
    <row r="229" spans="1:18" x14ac:dyDescent="0.3">
      <c r="A229" s="3">
        <f>R229</f>
        <v>0.71300000000000008</v>
      </c>
      <c r="B229" s="1">
        <v>10</v>
      </c>
      <c r="C229">
        <v>267</v>
      </c>
      <c r="D229" t="s">
        <v>90</v>
      </c>
      <c r="E229" t="s">
        <v>77</v>
      </c>
      <c r="F229" t="s">
        <v>58</v>
      </c>
      <c r="H229" s="1">
        <v>5.6</v>
      </c>
      <c r="I229" s="1">
        <v>259</v>
      </c>
      <c r="J229" s="1">
        <v>285</v>
      </c>
      <c r="K229" s="1">
        <v>268.3</v>
      </c>
      <c r="L229" s="1">
        <v>10</v>
      </c>
      <c r="M229" s="1">
        <f>301-C229</f>
        <v>34</v>
      </c>
      <c r="N229" s="1">
        <f>G229</f>
        <v>0</v>
      </c>
      <c r="O229" s="1">
        <f>H229-8.5</f>
        <v>-2.9000000000000004</v>
      </c>
      <c r="P229" s="1">
        <f>SUM((M229+O229)+(N229/100))</f>
        <v>31.1</v>
      </c>
      <c r="R229" s="2">
        <f>((((((P229*(19-B229))*2)/(B229+2)-(B229+1))/100)*2)+Q229)</f>
        <v>0.71300000000000008</v>
      </c>
    </row>
    <row r="230" spans="1:18" x14ac:dyDescent="0.3">
      <c r="A230" s="3">
        <f>R230</f>
        <v>0.70699999999999985</v>
      </c>
      <c r="B230" s="1">
        <v>10</v>
      </c>
      <c r="C230">
        <v>264</v>
      </c>
      <c r="D230" t="s">
        <v>334</v>
      </c>
      <c r="E230" t="s">
        <v>34</v>
      </c>
      <c r="F230" t="s">
        <v>58</v>
      </c>
      <c r="H230" s="1">
        <v>2.4</v>
      </c>
      <c r="I230" s="1">
        <v>203</v>
      </c>
      <c r="J230" s="1">
        <v>278</v>
      </c>
      <c r="K230" s="1">
        <v>249.3</v>
      </c>
      <c r="L230" s="1">
        <v>33.1</v>
      </c>
      <c r="M230" s="1">
        <f>301-C230</f>
        <v>37</v>
      </c>
      <c r="N230" s="1">
        <f>G230</f>
        <v>0</v>
      </c>
      <c r="O230" s="1">
        <f>H230-8.5</f>
        <v>-6.1</v>
      </c>
      <c r="P230" s="1">
        <f>SUM((M230+O230)+(N230/100))</f>
        <v>30.9</v>
      </c>
      <c r="R230" s="2">
        <f>((((((P230*(19-B230))*2)/(B230+2)-(B230+1))/100)*2)+Q230)</f>
        <v>0.70699999999999985</v>
      </c>
    </row>
    <row r="231" spans="1:18" x14ac:dyDescent="0.3">
      <c r="A231" s="3">
        <f>R231</f>
        <v>0.69800000000000006</v>
      </c>
      <c r="B231" s="1">
        <v>10</v>
      </c>
      <c r="C231">
        <v>271</v>
      </c>
      <c r="D231" t="s">
        <v>257</v>
      </c>
      <c r="E231" t="s">
        <v>26</v>
      </c>
      <c r="F231" t="s">
        <v>75</v>
      </c>
      <c r="H231" s="1">
        <v>9.1</v>
      </c>
      <c r="I231" s="1">
        <v>244</v>
      </c>
      <c r="J231" s="1">
        <v>323</v>
      </c>
      <c r="K231" s="1">
        <v>274.5</v>
      </c>
      <c r="L231" s="1">
        <v>32.1</v>
      </c>
      <c r="M231" s="1">
        <f>301-C231</f>
        <v>30</v>
      </c>
      <c r="N231" s="1">
        <f>G231</f>
        <v>0</v>
      </c>
      <c r="O231" s="1">
        <f>H231-8.5</f>
        <v>0.59999999999999964</v>
      </c>
      <c r="P231" s="1">
        <f>SUM((M231+O231)+(N231/100))</f>
        <v>30.6</v>
      </c>
      <c r="R231" s="2">
        <f>((((((P231*(19-B231))*2)/(B231+2)-(B231+1))/100)*2)+Q231)</f>
        <v>0.69800000000000006</v>
      </c>
    </row>
    <row r="232" spans="1:18" x14ac:dyDescent="0.3">
      <c r="A232" s="3">
        <f>R232</f>
        <v>0.65899999999999992</v>
      </c>
      <c r="B232" s="1">
        <v>10</v>
      </c>
      <c r="C232">
        <v>266</v>
      </c>
      <c r="D232" t="s">
        <v>336</v>
      </c>
      <c r="E232" t="s">
        <v>34</v>
      </c>
      <c r="F232" t="s">
        <v>66</v>
      </c>
      <c r="H232" s="1">
        <v>2.8</v>
      </c>
      <c r="I232" s="1">
        <v>225</v>
      </c>
      <c r="J232" s="1">
        <v>297</v>
      </c>
      <c r="K232" s="1">
        <v>267.5</v>
      </c>
      <c r="L232" s="1">
        <v>26.3</v>
      </c>
      <c r="M232" s="1">
        <f>301-C232</f>
        <v>35</v>
      </c>
      <c r="N232" s="1">
        <f>G232</f>
        <v>0</v>
      </c>
      <c r="O232" s="1">
        <f>H232-8.5</f>
        <v>-5.7</v>
      </c>
      <c r="P232" s="1">
        <f>SUM((M232+O232)+(N232/100))</f>
        <v>29.3</v>
      </c>
      <c r="R232" s="2">
        <f>((((((P232*(19-B232))*2)/(B232+2)-(B232+1))/100)*2)+Q232)</f>
        <v>0.65899999999999992</v>
      </c>
    </row>
    <row r="233" spans="1:18" x14ac:dyDescent="0.3">
      <c r="A233" s="3">
        <f>R233</f>
        <v>0.503</v>
      </c>
      <c r="B233" s="1">
        <v>10</v>
      </c>
      <c r="C233">
        <v>273</v>
      </c>
      <c r="D233" t="s">
        <v>337</v>
      </c>
      <c r="E233" t="e">
        <v>#N/A</v>
      </c>
      <c r="F233" t="s">
        <v>58</v>
      </c>
      <c r="H233" s="1">
        <v>4.5999999999999996</v>
      </c>
      <c r="I233" s="1">
        <v>255</v>
      </c>
      <c r="J233" s="1">
        <v>266</v>
      </c>
      <c r="K233" s="1">
        <v>260.7</v>
      </c>
      <c r="L233" s="1">
        <v>4.5</v>
      </c>
      <c r="M233" s="1">
        <f>301-C233</f>
        <v>28</v>
      </c>
      <c r="N233" s="1">
        <f>G233</f>
        <v>0</v>
      </c>
      <c r="O233" s="1">
        <f>H233-8.5</f>
        <v>-3.9000000000000004</v>
      </c>
      <c r="P233" s="1">
        <f>SUM((M233+O233)+(N233/100))</f>
        <v>24.1</v>
      </c>
      <c r="R233" s="2">
        <f>((((((P233*(19-B233))*2)/(B233+2)-(B233+1))/100)*2)+Q233)</f>
        <v>0.503</v>
      </c>
    </row>
  </sheetData>
  <autoFilter ref="A1:S233" xr:uid="{00000000-0001-0000-0100-000000000000}">
    <sortState xmlns:xlrd2="http://schemas.microsoft.com/office/spreadsheetml/2017/richdata2" ref="A2:S233">
      <sortCondition descending="1" ref="A1:A215"/>
    </sortState>
  </autoFilter>
  <conditionalFormatting sqref="D1:D1048576">
    <cfRule type="duplicateValues" dxfId="27" priority="1"/>
  </conditionalFormatting>
  <conditionalFormatting sqref="D216:D1048576 D1">
    <cfRule type="duplicateValues" dxfId="26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workbookViewId="0">
      <selection activeCell="G6" sqref="G6"/>
    </sheetView>
  </sheetViews>
  <sheetFormatPr defaultRowHeight="14.4" x14ac:dyDescent="0.3"/>
  <cols>
    <col min="1" max="1" width="8.88671875" style="1"/>
    <col min="2" max="2" width="4.44140625" customWidth="1"/>
    <col min="3" max="3" width="4.109375" style="1" customWidth="1"/>
    <col min="4" max="4" width="22" style="1" bestFit="1" customWidth="1"/>
    <col min="5" max="5" width="7.44140625" style="1" customWidth="1"/>
    <col min="6" max="11" width="8.88671875" style="1"/>
    <col min="12" max="12" width="9.5546875" bestFit="1" customWidth="1"/>
  </cols>
  <sheetData>
    <row r="1" spans="1:17" x14ac:dyDescent="0.3">
      <c r="A1" s="1" t="s">
        <v>0</v>
      </c>
      <c r="B1" s="1" t="s">
        <v>38</v>
      </c>
      <c r="C1" s="1" t="s">
        <v>39</v>
      </c>
      <c r="D1" t="s">
        <v>40</v>
      </c>
      <c r="E1" s="1" t="s">
        <v>1</v>
      </c>
      <c r="F1" s="1" t="s">
        <v>41</v>
      </c>
      <c r="G1" s="1" t="s">
        <v>43</v>
      </c>
      <c r="H1" t="s">
        <v>319</v>
      </c>
      <c r="I1" t="s">
        <v>320</v>
      </c>
      <c r="J1" t="s">
        <v>321</v>
      </c>
      <c r="K1" t="s">
        <v>322</v>
      </c>
      <c r="L1" s="1" t="s">
        <v>48</v>
      </c>
      <c r="M1" s="1" t="s">
        <v>50</v>
      </c>
      <c r="N1" s="1" t="s">
        <v>51</v>
      </c>
      <c r="O1" s="1" t="s">
        <v>318</v>
      </c>
      <c r="P1" s="1" t="s">
        <v>52</v>
      </c>
      <c r="Q1" s="1" t="s">
        <v>338</v>
      </c>
    </row>
    <row r="2" spans="1:17" x14ac:dyDescent="0.3">
      <c r="A2" s="3">
        <v>28.82</v>
      </c>
      <c r="B2" s="1">
        <v>4</v>
      </c>
      <c r="C2">
        <v>29</v>
      </c>
      <c r="D2" t="s">
        <v>87</v>
      </c>
      <c r="E2" s="1" t="s">
        <v>9</v>
      </c>
      <c r="F2" s="1" t="s">
        <v>75</v>
      </c>
      <c r="G2" s="1">
        <v>25.7</v>
      </c>
      <c r="H2" s="1">
        <v>30</v>
      </c>
      <c r="I2" s="1">
        <v>32</v>
      </c>
      <c r="J2" s="1">
        <v>31.5</v>
      </c>
      <c r="K2" s="1">
        <v>0.9</v>
      </c>
      <c r="L2">
        <v>272</v>
      </c>
      <c r="M2">
        <v>17.2</v>
      </c>
      <c r="N2">
        <v>289.2</v>
      </c>
      <c r="P2">
        <v>28.82</v>
      </c>
      <c r="Q2" s="4">
        <f>A2*1.5</f>
        <v>43.230000000000004</v>
      </c>
    </row>
    <row r="3" spans="1:17" x14ac:dyDescent="0.3">
      <c r="A3" s="3">
        <v>16.850999999999999</v>
      </c>
      <c r="B3" s="1">
        <v>6</v>
      </c>
      <c r="C3">
        <v>51</v>
      </c>
      <c r="D3" t="s">
        <v>74</v>
      </c>
      <c r="E3" s="1" t="s">
        <v>20</v>
      </c>
      <c r="F3" s="1" t="s">
        <v>75</v>
      </c>
      <c r="G3" s="1">
        <v>19.899999999999999</v>
      </c>
      <c r="H3" s="1">
        <v>32</v>
      </c>
      <c r="I3" s="1">
        <v>59</v>
      </c>
      <c r="J3" s="1">
        <v>49.8</v>
      </c>
      <c r="K3" s="1">
        <v>10.4</v>
      </c>
      <c r="L3">
        <v>250</v>
      </c>
      <c r="M3">
        <v>11.399999999999999</v>
      </c>
      <c r="N3">
        <v>261.39999999999998</v>
      </c>
      <c r="P3">
        <v>16.850999999999999</v>
      </c>
      <c r="Q3" s="4">
        <f>A3*1.5</f>
        <v>25.276499999999999</v>
      </c>
    </row>
    <row r="4" spans="1:17" x14ac:dyDescent="0.3">
      <c r="A4" s="3">
        <v>16.6755</v>
      </c>
      <c r="B4" s="1">
        <v>6</v>
      </c>
      <c r="C4">
        <v>54</v>
      </c>
      <c r="D4" t="s">
        <v>265</v>
      </c>
      <c r="E4" s="1" t="s">
        <v>36</v>
      </c>
      <c r="F4" s="1" t="s">
        <v>75</v>
      </c>
      <c r="G4" s="1">
        <v>20.2</v>
      </c>
      <c r="H4" s="1">
        <v>39</v>
      </c>
      <c r="I4" s="1">
        <v>65</v>
      </c>
      <c r="J4" s="1">
        <v>54.3</v>
      </c>
      <c r="K4" s="1">
        <v>9.6</v>
      </c>
      <c r="L4">
        <v>247</v>
      </c>
      <c r="M4">
        <v>11.7</v>
      </c>
      <c r="N4">
        <v>258.7</v>
      </c>
      <c r="P4">
        <v>16.6755</v>
      </c>
      <c r="Q4" s="4">
        <f>A4*1.5</f>
        <v>25.013249999999999</v>
      </c>
    </row>
    <row r="5" spans="1:17" x14ac:dyDescent="0.3">
      <c r="A5" s="3">
        <v>16.161999999999999</v>
      </c>
      <c r="B5" s="1">
        <v>6</v>
      </c>
      <c r="C5">
        <v>61</v>
      </c>
      <c r="D5" t="s">
        <v>112</v>
      </c>
      <c r="E5" s="1" t="s">
        <v>17</v>
      </c>
      <c r="F5" s="1" t="s">
        <v>75</v>
      </c>
      <c r="G5" s="1">
        <v>19.3</v>
      </c>
      <c r="H5" s="1">
        <v>44</v>
      </c>
      <c r="I5" s="1">
        <v>80</v>
      </c>
      <c r="J5" s="1">
        <v>62</v>
      </c>
      <c r="K5" s="1">
        <v>12.9</v>
      </c>
      <c r="L5">
        <v>240</v>
      </c>
      <c r="M5">
        <v>10.8</v>
      </c>
      <c r="N5">
        <v>250.8</v>
      </c>
      <c r="P5">
        <v>16.161999999999999</v>
      </c>
      <c r="Q5" s="4">
        <f>A5*1.5</f>
        <v>24.242999999999999</v>
      </c>
    </row>
    <row r="6" spans="1:17" x14ac:dyDescent="0.3">
      <c r="A6" s="3">
        <v>12.730666666666666</v>
      </c>
      <c r="B6" s="1">
        <v>7</v>
      </c>
      <c r="C6">
        <v>73</v>
      </c>
      <c r="D6" t="s">
        <v>229</v>
      </c>
      <c r="E6" s="1" t="s">
        <v>29</v>
      </c>
      <c r="F6" s="1" t="s">
        <v>75</v>
      </c>
      <c r="G6" s="1">
        <v>22.2</v>
      </c>
      <c r="H6" s="1">
        <v>50</v>
      </c>
      <c r="I6" s="1">
        <v>81</v>
      </c>
      <c r="J6" s="1">
        <v>69</v>
      </c>
      <c r="K6" s="1">
        <v>12.7</v>
      </c>
      <c r="L6">
        <v>228</v>
      </c>
      <c r="M6">
        <v>13.7</v>
      </c>
      <c r="N6">
        <v>241.7</v>
      </c>
      <c r="P6">
        <v>12.730666666666666</v>
      </c>
      <c r="Q6" s="4">
        <f>A6*1.5</f>
        <v>19.096</v>
      </c>
    </row>
    <row r="7" spans="1:17" x14ac:dyDescent="0.3">
      <c r="A7" s="3">
        <v>12.538666666666666</v>
      </c>
      <c r="B7" s="1">
        <v>7</v>
      </c>
      <c r="C7">
        <v>74</v>
      </c>
      <c r="D7" t="s">
        <v>113</v>
      </c>
      <c r="E7" s="1" t="s">
        <v>15</v>
      </c>
      <c r="F7" s="1" t="s">
        <v>75</v>
      </c>
      <c r="G7" s="1">
        <v>19.600000000000001</v>
      </c>
      <c r="H7" s="1">
        <v>55</v>
      </c>
      <c r="I7" s="1">
        <v>81</v>
      </c>
      <c r="J7" s="1">
        <v>74.3</v>
      </c>
      <c r="K7" s="1">
        <v>11.1</v>
      </c>
      <c r="L7">
        <v>227</v>
      </c>
      <c r="M7">
        <v>11.100000000000001</v>
      </c>
      <c r="N7">
        <v>238.1</v>
      </c>
      <c r="P7">
        <v>12.538666666666666</v>
      </c>
      <c r="Q7" s="4">
        <f>A7*1.5</f>
        <v>18.808</v>
      </c>
    </row>
    <row r="8" spans="1:17" x14ac:dyDescent="0.3">
      <c r="A8" s="3">
        <v>12.063999999999998</v>
      </c>
      <c r="B8" s="1">
        <v>7</v>
      </c>
      <c r="C8">
        <v>79</v>
      </c>
      <c r="D8" t="s">
        <v>237</v>
      </c>
      <c r="E8" s="1" t="s">
        <v>37</v>
      </c>
      <c r="F8" s="1" t="s">
        <v>75</v>
      </c>
      <c r="G8" s="1">
        <v>15.7</v>
      </c>
      <c r="H8" s="1">
        <v>64</v>
      </c>
      <c r="I8" s="1">
        <v>83</v>
      </c>
      <c r="J8" s="1">
        <v>78.3</v>
      </c>
      <c r="K8" s="1">
        <v>8.1999999999999993</v>
      </c>
      <c r="L8">
        <v>222</v>
      </c>
      <c r="M8">
        <v>7.1999999999999993</v>
      </c>
      <c r="N8">
        <v>229.2</v>
      </c>
      <c r="P8">
        <v>12.063999999999998</v>
      </c>
      <c r="Q8" s="4">
        <f>A8*1.5</f>
        <v>18.095999999999997</v>
      </c>
    </row>
    <row r="9" spans="1:17" x14ac:dyDescent="0.3">
      <c r="A9" s="3">
        <v>11.925333333333333</v>
      </c>
      <c r="B9" s="1">
        <v>7</v>
      </c>
      <c r="C9">
        <v>84</v>
      </c>
      <c r="D9" t="s">
        <v>85</v>
      </c>
      <c r="E9" s="1" t="s">
        <v>79</v>
      </c>
      <c r="F9" s="1" t="s">
        <v>75</v>
      </c>
      <c r="G9" s="1">
        <v>18.100000000000001</v>
      </c>
      <c r="H9" s="1">
        <v>61</v>
      </c>
      <c r="I9" s="1">
        <v>108</v>
      </c>
      <c r="J9" s="1">
        <v>87.8</v>
      </c>
      <c r="K9" s="1">
        <v>16.899999999999999</v>
      </c>
      <c r="L9">
        <v>217</v>
      </c>
      <c r="M9">
        <v>9.6000000000000014</v>
      </c>
      <c r="N9">
        <v>226.6</v>
      </c>
      <c r="P9">
        <v>11.925333333333333</v>
      </c>
      <c r="Q9" s="4">
        <f>A9*1.5</f>
        <v>17.887999999999998</v>
      </c>
    </row>
    <row r="10" spans="1:17" x14ac:dyDescent="0.3">
      <c r="A10" s="3">
        <v>11.76</v>
      </c>
      <c r="B10" s="1">
        <v>7</v>
      </c>
      <c r="C10">
        <v>87</v>
      </c>
      <c r="D10" t="s">
        <v>225</v>
      </c>
      <c r="E10" s="1" t="s">
        <v>35</v>
      </c>
      <c r="F10" s="1" t="s">
        <v>75</v>
      </c>
      <c r="G10" s="1">
        <v>18</v>
      </c>
      <c r="H10" s="1">
        <v>72</v>
      </c>
      <c r="I10" s="1">
        <v>103</v>
      </c>
      <c r="J10" s="1">
        <v>89.3</v>
      </c>
      <c r="K10" s="1">
        <v>11.1</v>
      </c>
      <c r="L10">
        <v>214</v>
      </c>
      <c r="M10">
        <v>9.5</v>
      </c>
      <c r="N10">
        <v>223.5</v>
      </c>
      <c r="P10">
        <v>11.76</v>
      </c>
      <c r="Q10" s="4">
        <f>A10*1.5</f>
        <v>17.64</v>
      </c>
    </row>
    <row r="11" spans="1:17" x14ac:dyDescent="0.3">
      <c r="A11" s="3">
        <v>9.0731999999999999</v>
      </c>
      <c r="B11" s="1">
        <v>8</v>
      </c>
      <c r="C11">
        <v>99</v>
      </c>
      <c r="D11" t="s">
        <v>285</v>
      </c>
      <c r="E11" s="1" t="s">
        <v>27</v>
      </c>
      <c r="F11" s="1" t="s">
        <v>75</v>
      </c>
      <c r="G11" s="1">
        <v>16.8</v>
      </c>
      <c r="H11" s="1">
        <v>76</v>
      </c>
      <c r="I11" s="1">
        <v>118</v>
      </c>
      <c r="J11" s="1">
        <v>101</v>
      </c>
      <c r="K11" s="1">
        <v>15.4</v>
      </c>
      <c r="L11">
        <v>202</v>
      </c>
      <c r="M11">
        <v>8.3000000000000007</v>
      </c>
      <c r="N11">
        <v>210.3</v>
      </c>
      <c r="P11">
        <v>9.0731999999999999</v>
      </c>
      <c r="Q11" s="4">
        <f>A11*1.5</f>
        <v>13.6098</v>
      </c>
    </row>
    <row r="12" spans="1:17" x14ac:dyDescent="0.3">
      <c r="A12" s="3">
        <v>9.0467999999999993</v>
      </c>
      <c r="B12" s="1">
        <v>8</v>
      </c>
      <c r="C12">
        <v>101</v>
      </c>
      <c r="D12" t="s">
        <v>210</v>
      </c>
      <c r="E12" s="1" t="s">
        <v>25</v>
      </c>
      <c r="F12" s="1" t="s">
        <v>75</v>
      </c>
      <c r="G12" s="1">
        <v>18.2</v>
      </c>
      <c r="H12" s="1">
        <v>90</v>
      </c>
      <c r="I12" s="1">
        <v>116</v>
      </c>
      <c r="J12" s="1">
        <v>104</v>
      </c>
      <c r="K12" s="1">
        <v>9.5</v>
      </c>
      <c r="L12">
        <v>200</v>
      </c>
      <c r="M12">
        <v>9.6999999999999993</v>
      </c>
      <c r="N12">
        <v>209.7</v>
      </c>
      <c r="P12">
        <v>9.0467999999999993</v>
      </c>
      <c r="Q12" s="4">
        <f>A12*1.5</f>
        <v>13.5702</v>
      </c>
    </row>
    <row r="13" spans="1:17" x14ac:dyDescent="0.3">
      <c r="A13" s="3">
        <v>8.9983999999999984</v>
      </c>
      <c r="B13" s="1">
        <v>8</v>
      </c>
      <c r="C13">
        <v>100</v>
      </c>
      <c r="D13" t="s">
        <v>100</v>
      </c>
      <c r="E13" s="1" t="s">
        <v>7</v>
      </c>
      <c r="F13" s="1" t="s">
        <v>75</v>
      </c>
      <c r="G13" s="1">
        <v>16.100000000000001</v>
      </c>
      <c r="H13" s="1">
        <v>100</v>
      </c>
      <c r="I13" s="1">
        <v>107</v>
      </c>
      <c r="J13" s="1">
        <v>102.5</v>
      </c>
      <c r="K13" s="1">
        <v>2.9</v>
      </c>
      <c r="L13">
        <v>201</v>
      </c>
      <c r="M13">
        <v>7.6000000000000014</v>
      </c>
      <c r="N13">
        <v>208.6</v>
      </c>
      <c r="P13">
        <v>8.9983999999999984</v>
      </c>
      <c r="Q13" s="4">
        <f>A13*1.5</f>
        <v>13.497599999999998</v>
      </c>
    </row>
    <row r="14" spans="1:17" x14ac:dyDescent="0.3">
      <c r="A14" s="3">
        <v>8.6463999999999999</v>
      </c>
      <c r="B14" s="1">
        <v>8</v>
      </c>
      <c r="C14">
        <v>110</v>
      </c>
      <c r="D14" t="s">
        <v>139</v>
      </c>
      <c r="E14" s="1" t="s">
        <v>14</v>
      </c>
      <c r="F14" s="1" t="s">
        <v>75</v>
      </c>
      <c r="G14" s="1">
        <v>18.100000000000001</v>
      </c>
      <c r="H14" s="1">
        <v>77</v>
      </c>
      <c r="I14" s="1">
        <v>147</v>
      </c>
      <c r="J14" s="1">
        <v>112</v>
      </c>
      <c r="K14" s="1">
        <v>24.9</v>
      </c>
      <c r="L14">
        <v>191</v>
      </c>
      <c r="M14">
        <v>9.6000000000000014</v>
      </c>
      <c r="N14">
        <v>200.6</v>
      </c>
      <c r="P14">
        <v>8.6463999999999999</v>
      </c>
      <c r="Q14" s="4">
        <f>A14*1.5</f>
        <v>12.9696</v>
      </c>
    </row>
    <row r="15" spans="1:17" x14ac:dyDescent="0.3">
      <c r="A15" s="3">
        <v>8.3867999999999991</v>
      </c>
      <c r="B15" s="1">
        <v>8</v>
      </c>
      <c r="C15">
        <v>122</v>
      </c>
      <c r="D15" t="s">
        <v>136</v>
      </c>
      <c r="E15" s="1" t="s">
        <v>11</v>
      </c>
      <c r="F15" s="1" t="s">
        <v>75</v>
      </c>
      <c r="G15" s="1">
        <v>24.2</v>
      </c>
      <c r="H15" s="1">
        <v>100</v>
      </c>
      <c r="I15" s="1">
        <v>152</v>
      </c>
      <c r="J15" s="1">
        <v>122</v>
      </c>
      <c r="K15" s="1">
        <v>18.8</v>
      </c>
      <c r="L15">
        <v>179</v>
      </c>
      <c r="M15">
        <v>15.7</v>
      </c>
      <c r="N15">
        <v>194.7</v>
      </c>
      <c r="P15">
        <v>8.3867999999999991</v>
      </c>
      <c r="Q15" s="4">
        <f>A15*1.5</f>
        <v>12.580199999999998</v>
      </c>
    </row>
    <row r="16" spans="1:17" x14ac:dyDescent="0.3">
      <c r="A16" s="3">
        <v>8.3339999999999996</v>
      </c>
      <c r="B16" s="1">
        <v>8</v>
      </c>
      <c r="C16">
        <v>114</v>
      </c>
      <c r="D16" t="s">
        <v>92</v>
      </c>
      <c r="E16" s="1" t="s">
        <v>3</v>
      </c>
      <c r="F16" s="1" t="s">
        <v>75</v>
      </c>
      <c r="G16" s="1">
        <v>15</v>
      </c>
      <c r="H16" s="1">
        <v>100</v>
      </c>
      <c r="I16" s="1">
        <v>149</v>
      </c>
      <c r="J16" s="1">
        <v>116.8</v>
      </c>
      <c r="K16" s="1">
        <v>19</v>
      </c>
      <c r="L16">
        <v>187</v>
      </c>
      <c r="M16">
        <v>6.5</v>
      </c>
      <c r="N16">
        <v>193.5</v>
      </c>
      <c r="P16">
        <v>8.3339999999999996</v>
      </c>
      <c r="Q16" s="4">
        <f>A16*1.5</f>
        <v>12.500999999999999</v>
      </c>
    </row>
    <row r="17" spans="1:17" x14ac:dyDescent="0.3">
      <c r="A17" s="3">
        <v>8.0435999999999996</v>
      </c>
      <c r="B17" s="1">
        <v>8</v>
      </c>
      <c r="C17">
        <v>123</v>
      </c>
      <c r="D17" t="s">
        <v>280</v>
      </c>
      <c r="E17" s="1" t="s">
        <v>32</v>
      </c>
      <c r="F17" s="1" t="s">
        <v>75</v>
      </c>
      <c r="G17" s="1">
        <v>17.399999999999999</v>
      </c>
      <c r="H17" s="1">
        <v>113</v>
      </c>
      <c r="I17" s="1">
        <v>140</v>
      </c>
      <c r="J17" s="1">
        <v>122.3</v>
      </c>
      <c r="K17" s="1">
        <v>10.5</v>
      </c>
      <c r="L17">
        <v>178</v>
      </c>
      <c r="M17">
        <v>8.8999999999999986</v>
      </c>
      <c r="N17">
        <v>186.9</v>
      </c>
      <c r="P17">
        <v>8.0435999999999996</v>
      </c>
      <c r="Q17" s="4">
        <f>A17*1.5</f>
        <v>12.0654</v>
      </c>
    </row>
    <row r="18" spans="1:17" x14ac:dyDescent="0.3">
      <c r="A18" s="3">
        <v>7.5947999999999993</v>
      </c>
      <c r="B18" s="1">
        <v>8</v>
      </c>
      <c r="C18">
        <v>128</v>
      </c>
      <c r="D18" t="s">
        <v>269</v>
      </c>
      <c r="E18" s="1" t="s">
        <v>4</v>
      </c>
      <c r="F18" s="1" t="s">
        <v>75</v>
      </c>
      <c r="G18" s="1">
        <v>12.2</v>
      </c>
      <c r="H18" s="1">
        <v>114</v>
      </c>
      <c r="I18" s="1">
        <v>147</v>
      </c>
      <c r="J18" s="1">
        <v>129.80000000000001</v>
      </c>
      <c r="K18" s="1">
        <v>13.3</v>
      </c>
      <c r="L18">
        <v>173</v>
      </c>
      <c r="M18">
        <v>3.6999999999999993</v>
      </c>
      <c r="N18">
        <v>176.7</v>
      </c>
      <c r="P18">
        <v>7.5947999999999993</v>
      </c>
      <c r="Q18" s="4">
        <f>A18*1.5</f>
        <v>11.392199999999999</v>
      </c>
    </row>
    <row r="19" spans="1:17" x14ac:dyDescent="0.3">
      <c r="A19" s="3">
        <v>7.4892000000000003</v>
      </c>
      <c r="B19" s="1">
        <v>8</v>
      </c>
      <c r="C19">
        <v>133</v>
      </c>
      <c r="D19" t="s">
        <v>286</v>
      </c>
      <c r="E19" s="1" t="s">
        <v>19</v>
      </c>
      <c r="F19" s="1" t="s">
        <v>75</v>
      </c>
      <c r="G19" s="1">
        <v>14.8</v>
      </c>
      <c r="H19" s="1">
        <v>92</v>
      </c>
      <c r="I19" s="1">
        <v>156</v>
      </c>
      <c r="J19" s="1">
        <v>133.80000000000001</v>
      </c>
      <c r="K19" s="1">
        <v>24.9</v>
      </c>
      <c r="L19">
        <v>168</v>
      </c>
      <c r="M19">
        <v>6.3000000000000007</v>
      </c>
      <c r="N19">
        <v>174.3</v>
      </c>
      <c r="P19">
        <v>7.4892000000000003</v>
      </c>
      <c r="Q19" s="4">
        <f>A19*1.5</f>
        <v>11.2338</v>
      </c>
    </row>
    <row r="20" spans="1:17" x14ac:dyDescent="0.3">
      <c r="A20" s="3">
        <v>7.3704000000000001</v>
      </c>
      <c r="B20" s="1">
        <v>8</v>
      </c>
      <c r="C20">
        <v>136</v>
      </c>
      <c r="D20" t="s">
        <v>283</v>
      </c>
      <c r="E20" s="1" t="s">
        <v>98</v>
      </c>
      <c r="F20" s="1" t="s">
        <v>75</v>
      </c>
      <c r="G20" s="1">
        <v>15.1</v>
      </c>
      <c r="H20" s="1">
        <v>121</v>
      </c>
      <c r="I20" s="1">
        <v>140</v>
      </c>
      <c r="J20" s="1">
        <v>134.80000000000001</v>
      </c>
      <c r="K20" s="1">
        <v>8</v>
      </c>
      <c r="L20">
        <v>165</v>
      </c>
      <c r="M20">
        <v>6.6</v>
      </c>
      <c r="N20">
        <v>171.6</v>
      </c>
      <c r="P20">
        <v>7.3704000000000001</v>
      </c>
      <c r="Q20" s="4">
        <f>A20*1.5</f>
        <v>11.0556</v>
      </c>
    </row>
    <row r="21" spans="1:17" x14ac:dyDescent="0.3">
      <c r="A21" s="3">
        <v>6.9523999999999999</v>
      </c>
      <c r="B21" s="1">
        <v>8</v>
      </c>
      <c r="C21">
        <v>144</v>
      </c>
      <c r="D21" t="s">
        <v>127</v>
      </c>
      <c r="E21" s="1" t="s">
        <v>10</v>
      </c>
      <c r="F21" s="1" t="s">
        <v>75</v>
      </c>
      <c r="G21" s="1">
        <v>13.6</v>
      </c>
      <c r="H21" s="1">
        <v>120</v>
      </c>
      <c r="I21" s="1">
        <v>157</v>
      </c>
      <c r="J21" s="1">
        <v>143</v>
      </c>
      <c r="K21" s="1">
        <v>13.9</v>
      </c>
      <c r="L21">
        <v>157</v>
      </c>
      <c r="M21">
        <v>5.0999999999999996</v>
      </c>
      <c r="N21">
        <v>162.1</v>
      </c>
      <c r="P21">
        <v>6.9523999999999999</v>
      </c>
      <c r="Q21" s="4">
        <f>A21*1.5</f>
        <v>10.428599999999999</v>
      </c>
    </row>
    <row r="22" spans="1:17" x14ac:dyDescent="0.3">
      <c r="A22" s="3">
        <v>5.4909090909090912</v>
      </c>
      <c r="B22" s="1">
        <v>9</v>
      </c>
      <c r="C22">
        <v>151</v>
      </c>
      <c r="D22" t="s">
        <v>125</v>
      </c>
      <c r="E22" s="1" t="s">
        <v>84</v>
      </c>
      <c r="F22" s="1" t="s">
        <v>75</v>
      </c>
      <c r="G22" s="1">
        <v>15</v>
      </c>
      <c r="H22" s="1">
        <v>147</v>
      </c>
      <c r="I22" s="1">
        <v>161</v>
      </c>
      <c r="J22" s="1">
        <v>155.5</v>
      </c>
      <c r="K22" s="1">
        <v>5.2</v>
      </c>
      <c r="L22">
        <v>150</v>
      </c>
      <c r="M22">
        <v>6.5</v>
      </c>
      <c r="N22">
        <v>156.5</v>
      </c>
      <c r="P22">
        <v>5.4909090909090912</v>
      </c>
      <c r="Q22" s="4">
        <f>A22*1.5</f>
        <v>8.2363636363636363</v>
      </c>
    </row>
    <row r="23" spans="1:17" x14ac:dyDescent="0.3">
      <c r="A23" s="3">
        <v>5.24</v>
      </c>
      <c r="B23" s="1">
        <v>9</v>
      </c>
      <c r="C23">
        <v>154</v>
      </c>
      <c r="D23" t="s">
        <v>310</v>
      </c>
      <c r="E23" s="1" t="s">
        <v>91</v>
      </c>
      <c r="F23" s="1" t="s">
        <v>75</v>
      </c>
      <c r="G23" s="1">
        <v>11.1</v>
      </c>
      <c r="H23" s="1">
        <v>150</v>
      </c>
      <c r="I23" s="1">
        <v>165</v>
      </c>
      <c r="J23" s="1">
        <v>161.30000000000001</v>
      </c>
      <c r="K23" s="1">
        <v>6.5</v>
      </c>
      <c r="L23">
        <v>147</v>
      </c>
      <c r="M23">
        <v>2.5999999999999996</v>
      </c>
      <c r="N23">
        <v>149.6</v>
      </c>
      <c r="P23">
        <v>5.24</v>
      </c>
      <c r="Q23" s="4">
        <f>A23*1.5</f>
        <v>7.86</v>
      </c>
    </row>
    <row r="24" spans="1:17" x14ac:dyDescent="0.3">
      <c r="A24" s="3">
        <v>4.88</v>
      </c>
      <c r="B24" s="1">
        <v>9</v>
      </c>
      <c r="C24">
        <v>165</v>
      </c>
      <c r="D24" t="s">
        <v>97</v>
      </c>
      <c r="E24" s="1" t="s">
        <v>18</v>
      </c>
      <c r="F24" s="1" t="s">
        <v>75</v>
      </c>
      <c r="G24" s="1">
        <v>12.2</v>
      </c>
      <c r="H24" s="1">
        <v>164</v>
      </c>
      <c r="I24" s="1">
        <v>206</v>
      </c>
      <c r="J24" s="1">
        <v>176.5</v>
      </c>
      <c r="K24" s="1">
        <v>17.3</v>
      </c>
      <c r="L24">
        <v>136</v>
      </c>
      <c r="M24">
        <v>3.6999999999999993</v>
      </c>
      <c r="N24">
        <v>139.69999999999999</v>
      </c>
      <c r="P24">
        <v>4.88</v>
      </c>
      <c r="Q24" s="4">
        <f>A24*1.5</f>
        <v>7.32</v>
      </c>
    </row>
    <row r="25" spans="1:17" x14ac:dyDescent="0.3">
      <c r="A25" s="3">
        <v>4.6363636363636367</v>
      </c>
      <c r="B25" s="1">
        <v>9</v>
      </c>
      <c r="C25">
        <v>175</v>
      </c>
      <c r="D25" t="s">
        <v>312</v>
      </c>
      <c r="E25" s="1" t="s">
        <v>24</v>
      </c>
      <c r="F25" s="1" t="s">
        <v>75</v>
      </c>
      <c r="G25" s="1">
        <v>15.5</v>
      </c>
      <c r="H25" s="1">
        <v>127</v>
      </c>
      <c r="I25" s="1">
        <v>224</v>
      </c>
      <c r="J25" s="1">
        <v>186.8</v>
      </c>
      <c r="K25" s="1">
        <v>36.1</v>
      </c>
      <c r="L25">
        <v>126</v>
      </c>
      <c r="M25">
        <v>7</v>
      </c>
      <c r="N25">
        <v>133</v>
      </c>
      <c r="P25">
        <v>4.6363636363636367</v>
      </c>
      <c r="Q25" s="4">
        <f>A25*1.5</f>
        <v>6.954545454545455</v>
      </c>
    </row>
    <row r="26" spans="1:17" x14ac:dyDescent="0.3">
      <c r="A26" s="3">
        <v>3.916363636363636</v>
      </c>
      <c r="B26" s="1">
        <v>9</v>
      </c>
      <c r="C26">
        <v>193</v>
      </c>
      <c r="D26" t="s">
        <v>297</v>
      </c>
      <c r="E26" s="1" t="s">
        <v>31</v>
      </c>
      <c r="F26" s="1" t="s">
        <v>75</v>
      </c>
      <c r="G26" s="1">
        <v>13.7</v>
      </c>
      <c r="H26" s="1">
        <v>191</v>
      </c>
      <c r="I26" s="1">
        <v>224</v>
      </c>
      <c r="J26" s="1">
        <v>203</v>
      </c>
      <c r="K26" s="1">
        <v>12.5</v>
      </c>
      <c r="L26">
        <v>108</v>
      </c>
      <c r="M26">
        <v>5.1999999999999993</v>
      </c>
      <c r="N26">
        <v>113.2</v>
      </c>
      <c r="P26">
        <v>3.916363636363636</v>
      </c>
      <c r="Q26" s="4">
        <f>A26*1.5</f>
        <v>5.8745454545454541</v>
      </c>
    </row>
    <row r="27" spans="1:17" x14ac:dyDescent="0.3">
      <c r="A27" s="3">
        <v>3.6690909090909094</v>
      </c>
      <c r="B27" s="1">
        <v>9</v>
      </c>
      <c r="C27">
        <v>211</v>
      </c>
      <c r="D27" t="s">
        <v>330</v>
      </c>
      <c r="E27" s="1" t="s">
        <v>12</v>
      </c>
      <c r="F27" s="1" t="s">
        <v>75</v>
      </c>
      <c r="G27" s="1">
        <v>24.9</v>
      </c>
      <c r="H27" s="1">
        <v>199</v>
      </c>
      <c r="I27" s="1">
        <v>234</v>
      </c>
      <c r="J27" s="1">
        <v>216.8</v>
      </c>
      <c r="K27" s="1">
        <v>14.6</v>
      </c>
      <c r="L27">
        <v>90</v>
      </c>
      <c r="M27">
        <v>16.399999999999999</v>
      </c>
      <c r="N27">
        <v>106.4</v>
      </c>
      <c r="P27">
        <v>3.6690909090909094</v>
      </c>
      <c r="Q27" s="4">
        <f>A27*1.5</f>
        <v>5.5036363636363639</v>
      </c>
    </row>
    <row r="28" spans="1:17" x14ac:dyDescent="0.3">
      <c r="A28" s="3">
        <v>3.52</v>
      </c>
      <c r="B28" s="1">
        <v>9</v>
      </c>
      <c r="C28">
        <v>202</v>
      </c>
      <c r="D28" t="s">
        <v>104</v>
      </c>
      <c r="E28" s="1" t="s">
        <v>22</v>
      </c>
      <c r="F28" s="1" t="s">
        <v>75</v>
      </c>
      <c r="G28" s="1">
        <v>11.8</v>
      </c>
      <c r="H28" s="1">
        <v>196</v>
      </c>
      <c r="I28" s="1">
        <v>215</v>
      </c>
      <c r="J28" s="1">
        <v>208</v>
      </c>
      <c r="K28" s="1">
        <v>7.8</v>
      </c>
      <c r="L28">
        <v>99</v>
      </c>
      <c r="M28">
        <v>3.3000000000000007</v>
      </c>
      <c r="N28">
        <v>102.3</v>
      </c>
      <c r="P28">
        <v>3.52</v>
      </c>
      <c r="Q28" s="4">
        <f>A28*1.5</f>
        <v>5.28</v>
      </c>
    </row>
    <row r="29" spans="1:17" x14ac:dyDescent="0.3">
      <c r="A29" s="3">
        <v>2.916363636363636</v>
      </c>
      <c r="B29" s="1">
        <v>9</v>
      </c>
      <c r="C29">
        <v>222</v>
      </c>
      <c r="D29" t="s">
        <v>121</v>
      </c>
      <c r="E29" s="1" t="s">
        <v>34</v>
      </c>
      <c r="F29" s="1" t="s">
        <v>75</v>
      </c>
      <c r="G29" s="1">
        <v>15.2</v>
      </c>
      <c r="H29" s="1">
        <v>199</v>
      </c>
      <c r="I29" s="1">
        <v>247</v>
      </c>
      <c r="J29" s="1">
        <v>222.3</v>
      </c>
      <c r="K29" s="1">
        <v>17.600000000000001</v>
      </c>
      <c r="L29">
        <v>79</v>
      </c>
      <c r="M29">
        <v>6.6999999999999993</v>
      </c>
      <c r="N29">
        <v>85.7</v>
      </c>
      <c r="P29">
        <v>2.916363636363636</v>
      </c>
      <c r="Q29" s="4">
        <f>A29*1.5</f>
        <v>4.3745454545454541</v>
      </c>
    </row>
    <row r="30" spans="1:17" x14ac:dyDescent="0.3">
      <c r="A30" s="3">
        <v>2.6145454545454543</v>
      </c>
      <c r="B30" s="1">
        <v>9</v>
      </c>
      <c r="C30">
        <v>217</v>
      </c>
      <c r="D30" t="s">
        <v>205</v>
      </c>
      <c r="E30" s="1" t="s">
        <v>28</v>
      </c>
      <c r="F30" s="1" t="s">
        <v>75</v>
      </c>
      <c r="G30" s="1">
        <v>1.9</v>
      </c>
      <c r="H30" s="1">
        <v>166</v>
      </c>
      <c r="I30" s="1">
        <v>248</v>
      </c>
      <c r="J30" s="1">
        <v>221.3</v>
      </c>
      <c r="K30" s="1">
        <v>32.700000000000003</v>
      </c>
      <c r="L30">
        <v>84</v>
      </c>
      <c r="M30">
        <v>-6.6</v>
      </c>
      <c r="N30">
        <v>77.400000000000006</v>
      </c>
      <c r="P30">
        <v>2.6145454545454543</v>
      </c>
      <c r="Q30" s="4">
        <f>A30*1.5</f>
        <v>3.9218181818181814</v>
      </c>
    </row>
    <row r="31" spans="1:17" x14ac:dyDescent="0.3">
      <c r="A31" s="3">
        <v>2.0779999999999998</v>
      </c>
      <c r="B31" s="1">
        <v>10</v>
      </c>
      <c r="C31">
        <v>235</v>
      </c>
      <c r="D31" t="s">
        <v>130</v>
      </c>
      <c r="E31" s="1" t="s">
        <v>12</v>
      </c>
      <c r="F31" s="1" t="s">
        <v>75</v>
      </c>
      <c r="G31" s="1">
        <v>19.100000000000001</v>
      </c>
      <c r="H31" s="1">
        <v>164</v>
      </c>
      <c r="I31" s="1">
        <v>268</v>
      </c>
      <c r="J31" s="1">
        <v>230.8</v>
      </c>
      <c r="K31" s="1">
        <v>39.6</v>
      </c>
      <c r="L31">
        <v>66</v>
      </c>
      <c r="M31">
        <v>10.600000000000001</v>
      </c>
      <c r="N31">
        <v>76.599999999999994</v>
      </c>
      <c r="P31">
        <v>2.0779999999999998</v>
      </c>
      <c r="Q31" s="4">
        <f>A31*1.5</f>
        <v>3.117</v>
      </c>
    </row>
    <row r="32" spans="1:17" x14ac:dyDescent="0.3">
      <c r="A32" s="3">
        <v>1.319</v>
      </c>
      <c r="B32" s="1">
        <v>10</v>
      </c>
      <c r="C32">
        <v>252</v>
      </c>
      <c r="D32" t="s">
        <v>294</v>
      </c>
      <c r="E32" s="1" t="s">
        <v>77</v>
      </c>
      <c r="F32" s="1" t="s">
        <v>75</v>
      </c>
      <c r="G32" s="1">
        <v>10.8</v>
      </c>
      <c r="H32" s="1">
        <v>224</v>
      </c>
      <c r="I32" s="1">
        <v>277</v>
      </c>
      <c r="J32" s="1">
        <v>248</v>
      </c>
      <c r="K32" s="1">
        <v>18.899999999999999</v>
      </c>
      <c r="L32">
        <v>49</v>
      </c>
      <c r="M32">
        <v>2.3000000000000007</v>
      </c>
      <c r="N32">
        <v>51.3</v>
      </c>
      <c r="P32">
        <v>1.319</v>
      </c>
      <c r="Q32" s="4">
        <f>A32*1.5</f>
        <v>1.9784999999999999</v>
      </c>
    </row>
    <row r="33" spans="1:17" x14ac:dyDescent="0.3">
      <c r="A33" s="3">
        <v>0.98</v>
      </c>
      <c r="B33" s="1">
        <v>10</v>
      </c>
      <c r="C33">
        <v>262</v>
      </c>
      <c r="D33" t="s">
        <v>252</v>
      </c>
      <c r="E33" s="1" t="s">
        <v>5</v>
      </c>
      <c r="F33" s="1" t="s">
        <v>75</v>
      </c>
      <c r="G33" s="1">
        <v>9.5</v>
      </c>
      <c r="H33" s="1">
        <v>243</v>
      </c>
      <c r="I33" s="1">
        <v>307</v>
      </c>
      <c r="J33" s="1">
        <v>260.3</v>
      </c>
      <c r="K33" s="1">
        <v>27.1</v>
      </c>
      <c r="L33">
        <v>39</v>
      </c>
      <c r="M33">
        <v>1</v>
      </c>
      <c r="N33">
        <v>40</v>
      </c>
      <c r="P33">
        <v>0.98</v>
      </c>
      <c r="Q33" s="4">
        <f>A33*1.5</f>
        <v>1.47</v>
      </c>
    </row>
    <row r="34" spans="1:17" x14ac:dyDescent="0.3">
      <c r="A34" s="3">
        <v>0.69800000000000006</v>
      </c>
      <c r="B34" s="1">
        <v>10</v>
      </c>
      <c r="C34">
        <v>271</v>
      </c>
      <c r="D34" t="s">
        <v>257</v>
      </c>
      <c r="E34" s="1" t="s">
        <v>26</v>
      </c>
      <c r="F34" s="1" t="s">
        <v>75</v>
      </c>
      <c r="G34" s="1">
        <v>9.1</v>
      </c>
      <c r="H34" s="1">
        <v>244</v>
      </c>
      <c r="I34" s="1">
        <v>323</v>
      </c>
      <c r="J34" s="1">
        <v>274.5</v>
      </c>
      <c r="K34" s="1">
        <v>32.1</v>
      </c>
      <c r="L34">
        <v>30</v>
      </c>
      <c r="M34">
        <v>0.59999999999999964</v>
      </c>
      <c r="N34">
        <v>30.6</v>
      </c>
      <c r="P34">
        <v>0.69800000000000006</v>
      </c>
      <c r="Q34" s="4">
        <f>A34*1.5</f>
        <v>1.0470000000000002</v>
      </c>
    </row>
    <row r="35" spans="1:17" x14ac:dyDescent="0.3">
      <c r="A35" s="3"/>
      <c r="B35" s="1"/>
      <c r="C35"/>
      <c r="D35"/>
      <c r="Q35" s="4"/>
    </row>
    <row r="36" spans="1:17" x14ac:dyDescent="0.3">
      <c r="A36" s="3"/>
      <c r="B36" s="1"/>
      <c r="C36"/>
      <c r="D36"/>
      <c r="Q36" s="4"/>
    </row>
    <row r="37" spans="1:17" x14ac:dyDescent="0.3">
      <c r="A37" s="3"/>
      <c r="B37" s="1"/>
      <c r="C37"/>
      <c r="D37"/>
      <c r="Q37" s="4"/>
    </row>
    <row r="38" spans="1:17" x14ac:dyDescent="0.3">
      <c r="A38" s="3"/>
      <c r="C38"/>
      <c r="D38"/>
      <c r="L38" s="4"/>
    </row>
    <row r="39" spans="1:17" x14ac:dyDescent="0.3">
      <c r="A39" s="3"/>
      <c r="C39"/>
      <c r="D39"/>
      <c r="L39" s="4"/>
    </row>
    <row r="40" spans="1:17" x14ac:dyDescent="0.3">
      <c r="A40" s="3"/>
      <c r="D40" s="5"/>
      <c r="L40" s="4"/>
    </row>
  </sheetData>
  <conditionalFormatting sqref="D18:D37 D2:D13">
    <cfRule type="duplicateValues" dxfId="23" priority="5"/>
  </conditionalFormatting>
  <conditionalFormatting sqref="D1">
    <cfRule type="duplicateValues" dxfId="22" priority="1"/>
  </conditionalFormatting>
  <conditionalFormatting sqref="D1">
    <cfRule type="duplicateValues" dxfId="2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4"/>
  <sheetViews>
    <sheetView workbookViewId="0">
      <selection activeCell="G6" sqref="G6"/>
    </sheetView>
  </sheetViews>
  <sheetFormatPr defaultRowHeight="14.4" x14ac:dyDescent="0.3"/>
  <cols>
    <col min="2" max="2" width="4.44140625" style="1" customWidth="1"/>
    <col min="3" max="3" width="4.109375" customWidth="1"/>
    <col min="4" max="4" width="22" style="1" bestFit="1" customWidth="1"/>
    <col min="5" max="5" width="7.44140625" style="1" customWidth="1"/>
    <col min="6" max="12" width="8.88671875" style="1"/>
    <col min="15" max="15" width="0" hidden="1" customWidth="1"/>
  </cols>
  <sheetData>
    <row r="1" spans="1:17" x14ac:dyDescent="0.3">
      <c r="A1" s="1" t="s">
        <v>0</v>
      </c>
      <c r="B1" s="1" t="s">
        <v>38</v>
      </c>
      <c r="C1" s="1" t="s">
        <v>39</v>
      </c>
      <c r="D1" t="s">
        <v>40</v>
      </c>
      <c r="E1" s="1" t="s">
        <v>1</v>
      </c>
      <c r="F1" s="1" t="s">
        <v>41</v>
      </c>
      <c r="G1" s="1" t="s">
        <v>43</v>
      </c>
      <c r="H1" t="s">
        <v>319</v>
      </c>
      <c r="I1" t="s">
        <v>320</v>
      </c>
      <c r="J1" t="s">
        <v>321</v>
      </c>
      <c r="K1" t="s">
        <v>322</v>
      </c>
      <c r="L1" s="1" t="s">
        <v>48</v>
      </c>
      <c r="M1" s="1" t="s">
        <v>50</v>
      </c>
      <c r="N1" s="1" t="s">
        <v>51</v>
      </c>
      <c r="O1" s="1" t="s">
        <v>318</v>
      </c>
      <c r="P1" s="1" t="s">
        <v>52</v>
      </c>
      <c r="Q1" s="1"/>
    </row>
    <row r="2" spans="1:17" x14ac:dyDescent="0.3">
      <c r="A2" s="3">
        <v>61.935999999999993</v>
      </c>
      <c r="B2" s="1">
        <v>1</v>
      </c>
      <c r="C2">
        <v>2</v>
      </c>
      <c r="D2" t="s">
        <v>134</v>
      </c>
      <c r="E2" t="s">
        <v>9</v>
      </c>
      <c r="F2" t="s">
        <v>55</v>
      </c>
      <c r="G2" s="1">
        <v>21.9</v>
      </c>
      <c r="H2" s="1">
        <v>2</v>
      </c>
      <c r="I2" s="1">
        <v>3</v>
      </c>
      <c r="J2" s="1">
        <v>2.2999999999999998</v>
      </c>
      <c r="K2" s="1">
        <v>0.4</v>
      </c>
      <c r="L2" s="1">
        <v>299</v>
      </c>
      <c r="M2" s="1">
        <v>13.399999999999999</v>
      </c>
      <c r="N2" s="1">
        <v>312.39999999999998</v>
      </c>
      <c r="O2" s="1">
        <v>-13</v>
      </c>
      <c r="P2" s="2">
        <v>61.935999999999993</v>
      </c>
    </row>
    <row r="3" spans="1:17" x14ac:dyDescent="0.3">
      <c r="A3" s="3">
        <v>61.552000000000007</v>
      </c>
      <c r="B3" s="1">
        <v>1</v>
      </c>
      <c r="C3">
        <v>1</v>
      </c>
      <c r="D3" t="s">
        <v>83</v>
      </c>
      <c r="E3" t="s">
        <v>17</v>
      </c>
      <c r="F3" t="s">
        <v>55</v>
      </c>
      <c r="G3" s="1">
        <v>19.3</v>
      </c>
      <c r="H3" s="1">
        <v>1</v>
      </c>
      <c r="I3" s="1">
        <v>1</v>
      </c>
      <c r="J3" s="1">
        <v>1</v>
      </c>
      <c r="K3" s="1">
        <v>0</v>
      </c>
      <c r="L3" s="1">
        <v>300</v>
      </c>
      <c r="M3" s="1">
        <v>10.8</v>
      </c>
      <c r="N3" s="1">
        <v>310.8</v>
      </c>
      <c r="O3" s="1">
        <v>-13</v>
      </c>
      <c r="P3" s="2">
        <v>61.552000000000007</v>
      </c>
    </row>
    <row r="4" spans="1:17" x14ac:dyDescent="0.3">
      <c r="A4" s="3">
        <v>60.567999999999998</v>
      </c>
      <c r="B4" s="1">
        <v>1</v>
      </c>
      <c r="C4">
        <v>3</v>
      </c>
      <c r="D4" t="s">
        <v>220</v>
      </c>
      <c r="E4" t="s">
        <v>18</v>
      </c>
      <c r="F4" t="s">
        <v>55</v>
      </c>
      <c r="G4" s="1">
        <v>17.2</v>
      </c>
      <c r="H4" s="1">
        <v>3</v>
      </c>
      <c r="I4" s="1">
        <v>7</v>
      </c>
      <c r="J4" s="1">
        <v>5.5</v>
      </c>
      <c r="K4" s="1">
        <v>1.5</v>
      </c>
      <c r="L4" s="1">
        <v>298</v>
      </c>
      <c r="M4" s="1">
        <v>8.6999999999999993</v>
      </c>
      <c r="N4" s="1">
        <v>306.7</v>
      </c>
      <c r="O4" s="1">
        <v>-13</v>
      </c>
      <c r="P4" s="2">
        <v>60.567999999999998</v>
      </c>
    </row>
    <row r="5" spans="1:17" x14ac:dyDescent="0.3">
      <c r="A5" s="3">
        <v>59.967999999999989</v>
      </c>
      <c r="B5" s="1">
        <v>1</v>
      </c>
      <c r="C5">
        <v>6</v>
      </c>
      <c r="D5" t="s">
        <v>214</v>
      </c>
      <c r="E5" t="s">
        <v>25</v>
      </c>
      <c r="F5" t="s">
        <v>55</v>
      </c>
      <c r="G5" s="1">
        <v>17.7</v>
      </c>
      <c r="H5" s="1">
        <v>4</v>
      </c>
      <c r="I5" s="1">
        <v>7</v>
      </c>
      <c r="J5" s="1">
        <v>5.8</v>
      </c>
      <c r="K5" s="1">
        <v>1.1000000000000001</v>
      </c>
      <c r="L5" s="1">
        <v>295</v>
      </c>
      <c r="M5" s="1">
        <v>9.1999999999999993</v>
      </c>
      <c r="N5" s="1">
        <v>304.2</v>
      </c>
      <c r="O5" s="1">
        <v>-13</v>
      </c>
      <c r="P5" s="2">
        <v>59.967999999999989</v>
      </c>
    </row>
    <row r="6" spans="1:17" x14ac:dyDescent="0.3">
      <c r="A6" s="3">
        <v>59.2</v>
      </c>
      <c r="B6" s="1">
        <v>1</v>
      </c>
      <c r="C6">
        <v>4</v>
      </c>
      <c r="D6" t="s">
        <v>190</v>
      </c>
      <c r="E6" t="s">
        <v>98</v>
      </c>
      <c r="F6" t="s">
        <v>55</v>
      </c>
      <c r="G6" s="1">
        <v>12.5</v>
      </c>
      <c r="H6" s="1">
        <v>3</v>
      </c>
      <c r="I6" s="1">
        <v>13</v>
      </c>
      <c r="J6" s="1">
        <v>5.8</v>
      </c>
      <c r="K6" s="1">
        <v>4.2</v>
      </c>
      <c r="L6" s="1">
        <v>297</v>
      </c>
      <c r="M6" s="1">
        <v>4</v>
      </c>
      <c r="N6" s="1">
        <v>301</v>
      </c>
      <c r="O6" s="1">
        <v>-13</v>
      </c>
      <c r="P6" s="2">
        <v>59.2</v>
      </c>
    </row>
    <row r="7" spans="1:17" x14ac:dyDescent="0.3">
      <c r="A7" s="3">
        <v>59.127999999999986</v>
      </c>
      <c r="B7" s="1">
        <v>1</v>
      </c>
      <c r="C7">
        <v>5</v>
      </c>
      <c r="D7" t="s">
        <v>211</v>
      </c>
      <c r="E7" t="s">
        <v>19</v>
      </c>
      <c r="F7" t="s">
        <v>55</v>
      </c>
      <c r="G7" s="1">
        <v>13.2</v>
      </c>
      <c r="H7" s="1">
        <v>4</v>
      </c>
      <c r="I7" s="1">
        <v>9</v>
      </c>
      <c r="J7" s="1">
        <v>5.8</v>
      </c>
      <c r="K7" s="1">
        <v>1.9</v>
      </c>
      <c r="L7" s="1">
        <v>296</v>
      </c>
      <c r="M7" s="1">
        <v>4.6999999999999993</v>
      </c>
      <c r="N7" s="1">
        <v>300.7</v>
      </c>
      <c r="O7" s="1">
        <v>-13</v>
      </c>
      <c r="P7" s="2">
        <v>59.127999999999986</v>
      </c>
    </row>
    <row r="8" spans="1:17" x14ac:dyDescent="0.3">
      <c r="A8" s="3">
        <v>51.467000000000006</v>
      </c>
      <c r="B8" s="1">
        <v>2</v>
      </c>
      <c r="C8">
        <v>9</v>
      </c>
      <c r="D8" t="s">
        <v>69</v>
      </c>
      <c r="E8" t="s">
        <v>37</v>
      </c>
      <c r="F8" t="s">
        <v>55</v>
      </c>
      <c r="G8" s="1">
        <v>19.600000000000001</v>
      </c>
      <c r="H8" s="1">
        <v>7</v>
      </c>
      <c r="I8" s="1">
        <v>12</v>
      </c>
      <c r="J8" s="1">
        <v>8.8000000000000007</v>
      </c>
      <c r="K8" s="1">
        <v>2</v>
      </c>
      <c r="L8" s="1">
        <v>292</v>
      </c>
      <c r="M8" s="1">
        <v>11.100000000000001</v>
      </c>
      <c r="N8" s="1">
        <v>303.10000000000002</v>
      </c>
      <c r="O8" s="1"/>
      <c r="P8" s="2">
        <v>51.467000000000006</v>
      </c>
    </row>
    <row r="9" spans="1:17" x14ac:dyDescent="0.3">
      <c r="A9" s="3">
        <v>50.548999999999999</v>
      </c>
      <c r="B9" s="1">
        <v>2</v>
      </c>
      <c r="C9">
        <v>11</v>
      </c>
      <c r="D9" t="s">
        <v>213</v>
      </c>
      <c r="E9" t="s">
        <v>14</v>
      </c>
      <c r="F9" t="s">
        <v>55</v>
      </c>
      <c r="G9" s="1">
        <v>16.2</v>
      </c>
      <c r="H9" s="1">
        <v>5</v>
      </c>
      <c r="I9" s="1">
        <v>18</v>
      </c>
      <c r="J9" s="1">
        <v>11.5</v>
      </c>
      <c r="K9" s="1">
        <v>4.9000000000000004</v>
      </c>
      <c r="L9" s="1">
        <v>290</v>
      </c>
      <c r="M9" s="1">
        <v>7.6999999999999993</v>
      </c>
      <c r="N9" s="1">
        <v>297.7</v>
      </c>
      <c r="O9" s="1"/>
      <c r="P9" s="2">
        <v>50.548999999999999</v>
      </c>
    </row>
    <row r="10" spans="1:17" x14ac:dyDescent="0.3">
      <c r="A10" s="3">
        <v>49.937000000000005</v>
      </c>
      <c r="B10" s="1">
        <v>2</v>
      </c>
      <c r="C10">
        <v>15</v>
      </c>
      <c r="D10" t="s">
        <v>56</v>
      </c>
      <c r="E10" t="s">
        <v>4</v>
      </c>
      <c r="F10" t="s">
        <v>55</v>
      </c>
      <c r="G10" s="1">
        <v>16.600000000000001</v>
      </c>
      <c r="H10" s="1">
        <v>12</v>
      </c>
      <c r="I10" s="1">
        <v>26</v>
      </c>
      <c r="J10" s="1">
        <v>17.5</v>
      </c>
      <c r="K10" s="1">
        <v>5.4</v>
      </c>
      <c r="L10" s="1">
        <v>286</v>
      </c>
      <c r="M10" s="1">
        <v>8.1000000000000014</v>
      </c>
      <c r="N10" s="1">
        <v>294.10000000000002</v>
      </c>
      <c r="O10" s="1"/>
      <c r="P10" s="2">
        <v>49.937000000000005</v>
      </c>
    </row>
    <row r="11" spans="1:17" x14ac:dyDescent="0.3">
      <c r="A11" s="3">
        <v>49.121000000000002</v>
      </c>
      <c r="B11" s="1">
        <v>2</v>
      </c>
      <c r="C11">
        <v>14</v>
      </c>
      <c r="D11" t="s">
        <v>102</v>
      </c>
      <c r="E11" t="s">
        <v>29</v>
      </c>
      <c r="F11" t="s">
        <v>55</v>
      </c>
      <c r="G11" s="1">
        <v>10.8</v>
      </c>
      <c r="H11" s="1">
        <v>12</v>
      </c>
      <c r="I11" s="1">
        <v>22</v>
      </c>
      <c r="J11" s="1">
        <v>16.3</v>
      </c>
      <c r="K11" s="1">
        <v>3.8</v>
      </c>
      <c r="L11" s="1">
        <v>287</v>
      </c>
      <c r="M11" s="1">
        <v>2.3000000000000007</v>
      </c>
      <c r="N11" s="1">
        <v>289.3</v>
      </c>
      <c r="O11" s="1"/>
      <c r="P11" s="2">
        <v>49.121000000000002</v>
      </c>
    </row>
    <row r="12" spans="1:17" x14ac:dyDescent="0.3">
      <c r="A12" s="3">
        <v>36.758400000000002</v>
      </c>
      <c r="B12" s="1">
        <v>3</v>
      </c>
      <c r="C12">
        <v>19</v>
      </c>
      <c r="D12" t="s">
        <v>114</v>
      </c>
      <c r="E12" t="s">
        <v>14</v>
      </c>
      <c r="F12" t="s">
        <v>55</v>
      </c>
      <c r="G12" s="1">
        <v>14.3</v>
      </c>
      <c r="H12" s="1">
        <v>9</v>
      </c>
      <c r="I12" s="1">
        <v>36</v>
      </c>
      <c r="J12" s="1">
        <v>21</v>
      </c>
      <c r="K12" s="1">
        <v>9.8000000000000007</v>
      </c>
      <c r="L12" s="1">
        <v>282</v>
      </c>
      <c r="M12" s="1">
        <v>5.8000000000000007</v>
      </c>
      <c r="N12" s="1">
        <v>287.8</v>
      </c>
      <c r="O12" s="1"/>
      <c r="P12" s="2">
        <v>36.758400000000002</v>
      </c>
    </row>
    <row r="13" spans="1:17" x14ac:dyDescent="0.3">
      <c r="A13" s="3">
        <v>36.579199999999993</v>
      </c>
      <c r="B13" s="1">
        <v>3</v>
      </c>
      <c r="C13">
        <v>22</v>
      </c>
      <c r="D13" t="s">
        <v>60</v>
      </c>
      <c r="E13" t="s">
        <v>34</v>
      </c>
      <c r="F13" t="s">
        <v>55</v>
      </c>
      <c r="G13" s="1">
        <v>15.9</v>
      </c>
      <c r="H13" s="1">
        <v>20</v>
      </c>
      <c r="I13" s="1">
        <v>29</v>
      </c>
      <c r="J13" s="1">
        <v>26</v>
      </c>
      <c r="K13" s="1">
        <v>3.7</v>
      </c>
      <c r="L13" s="1">
        <v>279</v>
      </c>
      <c r="M13" s="1">
        <v>7.4</v>
      </c>
      <c r="N13" s="1">
        <v>286.39999999999998</v>
      </c>
      <c r="O13" s="1"/>
      <c r="P13" s="2">
        <v>36.579199999999993</v>
      </c>
    </row>
    <row r="14" spans="1:17" x14ac:dyDescent="0.3">
      <c r="A14" s="3">
        <v>36.425600000000003</v>
      </c>
      <c r="B14" s="1">
        <v>3</v>
      </c>
      <c r="C14">
        <v>21</v>
      </c>
      <c r="D14" t="s">
        <v>203</v>
      </c>
      <c r="E14" t="s">
        <v>20</v>
      </c>
      <c r="F14" t="s">
        <v>55</v>
      </c>
      <c r="G14" s="1">
        <v>13.7</v>
      </c>
      <c r="H14" s="1">
        <v>14</v>
      </c>
      <c r="I14" s="1">
        <v>41</v>
      </c>
      <c r="J14" s="1">
        <v>23.8</v>
      </c>
      <c r="K14" s="1">
        <v>10.3</v>
      </c>
      <c r="L14" s="1">
        <v>280</v>
      </c>
      <c r="M14" s="1">
        <v>5.1999999999999993</v>
      </c>
      <c r="N14" s="1">
        <v>285.2</v>
      </c>
      <c r="O14" s="1"/>
      <c r="P14" s="2">
        <v>36.425600000000003</v>
      </c>
    </row>
    <row r="15" spans="1:17" x14ac:dyDescent="0.3">
      <c r="A15" s="3">
        <v>36.284800000000004</v>
      </c>
      <c r="B15" s="1">
        <v>3</v>
      </c>
      <c r="C15">
        <v>18</v>
      </c>
      <c r="D15" t="s">
        <v>228</v>
      </c>
      <c r="E15" t="s">
        <v>10</v>
      </c>
      <c r="F15" t="s">
        <v>55</v>
      </c>
      <c r="G15" s="1">
        <v>9.6</v>
      </c>
      <c r="H15" s="1">
        <v>17</v>
      </c>
      <c r="I15" s="1">
        <v>26</v>
      </c>
      <c r="J15" s="1">
        <v>19.8</v>
      </c>
      <c r="K15" s="1">
        <v>3.7</v>
      </c>
      <c r="L15" s="1">
        <v>283</v>
      </c>
      <c r="M15" s="1">
        <v>1.0999999999999996</v>
      </c>
      <c r="N15" s="1">
        <v>284.10000000000002</v>
      </c>
      <c r="O15" s="1"/>
      <c r="P15" s="2">
        <v>36.284800000000004</v>
      </c>
    </row>
    <row r="16" spans="1:17" x14ac:dyDescent="0.3">
      <c r="A16" s="3">
        <v>27.85</v>
      </c>
      <c r="B16" s="1">
        <v>4</v>
      </c>
      <c r="C16">
        <v>25</v>
      </c>
      <c r="D16" t="s">
        <v>105</v>
      </c>
      <c r="E16" t="s">
        <v>79</v>
      </c>
      <c r="F16" t="s">
        <v>55</v>
      </c>
      <c r="G16" s="1">
        <v>12</v>
      </c>
      <c r="H16" s="1">
        <v>12</v>
      </c>
      <c r="I16" s="1">
        <v>54</v>
      </c>
      <c r="J16" s="1">
        <v>29.5</v>
      </c>
      <c r="K16" s="1">
        <v>15.3</v>
      </c>
      <c r="L16" s="1">
        <v>276</v>
      </c>
      <c r="M16" s="1">
        <v>3.5</v>
      </c>
      <c r="N16" s="1">
        <v>279.5</v>
      </c>
      <c r="O16" s="1"/>
      <c r="P16" s="2">
        <v>27.85</v>
      </c>
    </row>
    <row r="17" spans="1:16" x14ac:dyDescent="0.3">
      <c r="A17" s="3">
        <v>27.52</v>
      </c>
      <c r="B17" s="1">
        <v>4</v>
      </c>
      <c r="C17">
        <v>30</v>
      </c>
      <c r="D17" t="s">
        <v>198</v>
      </c>
      <c r="E17" t="s">
        <v>36</v>
      </c>
      <c r="F17" t="s">
        <v>55</v>
      </c>
      <c r="G17" s="1">
        <v>13.7</v>
      </c>
      <c r="H17" s="1">
        <v>24</v>
      </c>
      <c r="I17" s="1">
        <v>48</v>
      </c>
      <c r="J17" s="1">
        <v>32</v>
      </c>
      <c r="K17" s="1">
        <v>9.4</v>
      </c>
      <c r="L17" s="1">
        <v>271</v>
      </c>
      <c r="M17" s="1">
        <v>5.1999999999999993</v>
      </c>
      <c r="N17" s="1">
        <v>276.2</v>
      </c>
      <c r="O17" s="1"/>
      <c r="P17" s="2">
        <v>27.52</v>
      </c>
    </row>
    <row r="18" spans="1:16" x14ac:dyDescent="0.3">
      <c r="A18" s="3">
        <v>27.32</v>
      </c>
      <c r="B18" s="1">
        <v>4</v>
      </c>
      <c r="C18">
        <v>31</v>
      </c>
      <c r="D18" t="s">
        <v>63</v>
      </c>
      <c r="E18" t="s">
        <v>32</v>
      </c>
      <c r="F18" t="s">
        <v>55</v>
      </c>
      <c r="G18" s="1">
        <v>12.7</v>
      </c>
      <c r="H18" s="1">
        <v>24</v>
      </c>
      <c r="I18" s="1">
        <v>42</v>
      </c>
      <c r="J18" s="1">
        <v>32.799999999999997</v>
      </c>
      <c r="K18" s="1">
        <v>7.8</v>
      </c>
      <c r="L18" s="1">
        <v>270</v>
      </c>
      <c r="M18" s="1">
        <v>4.1999999999999993</v>
      </c>
      <c r="N18" s="1">
        <v>274.2</v>
      </c>
      <c r="O18" s="1"/>
      <c r="P18" s="2">
        <v>27.32</v>
      </c>
    </row>
    <row r="19" spans="1:16" x14ac:dyDescent="0.3">
      <c r="A19" s="3">
        <v>25.95</v>
      </c>
      <c r="B19" s="1">
        <v>4</v>
      </c>
      <c r="C19">
        <v>32</v>
      </c>
      <c r="D19" t="s">
        <v>76</v>
      </c>
      <c r="E19" t="s">
        <v>35</v>
      </c>
      <c r="F19" t="s">
        <v>55</v>
      </c>
      <c r="G19" s="1">
        <v>0</v>
      </c>
      <c r="H19" s="1">
        <v>15</v>
      </c>
      <c r="I19" s="1">
        <v>42</v>
      </c>
      <c r="J19" s="1">
        <v>34</v>
      </c>
      <c r="K19" s="1">
        <v>11</v>
      </c>
      <c r="L19" s="1">
        <v>269</v>
      </c>
      <c r="M19" s="1">
        <v>-8.5</v>
      </c>
      <c r="N19" s="1">
        <v>260.5</v>
      </c>
      <c r="O19" s="1"/>
      <c r="P19" s="2">
        <v>25.95</v>
      </c>
    </row>
    <row r="20" spans="1:16" x14ac:dyDescent="0.3">
      <c r="A20" s="3">
        <v>21.4</v>
      </c>
      <c r="B20" s="1">
        <v>5</v>
      </c>
      <c r="C20">
        <v>39</v>
      </c>
      <c r="D20" t="s">
        <v>106</v>
      </c>
      <c r="E20" t="s">
        <v>3</v>
      </c>
      <c r="F20" t="s">
        <v>55</v>
      </c>
      <c r="G20" s="1">
        <v>15.5</v>
      </c>
      <c r="H20" s="1">
        <v>21</v>
      </c>
      <c r="I20" s="1">
        <v>62</v>
      </c>
      <c r="J20" s="1">
        <v>40.799999999999997</v>
      </c>
      <c r="K20" s="1">
        <v>14.5</v>
      </c>
      <c r="L20" s="1">
        <v>262</v>
      </c>
      <c r="M20" s="1">
        <v>7</v>
      </c>
      <c r="N20" s="1">
        <v>269</v>
      </c>
      <c r="O20" s="1"/>
      <c r="P20" s="2">
        <v>21.4</v>
      </c>
    </row>
    <row r="21" spans="1:16" x14ac:dyDescent="0.3">
      <c r="A21" s="3">
        <v>21.288</v>
      </c>
      <c r="B21" s="1">
        <v>5</v>
      </c>
      <c r="C21">
        <v>36</v>
      </c>
      <c r="D21" t="s">
        <v>107</v>
      </c>
      <c r="E21" t="s">
        <v>26</v>
      </c>
      <c r="F21" t="s">
        <v>55</v>
      </c>
      <c r="G21" s="1">
        <v>11.1</v>
      </c>
      <c r="H21" s="1">
        <v>22</v>
      </c>
      <c r="I21" s="1">
        <v>55</v>
      </c>
      <c r="J21" s="1">
        <v>39.5</v>
      </c>
      <c r="K21" s="1">
        <v>14.3</v>
      </c>
      <c r="L21" s="1">
        <v>265</v>
      </c>
      <c r="M21" s="1">
        <v>2.5999999999999996</v>
      </c>
      <c r="N21" s="1">
        <v>267.60000000000002</v>
      </c>
      <c r="O21" s="1"/>
      <c r="P21" s="2">
        <v>21.288</v>
      </c>
    </row>
    <row r="22" spans="1:16" x14ac:dyDescent="0.3">
      <c r="A22" s="3">
        <v>21.215999999999998</v>
      </c>
      <c r="B22" s="1">
        <v>5</v>
      </c>
      <c r="C22">
        <v>38</v>
      </c>
      <c r="D22" t="s">
        <v>263</v>
      </c>
      <c r="E22" t="s">
        <v>22</v>
      </c>
      <c r="F22" t="s">
        <v>55</v>
      </c>
      <c r="G22" s="1">
        <v>12.2</v>
      </c>
      <c r="H22" s="1">
        <v>35</v>
      </c>
      <c r="I22" s="1">
        <v>47</v>
      </c>
      <c r="J22" s="1">
        <v>40</v>
      </c>
      <c r="K22" s="1">
        <v>4.8</v>
      </c>
      <c r="L22" s="1">
        <v>263</v>
      </c>
      <c r="M22" s="1">
        <v>3.6999999999999993</v>
      </c>
      <c r="N22" s="1">
        <v>266.7</v>
      </c>
      <c r="O22" s="1"/>
      <c r="P22" s="2">
        <v>21.215999999999998</v>
      </c>
    </row>
    <row r="23" spans="1:16" x14ac:dyDescent="0.3">
      <c r="A23" s="3">
        <v>20.72</v>
      </c>
      <c r="B23" s="1">
        <v>5</v>
      </c>
      <c r="C23">
        <v>45</v>
      </c>
      <c r="D23" t="s">
        <v>249</v>
      </c>
      <c r="E23" t="s">
        <v>35</v>
      </c>
      <c r="F23" t="s">
        <v>55</v>
      </c>
      <c r="G23" s="1">
        <v>13</v>
      </c>
      <c r="H23" s="1">
        <v>35</v>
      </c>
      <c r="I23" s="1">
        <v>78</v>
      </c>
      <c r="J23" s="1">
        <v>46</v>
      </c>
      <c r="K23" s="1">
        <v>18.5</v>
      </c>
      <c r="L23" s="1">
        <v>256</v>
      </c>
      <c r="M23" s="1">
        <v>4.5</v>
      </c>
      <c r="N23" s="1">
        <v>260.5</v>
      </c>
      <c r="O23" s="1"/>
      <c r="P23" s="2">
        <v>20.72</v>
      </c>
    </row>
    <row r="24" spans="1:16" x14ac:dyDescent="0.3">
      <c r="A24" s="3">
        <v>20.56</v>
      </c>
      <c r="B24" s="1">
        <v>5</v>
      </c>
      <c r="C24">
        <v>46</v>
      </c>
      <c r="D24" t="s">
        <v>67</v>
      </c>
      <c r="E24" t="s">
        <v>27</v>
      </c>
      <c r="F24" t="s">
        <v>55</v>
      </c>
      <c r="G24" s="1">
        <v>12</v>
      </c>
      <c r="H24" s="1">
        <v>42</v>
      </c>
      <c r="I24" s="1">
        <v>53</v>
      </c>
      <c r="J24" s="1">
        <v>46.3</v>
      </c>
      <c r="K24" s="1">
        <v>4.0999999999999996</v>
      </c>
      <c r="L24" s="1">
        <v>255</v>
      </c>
      <c r="M24" s="1">
        <v>3.5</v>
      </c>
      <c r="N24" s="1">
        <v>258.5</v>
      </c>
      <c r="O24" s="1"/>
      <c r="P24" s="2">
        <v>20.56</v>
      </c>
    </row>
    <row r="25" spans="1:16" x14ac:dyDescent="0.3">
      <c r="A25" s="3">
        <v>15.98</v>
      </c>
      <c r="B25" s="1">
        <v>6</v>
      </c>
      <c r="C25">
        <v>55</v>
      </c>
      <c r="D25" t="s">
        <v>62</v>
      </c>
      <c r="E25" t="s">
        <v>12</v>
      </c>
      <c r="F25" t="s">
        <v>55</v>
      </c>
      <c r="G25" s="1">
        <v>10.5</v>
      </c>
      <c r="H25" s="1">
        <v>47</v>
      </c>
      <c r="I25" s="1">
        <v>80</v>
      </c>
      <c r="J25" s="1">
        <v>55.3</v>
      </c>
      <c r="K25" s="1">
        <v>14.3</v>
      </c>
      <c r="L25" s="1">
        <v>246</v>
      </c>
      <c r="M25" s="1">
        <v>2</v>
      </c>
      <c r="N25" s="1">
        <v>248</v>
      </c>
      <c r="O25" s="1"/>
      <c r="P25" s="2">
        <v>15.98</v>
      </c>
    </row>
    <row r="26" spans="1:16" x14ac:dyDescent="0.3">
      <c r="A26" s="3">
        <v>15.837</v>
      </c>
      <c r="B26" s="1">
        <v>6</v>
      </c>
      <c r="C26">
        <v>56</v>
      </c>
      <c r="D26" t="s">
        <v>135</v>
      </c>
      <c r="E26" t="s">
        <v>91</v>
      </c>
      <c r="F26" t="s">
        <v>55</v>
      </c>
      <c r="G26" s="1">
        <v>9.3000000000000007</v>
      </c>
      <c r="H26" s="1">
        <v>45</v>
      </c>
      <c r="I26" s="1">
        <v>68</v>
      </c>
      <c r="J26" s="1">
        <v>57.3</v>
      </c>
      <c r="K26" s="1">
        <v>8.9</v>
      </c>
      <c r="L26" s="1">
        <v>245</v>
      </c>
      <c r="M26" s="1">
        <v>0.80000000000000071</v>
      </c>
      <c r="N26" s="1">
        <v>245.8</v>
      </c>
      <c r="O26" s="1"/>
      <c r="P26" s="2">
        <v>15.837</v>
      </c>
    </row>
    <row r="27" spans="1:16" x14ac:dyDescent="0.3">
      <c r="A27" s="3">
        <v>15.823999999999998</v>
      </c>
      <c r="B27" s="1">
        <v>6</v>
      </c>
      <c r="C27">
        <v>59</v>
      </c>
      <c r="D27" t="s">
        <v>231</v>
      </c>
      <c r="E27" t="s">
        <v>77</v>
      </c>
      <c r="F27" t="s">
        <v>55</v>
      </c>
      <c r="G27" s="1">
        <v>12.1</v>
      </c>
      <c r="H27" s="1">
        <v>53</v>
      </c>
      <c r="I27" s="1">
        <v>69</v>
      </c>
      <c r="J27" s="1">
        <v>59.3</v>
      </c>
      <c r="K27" s="1">
        <v>5.9</v>
      </c>
      <c r="L27" s="1">
        <v>242</v>
      </c>
      <c r="M27" s="1">
        <v>3.5999999999999996</v>
      </c>
      <c r="N27" s="1">
        <v>245.6</v>
      </c>
      <c r="O27" s="1"/>
      <c r="P27" s="2">
        <v>15.823999999999998</v>
      </c>
    </row>
    <row r="28" spans="1:16" x14ac:dyDescent="0.3">
      <c r="A28" s="3">
        <v>15.7005</v>
      </c>
      <c r="B28" s="1">
        <v>6</v>
      </c>
      <c r="C28">
        <v>58</v>
      </c>
      <c r="D28" t="s">
        <v>273</v>
      </c>
      <c r="E28" t="s">
        <v>15</v>
      </c>
      <c r="F28" t="s">
        <v>55</v>
      </c>
      <c r="G28" s="1">
        <v>9.1999999999999993</v>
      </c>
      <c r="H28" s="1">
        <v>53</v>
      </c>
      <c r="I28" s="1">
        <v>63</v>
      </c>
      <c r="J28" s="1">
        <v>59</v>
      </c>
      <c r="K28" s="1">
        <v>4.2</v>
      </c>
      <c r="L28" s="1">
        <v>243</v>
      </c>
      <c r="M28" s="1">
        <v>0.69999999999999929</v>
      </c>
      <c r="N28" s="1">
        <v>243.7</v>
      </c>
      <c r="O28" s="1"/>
      <c r="P28" s="2">
        <v>15.7005</v>
      </c>
    </row>
    <row r="29" spans="1:16" x14ac:dyDescent="0.3">
      <c r="A29" s="3">
        <v>15.609500000000001</v>
      </c>
      <c r="B29" s="1">
        <v>6</v>
      </c>
      <c r="C29">
        <v>60</v>
      </c>
      <c r="D29" t="s">
        <v>292</v>
      </c>
      <c r="E29" t="s">
        <v>84</v>
      </c>
      <c r="F29" t="s">
        <v>55</v>
      </c>
      <c r="G29" s="1">
        <v>9.8000000000000007</v>
      </c>
      <c r="H29" s="1">
        <v>39</v>
      </c>
      <c r="I29" s="1">
        <v>84</v>
      </c>
      <c r="J29" s="1">
        <v>61.8</v>
      </c>
      <c r="K29" s="1">
        <v>15.9</v>
      </c>
      <c r="L29" s="1">
        <v>241</v>
      </c>
      <c r="M29" s="1">
        <v>1.3000000000000007</v>
      </c>
      <c r="N29" s="1">
        <v>242.3</v>
      </c>
      <c r="O29" s="1"/>
      <c r="P29" s="2">
        <v>15.609500000000001</v>
      </c>
    </row>
    <row r="30" spans="1:16" x14ac:dyDescent="0.3">
      <c r="A30" s="3">
        <v>12.496000000000002</v>
      </c>
      <c r="B30" s="1">
        <v>7</v>
      </c>
      <c r="C30">
        <v>63</v>
      </c>
      <c r="D30" t="s">
        <v>93</v>
      </c>
      <c r="E30" t="s">
        <v>24</v>
      </c>
      <c r="F30" t="s">
        <v>55</v>
      </c>
      <c r="G30" s="1">
        <v>7.8</v>
      </c>
      <c r="H30" s="1">
        <v>64</v>
      </c>
      <c r="I30" s="1">
        <v>66</v>
      </c>
      <c r="J30" s="1">
        <v>64.5</v>
      </c>
      <c r="K30" s="1">
        <v>0.9</v>
      </c>
      <c r="L30" s="1">
        <v>238</v>
      </c>
      <c r="M30" s="1">
        <v>-0.70000000000000018</v>
      </c>
      <c r="N30" s="1">
        <v>237.3</v>
      </c>
      <c r="O30" s="1"/>
      <c r="P30" s="2">
        <v>12.496000000000002</v>
      </c>
    </row>
    <row r="31" spans="1:16" x14ac:dyDescent="0.3">
      <c r="A31" s="3">
        <v>12.463999999999999</v>
      </c>
      <c r="B31" s="1">
        <v>7</v>
      </c>
      <c r="C31">
        <v>65</v>
      </c>
      <c r="D31" t="s">
        <v>275</v>
      </c>
      <c r="E31" t="s">
        <v>28</v>
      </c>
      <c r="F31" t="s">
        <v>55</v>
      </c>
      <c r="G31" s="1">
        <v>9.1999999999999993</v>
      </c>
      <c r="H31" s="1">
        <v>55</v>
      </c>
      <c r="I31" s="1">
        <v>71</v>
      </c>
      <c r="J31" s="1">
        <v>66.3</v>
      </c>
      <c r="K31" s="1">
        <v>6.5</v>
      </c>
      <c r="L31" s="1">
        <v>236</v>
      </c>
      <c r="M31" s="1">
        <v>0.69999999999999929</v>
      </c>
      <c r="N31" s="1">
        <v>236.7</v>
      </c>
      <c r="O31" s="1"/>
      <c r="P31" s="2">
        <v>12.463999999999999</v>
      </c>
    </row>
    <row r="32" spans="1:16" x14ac:dyDescent="0.3">
      <c r="A32" s="3">
        <v>12.256000000000002</v>
      </c>
      <c r="B32" s="1">
        <v>7</v>
      </c>
      <c r="C32">
        <v>68</v>
      </c>
      <c r="D32" t="s">
        <v>239</v>
      </c>
      <c r="E32" t="s">
        <v>7</v>
      </c>
      <c r="F32" t="s">
        <v>55</v>
      </c>
      <c r="G32" s="1">
        <v>8.3000000000000007</v>
      </c>
      <c r="H32" s="1">
        <v>55</v>
      </c>
      <c r="I32" s="1">
        <v>87</v>
      </c>
      <c r="J32" s="1">
        <v>67</v>
      </c>
      <c r="K32" s="1">
        <v>12.7</v>
      </c>
      <c r="L32" s="1">
        <v>233</v>
      </c>
      <c r="M32" s="1">
        <v>-0.19999999999999929</v>
      </c>
      <c r="N32" s="1">
        <v>232.8</v>
      </c>
      <c r="O32" s="1"/>
      <c r="P32" s="2">
        <v>12.256000000000002</v>
      </c>
    </row>
    <row r="33" spans="1:16" x14ac:dyDescent="0.3">
      <c r="A33" s="3">
        <v>11.871999999999998</v>
      </c>
      <c r="B33" s="1">
        <v>7</v>
      </c>
      <c r="C33">
        <v>76</v>
      </c>
      <c r="D33" t="s">
        <v>270</v>
      </c>
      <c r="E33" t="s">
        <v>11</v>
      </c>
      <c r="F33" t="s">
        <v>55</v>
      </c>
      <c r="G33" s="1">
        <v>9.1</v>
      </c>
      <c r="H33" s="1">
        <v>68</v>
      </c>
      <c r="I33" s="1">
        <v>90</v>
      </c>
      <c r="J33" s="1">
        <v>75.3</v>
      </c>
      <c r="K33" s="1">
        <v>9</v>
      </c>
      <c r="L33" s="1">
        <v>225</v>
      </c>
      <c r="M33" s="1">
        <v>0.59999999999999964</v>
      </c>
      <c r="N33" s="1">
        <v>225.6</v>
      </c>
      <c r="O33" s="1"/>
      <c r="P33" s="2">
        <v>11.871999999999998</v>
      </c>
    </row>
    <row r="34" spans="1:16" x14ac:dyDescent="0.3">
      <c r="A34" s="3">
        <v>11.743999999999998</v>
      </c>
      <c r="B34" s="1">
        <v>7</v>
      </c>
      <c r="C34">
        <v>75</v>
      </c>
      <c r="D34" t="s">
        <v>303</v>
      </c>
      <c r="E34" t="s">
        <v>31</v>
      </c>
      <c r="F34" t="s">
        <v>55</v>
      </c>
      <c r="G34" s="1">
        <v>5.7</v>
      </c>
      <c r="H34" s="1">
        <v>67</v>
      </c>
      <c r="I34" s="1">
        <v>88</v>
      </c>
      <c r="J34" s="1">
        <v>75.3</v>
      </c>
      <c r="K34" s="1">
        <v>7.9</v>
      </c>
      <c r="L34" s="1">
        <v>226</v>
      </c>
      <c r="M34" s="1">
        <v>-2.8</v>
      </c>
      <c r="N34" s="1">
        <v>223.2</v>
      </c>
      <c r="O34" s="1"/>
      <c r="P34" s="2">
        <v>11.743999999999998</v>
      </c>
    </row>
    <row r="35" spans="1:16" x14ac:dyDescent="0.3">
      <c r="A35" s="3">
        <v>11.706666666666667</v>
      </c>
      <c r="B35" s="1">
        <v>7</v>
      </c>
      <c r="C35">
        <v>77</v>
      </c>
      <c r="D35" t="s">
        <v>193</v>
      </c>
      <c r="E35" t="s">
        <v>84</v>
      </c>
      <c r="F35" t="s">
        <v>55</v>
      </c>
      <c r="G35" s="1">
        <v>7</v>
      </c>
      <c r="H35" s="1">
        <v>63</v>
      </c>
      <c r="I35" s="1">
        <v>107</v>
      </c>
      <c r="J35" s="1">
        <v>76.5</v>
      </c>
      <c r="K35" s="1">
        <v>17.7</v>
      </c>
      <c r="L35" s="1">
        <v>224</v>
      </c>
      <c r="M35" s="1">
        <v>-1.5</v>
      </c>
      <c r="N35" s="1">
        <v>222.5</v>
      </c>
      <c r="O35" s="1"/>
      <c r="P35" s="2">
        <v>11.706666666666667</v>
      </c>
    </row>
    <row r="36" spans="1:16" x14ac:dyDescent="0.3">
      <c r="A36" s="3">
        <v>11.658666666666665</v>
      </c>
      <c r="B36" s="1">
        <v>7</v>
      </c>
      <c r="C36">
        <v>80</v>
      </c>
      <c r="D36" t="s">
        <v>201</v>
      </c>
      <c r="E36" t="s">
        <v>11</v>
      </c>
      <c r="F36" t="s">
        <v>55</v>
      </c>
      <c r="G36" s="1">
        <v>9.1</v>
      </c>
      <c r="H36" s="1">
        <v>70</v>
      </c>
      <c r="I36" s="1">
        <v>112</v>
      </c>
      <c r="J36" s="1">
        <v>82</v>
      </c>
      <c r="K36" s="1">
        <v>17.399999999999999</v>
      </c>
      <c r="L36" s="1">
        <v>221</v>
      </c>
      <c r="M36" s="1">
        <v>0.59999999999999964</v>
      </c>
      <c r="N36" s="1">
        <v>221.6</v>
      </c>
      <c r="O36" s="1"/>
      <c r="P36" s="2">
        <v>11.658666666666665</v>
      </c>
    </row>
    <row r="37" spans="1:16" x14ac:dyDescent="0.3">
      <c r="A37" s="3">
        <v>11.488000000000001</v>
      </c>
      <c r="B37" s="1">
        <v>7</v>
      </c>
      <c r="C37">
        <v>82</v>
      </c>
      <c r="D37" t="s">
        <v>115</v>
      </c>
      <c r="E37" t="s">
        <v>15</v>
      </c>
      <c r="F37" t="s">
        <v>55</v>
      </c>
      <c r="G37" s="1">
        <v>7.9</v>
      </c>
      <c r="H37" s="1">
        <v>76</v>
      </c>
      <c r="I37" s="1">
        <v>98</v>
      </c>
      <c r="J37" s="1">
        <v>87</v>
      </c>
      <c r="K37" s="1">
        <v>9.6</v>
      </c>
      <c r="L37" s="1">
        <v>219</v>
      </c>
      <c r="M37" s="1">
        <v>-0.59999999999999964</v>
      </c>
      <c r="N37" s="1">
        <v>218.4</v>
      </c>
      <c r="O37" s="1"/>
      <c r="P37" s="2">
        <v>11.488000000000001</v>
      </c>
    </row>
    <row r="38" spans="1:16" x14ac:dyDescent="0.3">
      <c r="A38" s="3">
        <v>11.12</v>
      </c>
      <c r="B38" s="1">
        <v>7</v>
      </c>
      <c r="C38">
        <v>81</v>
      </c>
      <c r="D38" t="s">
        <v>268</v>
      </c>
      <c r="E38" t="s">
        <v>77</v>
      </c>
      <c r="F38" t="s">
        <v>55</v>
      </c>
      <c r="G38" s="1">
        <v>0</v>
      </c>
      <c r="H38" s="1">
        <v>67</v>
      </c>
      <c r="I38" s="1">
        <v>122</v>
      </c>
      <c r="J38" s="1">
        <v>84.5</v>
      </c>
      <c r="K38" s="1">
        <v>22.1</v>
      </c>
      <c r="L38" s="1">
        <v>220</v>
      </c>
      <c r="M38" s="1">
        <v>-8.5</v>
      </c>
      <c r="N38" s="1">
        <v>211.5</v>
      </c>
      <c r="O38" s="1"/>
      <c r="P38" s="2">
        <v>11.12</v>
      </c>
    </row>
    <row r="39" spans="1:16" x14ac:dyDescent="0.3">
      <c r="A39" s="3">
        <v>9.1128</v>
      </c>
      <c r="B39" s="1">
        <v>8</v>
      </c>
      <c r="C39">
        <v>91</v>
      </c>
      <c r="D39" t="s">
        <v>123</v>
      </c>
      <c r="E39" t="s">
        <v>5</v>
      </c>
      <c r="F39" t="s">
        <v>55</v>
      </c>
      <c r="G39" s="1">
        <v>9.6999999999999993</v>
      </c>
      <c r="H39" s="1">
        <v>84</v>
      </c>
      <c r="I39" s="1">
        <v>106</v>
      </c>
      <c r="J39" s="1">
        <v>93.8</v>
      </c>
      <c r="K39" s="1">
        <v>8</v>
      </c>
      <c r="L39" s="1">
        <v>210</v>
      </c>
      <c r="M39" s="1">
        <v>1.1999999999999993</v>
      </c>
      <c r="N39" s="1">
        <v>211.2</v>
      </c>
      <c r="O39" s="1"/>
      <c r="P39" s="2">
        <v>9.1128</v>
      </c>
    </row>
    <row r="40" spans="1:16" x14ac:dyDescent="0.3">
      <c r="A40" s="3">
        <v>9.06</v>
      </c>
      <c r="B40" s="1">
        <v>8</v>
      </c>
      <c r="C40">
        <v>90</v>
      </c>
      <c r="D40" t="s">
        <v>54</v>
      </c>
      <c r="E40" t="s">
        <v>36</v>
      </c>
      <c r="F40" t="s">
        <v>55</v>
      </c>
      <c r="G40" s="1">
        <v>7.5</v>
      </c>
      <c r="H40" s="1">
        <v>76</v>
      </c>
      <c r="I40" s="1">
        <v>101</v>
      </c>
      <c r="J40" s="1">
        <v>91.5</v>
      </c>
      <c r="K40" s="1">
        <v>10.4</v>
      </c>
      <c r="L40" s="1">
        <v>211</v>
      </c>
      <c r="M40" s="1">
        <v>-1</v>
      </c>
      <c r="N40" s="1">
        <v>210</v>
      </c>
      <c r="O40" s="1"/>
      <c r="P40" s="2">
        <v>9.06</v>
      </c>
    </row>
    <row r="41" spans="1:16" x14ac:dyDescent="0.3">
      <c r="A41" s="3">
        <v>8.8444000000000003</v>
      </c>
      <c r="B41" s="1">
        <v>8</v>
      </c>
      <c r="C41">
        <v>94</v>
      </c>
      <c r="D41" t="s">
        <v>129</v>
      </c>
      <c r="E41" t="s">
        <v>31</v>
      </c>
      <c r="F41" t="s">
        <v>55</v>
      </c>
      <c r="G41" s="1">
        <v>6.6</v>
      </c>
      <c r="H41" s="1">
        <v>68</v>
      </c>
      <c r="I41" s="1">
        <v>139</v>
      </c>
      <c r="J41" s="1">
        <v>99.5</v>
      </c>
      <c r="K41" s="1">
        <v>28.9</v>
      </c>
      <c r="L41" s="1">
        <v>207</v>
      </c>
      <c r="M41" s="1">
        <v>-1.9000000000000004</v>
      </c>
      <c r="N41" s="1">
        <v>205.1</v>
      </c>
      <c r="O41" s="1"/>
      <c r="P41" s="2">
        <v>8.8444000000000003</v>
      </c>
    </row>
    <row r="42" spans="1:16" x14ac:dyDescent="0.3">
      <c r="A42" s="3">
        <v>8.8179999999999996</v>
      </c>
      <c r="B42" s="1">
        <v>8</v>
      </c>
      <c r="C42">
        <v>93</v>
      </c>
      <c r="D42" t="s">
        <v>271</v>
      </c>
      <c r="E42" t="s">
        <v>98</v>
      </c>
      <c r="F42" t="s">
        <v>55</v>
      </c>
      <c r="G42" s="1">
        <v>5</v>
      </c>
      <c r="H42" s="1">
        <v>84</v>
      </c>
      <c r="I42" s="1">
        <v>116</v>
      </c>
      <c r="J42" s="1">
        <v>97.8</v>
      </c>
      <c r="K42" s="1">
        <v>11.6</v>
      </c>
      <c r="L42" s="1">
        <v>208</v>
      </c>
      <c r="M42" s="1">
        <v>-3.5</v>
      </c>
      <c r="N42" s="1">
        <v>204.5</v>
      </c>
      <c r="O42" s="1"/>
      <c r="P42" s="2">
        <v>8.8179999999999996</v>
      </c>
    </row>
    <row r="43" spans="1:16" x14ac:dyDescent="0.3">
      <c r="A43" s="3">
        <v>8.5187999999999988</v>
      </c>
      <c r="B43" s="1">
        <v>8</v>
      </c>
      <c r="C43">
        <v>98</v>
      </c>
      <c r="D43" t="s">
        <v>204</v>
      </c>
      <c r="E43" t="s">
        <v>12</v>
      </c>
      <c r="F43" t="s">
        <v>55</v>
      </c>
      <c r="G43" s="1">
        <v>3.2</v>
      </c>
      <c r="H43" s="1">
        <v>97</v>
      </c>
      <c r="I43" s="1">
        <v>106</v>
      </c>
      <c r="J43" s="1">
        <v>100.5</v>
      </c>
      <c r="K43" s="1">
        <v>3.5</v>
      </c>
      <c r="L43" s="1">
        <v>203</v>
      </c>
      <c r="M43" s="1">
        <v>-5.3</v>
      </c>
      <c r="N43" s="1">
        <v>197.7</v>
      </c>
      <c r="O43" s="1"/>
      <c r="P43" s="2">
        <v>8.5187999999999988</v>
      </c>
    </row>
    <row r="44" spans="1:16" x14ac:dyDescent="0.3">
      <c r="A44" s="3">
        <v>8.4</v>
      </c>
      <c r="B44" s="1">
        <v>8</v>
      </c>
      <c r="C44">
        <v>104</v>
      </c>
      <c r="D44" t="s">
        <v>199</v>
      </c>
      <c r="E44" t="s">
        <v>19</v>
      </c>
      <c r="F44" t="s">
        <v>55</v>
      </c>
      <c r="G44" s="1">
        <v>6.5</v>
      </c>
      <c r="H44" s="1">
        <v>79</v>
      </c>
      <c r="I44" s="1">
        <v>123</v>
      </c>
      <c r="J44" s="1">
        <v>104.5</v>
      </c>
      <c r="K44" s="1">
        <v>17.7</v>
      </c>
      <c r="L44" s="1">
        <v>197</v>
      </c>
      <c r="M44" s="1">
        <v>-2</v>
      </c>
      <c r="N44" s="1">
        <v>195</v>
      </c>
      <c r="O44" s="1"/>
      <c r="P44" s="2">
        <v>8.4</v>
      </c>
    </row>
    <row r="45" spans="1:16" x14ac:dyDescent="0.3">
      <c r="A45" s="3">
        <v>8.3956</v>
      </c>
      <c r="B45" s="1">
        <v>8</v>
      </c>
      <c r="C45">
        <v>106</v>
      </c>
      <c r="D45" t="s">
        <v>221</v>
      </c>
      <c r="E45" t="s">
        <v>25</v>
      </c>
      <c r="F45" t="s">
        <v>55</v>
      </c>
      <c r="G45" s="1">
        <v>8.4</v>
      </c>
      <c r="H45" s="1">
        <v>88</v>
      </c>
      <c r="I45" s="1">
        <v>126</v>
      </c>
      <c r="J45" s="1">
        <v>107.3</v>
      </c>
      <c r="K45" s="1">
        <v>13.5</v>
      </c>
      <c r="L45" s="1">
        <v>195</v>
      </c>
      <c r="M45" s="1">
        <v>-9.9999999999999645E-2</v>
      </c>
      <c r="N45" s="1">
        <v>194.9</v>
      </c>
      <c r="O45" s="1"/>
      <c r="P45" s="2">
        <v>8.3956</v>
      </c>
    </row>
    <row r="46" spans="1:16" x14ac:dyDescent="0.3">
      <c r="A46" s="3">
        <v>8.3735999999999997</v>
      </c>
      <c r="B46" s="1">
        <v>8</v>
      </c>
      <c r="C46">
        <v>103</v>
      </c>
      <c r="D46" t="s">
        <v>187</v>
      </c>
      <c r="E46" t="s">
        <v>10</v>
      </c>
      <c r="F46" t="s">
        <v>55</v>
      </c>
      <c r="G46" s="1">
        <v>4.9000000000000004</v>
      </c>
      <c r="H46" s="1">
        <v>84</v>
      </c>
      <c r="I46" s="1">
        <v>142</v>
      </c>
      <c r="J46" s="1">
        <v>104.3</v>
      </c>
      <c r="K46" s="1">
        <v>22.3</v>
      </c>
      <c r="L46" s="1">
        <v>198</v>
      </c>
      <c r="M46" s="1">
        <v>-3.5999999999999996</v>
      </c>
      <c r="N46" s="1">
        <v>194.4</v>
      </c>
      <c r="O46" s="1"/>
      <c r="P46" s="2">
        <v>8.3735999999999997</v>
      </c>
    </row>
    <row r="47" spans="1:16" x14ac:dyDescent="0.3">
      <c r="A47" s="3">
        <v>8.1975999999999996</v>
      </c>
      <c r="B47" s="1">
        <v>8</v>
      </c>
      <c r="C47">
        <v>108</v>
      </c>
      <c r="D47" t="s">
        <v>281</v>
      </c>
      <c r="E47" t="s">
        <v>20</v>
      </c>
      <c r="F47" t="s">
        <v>55</v>
      </c>
      <c r="G47" s="1">
        <v>5.9</v>
      </c>
      <c r="H47" s="1">
        <v>88</v>
      </c>
      <c r="I47" s="1">
        <v>130</v>
      </c>
      <c r="J47" s="1">
        <v>110.3</v>
      </c>
      <c r="K47" s="1">
        <v>17.7</v>
      </c>
      <c r="L47" s="1">
        <v>193</v>
      </c>
      <c r="M47" s="1">
        <v>-2.5999999999999996</v>
      </c>
      <c r="N47" s="1">
        <v>190.4</v>
      </c>
      <c r="O47" s="1"/>
      <c r="P47" s="2">
        <v>8.1975999999999996</v>
      </c>
    </row>
    <row r="48" spans="1:16" x14ac:dyDescent="0.3">
      <c r="A48" s="3">
        <v>7.4716000000000005</v>
      </c>
      <c r="B48" s="1">
        <v>8</v>
      </c>
      <c r="C48">
        <v>131</v>
      </c>
      <c r="D48" t="s">
        <v>206</v>
      </c>
      <c r="E48" t="s">
        <v>3</v>
      </c>
      <c r="F48" t="s">
        <v>55</v>
      </c>
      <c r="G48" s="1">
        <v>12.4</v>
      </c>
      <c r="H48" s="1">
        <v>109</v>
      </c>
      <c r="I48" s="1">
        <v>144</v>
      </c>
      <c r="J48" s="1">
        <v>133</v>
      </c>
      <c r="K48" s="1">
        <v>14.3</v>
      </c>
      <c r="L48" s="1">
        <v>170</v>
      </c>
      <c r="M48" s="1">
        <v>3.9000000000000004</v>
      </c>
      <c r="N48" s="1">
        <v>173.9</v>
      </c>
      <c r="O48" s="1"/>
      <c r="P48" s="2">
        <v>7.4716000000000005</v>
      </c>
    </row>
    <row r="49" spans="1:16" x14ac:dyDescent="0.3">
      <c r="A49" s="3">
        <v>7.3307999999999991</v>
      </c>
      <c r="B49" s="1">
        <v>8</v>
      </c>
      <c r="C49">
        <v>125</v>
      </c>
      <c r="D49" t="s">
        <v>236</v>
      </c>
      <c r="E49" t="s">
        <v>32</v>
      </c>
      <c r="F49" t="s">
        <v>55</v>
      </c>
      <c r="G49" s="1">
        <v>3.2</v>
      </c>
      <c r="H49" s="1">
        <v>101</v>
      </c>
      <c r="I49" s="1">
        <v>139</v>
      </c>
      <c r="J49" s="1">
        <v>123.8</v>
      </c>
      <c r="K49" s="1">
        <v>14.3</v>
      </c>
      <c r="L49" s="1">
        <v>176</v>
      </c>
      <c r="M49" s="1">
        <v>-5.3</v>
      </c>
      <c r="N49" s="1">
        <v>170.7</v>
      </c>
      <c r="O49" s="1"/>
      <c r="P49" s="2">
        <v>7.3307999999999991</v>
      </c>
    </row>
    <row r="50" spans="1:16" x14ac:dyDescent="0.3">
      <c r="A50" s="3">
        <v>7.2560000000000002</v>
      </c>
      <c r="B50" s="1">
        <v>8</v>
      </c>
      <c r="C50">
        <v>130</v>
      </c>
      <c r="D50" t="s">
        <v>313</v>
      </c>
      <c r="E50" t="s">
        <v>22</v>
      </c>
      <c r="F50" t="s">
        <v>55</v>
      </c>
      <c r="G50" s="1">
        <v>6.5</v>
      </c>
      <c r="H50" s="1">
        <v>109</v>
      </c>
      <c r="I50" s="1">
        <v>162</v>
      </c>
      <c r="J50" s="1">
        <v>132.80000000000001</v>
      </c>
      <c r="K50" s="1">
        <v>19</v>
      </c>
      <c r="L50" s="1">
        <v>171</v>
      </c>
      <c r="M50" s="1">
        <v>-2</v>
      </c>
      <c r="N50" s="1">
        <v>169</v>
      </c>
      <c r="O50" s="1"/>
      <c r="P50" s="2">
        <v>7.2560000000000002</v>
      </c>
    </row>
    <row r="51" spans="1:16" x14ac:dyDescent="0.3">
      <c r="A51" s="3">
        <v>7.1547999999999989</v>
      </c>
      <c r="B51" s="1">
        <v>8</v>
      </c>
      <c r="C51">
        <v>134</v>
      </c>
      <c r="D51" t="s">
        <v>223</v>
      </c>
      <c r="E51" t="s">
        <v>27</v>
      </c>
      <c r="F51" t="s">
        <v>55</v>
      </c>
      <c r="G51" s="1">
        <v>8.1999999999999993</v>
      </c>
      <c r="H51" s="1">
        <v>125</v>
      </c>
      <c r="I51" s="1">
        <v>140</v>
      </c>
      <c r="J51" s="1">
        <v>134</v>
      </c>
      <c r="K51" s="1">
        <v>5.5</v>
      </c>
      <c r="L51" s="1">
        <v>167</v>
      </c>
      <c r="M51" s="1">
        <v>-0.30000000000000071</v>
      </c>
      <c r="N51" s="1">
        <v>166.7</v>
      </c>
      <c r="O51" s="1"/>
      <c r="P51" s="2">
        <v>7.1547999999999989</v>
      </c>
    </row>
    <row r="52" spans="1:16" x14ac:dyDescent="0.3">
      <c r="A52" s="3">
        <v>7.1020000000000003</v>
      </c>
      <c r="B52" s="1">
        <v>8</v>
      </c>
      <c r="C52">
        <v>132</v>
      </c>
      <c r="D52" t="s">
        <v>224</v>
      </c>
      <c r="E52" t="s">
        <v>26</v>
      </c>
      <c r="F52" t="s">
        <v>55</v>
      </c>
      <c r="G52" s="1">
        <v>5</v>
      </c>
      <c r="H52" s="1">
        <v>115</v>
      </c>
      <c r="I52" s="1">
        <v>171</v>
      </c>
      <c r="J52" s="1">
        <v>133.30000000000001</v>
      </c>
      <c r="K52" s="1">
        <v>22.1</v>
      </c>
      <c r="L52" s="1">
        <v>169</v>
      </c>
      <c r="M52" s="1">
        <v>-3.5</v>
      </c>
      <c r="N52" s="1">
        <v>165.5</v>
      </c>
      <c r="O52" s="1"/>
      <c r="P52" s="2">
        <v>7.1020000000000003</v>
      </c>
    </row>
    <row r="53" spans="1:16" x14ac:dyDescent="0.3">
      <c r="A53" s="3">
        <v>7.0536000000000003</v>
      </c>
      <c r="B53" s="1">
        <v>8</v>
      </c>
      <c r="C53">
        <v>135</v>
      </c>
      <c r="D53" t="s">
        <v>232</v>
      </c>
      <c r="E53" t="s">
        <v>28</v>
      </c>
      <c r="F53" t="s">
        <v>55</v>
      </c>
      <c r="G53" s="1">
        <v>6.9</v>
      </c>
      <c r="H53" s="1">
        <v>114</v>
      </c>
      <c r="I53" s="1">
        <v>164</v>
      </c>
      <c r="J53" s="1">
        <v>134.5</v>
      </c>
      <c r="K53" s="1">
        <v>21.5</v>
      </c>
      <c r="L53" s="1">
        <v>166</v>
      </c>
      <c r="M53" s="1">
        <v>-1.5999999999999996</v>
      </c>
      <c r="N53" s="1">
        <v>164.4</v>
      </c>
      <c r="O53" s="1"/>
      <c r="P53" s="2">
        <v>7.0536000000000003</v>
      </c>
    </row>
    <row r="54" spans="1:16" x14ac:dyDescent="0.3">
      <c r="A54" s="3">
        <v>6.8027999999999995</v>
      </c>
      <c r="B54" s="1">
        <v>8</v>
      </c>
      <c r="C54">
        <v>140</v>
      </c>
      <c r="D54" t="s">
        <v>235</v>
      </c>
      <c r="E54" t="s">
        <v>9</v>
      </c>
      <c r="F54" t="s">
        <v>55</v>
      </c>
      <c r="G54" s="1">
        <v>6.2</v>
      </c>
      <c r="H54" s="1">
        <v>132</v>
      </c>
      <c r="I54" s="1">
        <v>145</v>
      </c>
      <c r="J54" s="1">
        <v>138.80000000000001</v>
      </c>
      <c r="K54" s="1">
        <v>4.5999999999999996</v>
      </c>
      <c r="L54" s="1">
        <v>161</v>
      </c>
      <c r="M54" s="1">
        <v>-2.2999999999999998</v>
      </c>
      <c r="N54" s="1">
        <v>158.69999999999999</v>
      </c>
      <c r="O54" s="1"/>
      <c r="P54" s="2">
        <v>6.8027999999999995</v>
      </c>
    </row>
    <row r="55" spans="1:16" x14ac:dyDescent="0.3">
      <c r="A55" s="3">
        <v>6.7236000000000002</v>
      </c>
      <c r="B55" s="1">
        <v>8</v>
      </c>
      <c r="C55">
        <v>139</v>
      </c>
      <c r="D55" t="s">
        <v>290</v>
      </c>
      <c r="E55" t="s">
        <v>10</v>
      </c>
      <c r="F55" t="s">
        <v>55</v>
      </c>
      <c r="G55" s="1">
        <v>3.4</v>
      </c>
      <c r="H55" s="1">
        <v>109</v>
      </c>
      <c r="I55" s="1">
        <v>176</v>
      </c>
      <c r="J55" s="1">
        <v>138.30000000000001</v>
      </c>
      <c r="K55" s="1">
        <v>27.6</v>
      </c>
      <c r="L55" s="1">
        <v>162</v>
      </c>
      <c r="M55" s="1">
        <v>-5.0999999999999996</v>
      </c>
      <c r="N55" s="1">
        <v>156.9</v>
      </c>
      <c r="O55" s="1"/>
      <c r="P55" s="2">
        <v>6.7236000000000002</v>
      </c>
    </row>
    <row r="56" spans="1:16" x14ac:dyDescent="0.3">
      <c r="A56" s="3">
        <v>6.6179999999999994</v>
      </c>
      <c r="B56" s="1">
        <v>8</v>
      </c>
      <c r="C56">
        <v>142</v>
      </c>
      <c r="D56" t="s">
        <v>246</v>
      </c>
      <c r="E56" t="s">
        <v>24</v>
      </c>
      <c r="F56" t="s">
        <v>55</v>
      </c>
      <c r="G56" s="1">
        <v>4</v>
      </c>
      <c r="H56" s="1">
        <v>124</v>
      </c>
      <c r="I56" s="1">
        <v>180</v>
      </c>
      <c r="J56" s="1">
        <v>141</v>
      </c>
      <c r="K56" s="1">
        <v>23</v>
      </c>
      <c r="L56" s="1">
        <v>159</v>
      </c>
      <c r="M56" s="1">
        <v>-4.5</v>
      </c>
      <c r="N56" s="1">
        <v>154.5</v>
      </c>
      <c r="O56" s="1"/>
      <c r="P56" s="2">
        <v>6.6179999999999994</v>
      </c>
    </row>
    <row r="57" spans="1:16" x14ac:dyDescent="0.3">
      <c r="A57" s="3">
        <v>6.5652000000000008</v>
      </c>
      <c r="B57" s="1">
        <v>8</v>
      </c>
      <c r="C57">
        <v>141</v>
      </c>
      <c r="D57" t="s">
        <v>289</v>
      </c>
      <c r="E57" t="s">
        <v>18</v>
      </c>
      <c r="F57" t="s">
        <v>55</v>
      </c>
      <c r="G57" s="1">
        <v>1.8</v>
      </c>
      <c r="H57" s="1">
        <v>125</v>
      </c>
      <c r="I57" s="1">
        <v>151</v>
      </c>
      <c r="J57" s="1">
        <v>139.30000000000001</v>
      </c>
      <c r="K57" s="1">
        <v>10.1</v>
      </c>
      <c r="L57" s="1">
        <v>160</v>
      </c>
      <c r="M57" s="1">
        <v>-6.7</v>
      </c>
      <c r="N57" s="1">
        <v>153.30000000000001</v>
      </c>
      <c r="O57" s="1"/>
      <c r="P57" s="2">
        <v>6.5652000000000008</v>
      </c>
    </row>
    <row r="58" spans="1:16" x14ac:dyDescent="0.3">
      <c r="A58" s="3">
        <v>6.31</v>
      </c>
      <c r="B58" s="1">
        <v>8</v>
      </c>
      <c r="C58">
        <v>147</v>
      </c>
      <c r="D58" t="s">
        <v>298</v>
      </c>
      <c r="E58" t="s">
        <v>79</v>
      </c>
      <c r="F58" t="s">
        <v>55</v>
      </c>
      <c r="G58" s="1">
        <v>2</v>
      </c>
      <c r="H58" s="1">
        <v>114</v>
      </c>
      <c r="I58" s="1">
        <v>162</v>
      </c>
      <c r="J58" s="1">
        <v>147</v>
      </c>
      <c r="K58" s="1">
        <v>19.3</v>
      </c>
      <c r="L58" s="1">
        <v>154</v>
      </c>
      <c r="M58" s="1">
        <v>-6.5</v>
      </c>
      <c r="N58" s="1">
        <v>147.5</v>
      </c>
      <c r="O58" s="1"/>
      <c r="P58" s="2">
        <v>6.31</v>
      </c>
    </row>
    <row r="59" spans="1:16" x14ac:dyDescent="0.3">
      <c r="A59" s="3">
        <v>4.9818181818181815</v>
      </c>
      <c r="B59" s="1">
        <v>9</v>
      </c>
      <c r="C59">
        <v>155</v>
      </c>
      <c r="D59" t="s">
        <v>96</v>
      </c>
      <c r="E59" t="s">
        <v>91</v>
      </c>
      <c r="F59" t="s">
        <v>55</v>
      </c>
      <c r="G59" s="1">
        <v>5</v>
      </c>
      <c r="H59" s="1">
        <v>115</v>
      </c>
      <c r="I59" s="1">
        <v>193</v>
      </c>
      <c r="J59" s="1">
        <v>162.5</v>
      </c>
      <c r="K59" s="1">
        <v>29</v>
      </c>
      <c r="L59" s="1">
        <v>146</v>
      </c>
      <c r="M59" s="1">
        <v>-3.5</v>
      </c>
      <c r="N59" s="1">
        <v>142.5</v>
      </c>
      <c r="O59" s="1"/>
      <c r="P59" s="2">
        <v>4.9818181818181815</v>
      </c>
    </row>
    <row r="60" spans="1:16" x14ac:dyDescent="0.3">
      <c r="A60" s="3">
        <v>4.5854545454545459</v>
      </c>
      <c r="B60" s="1">
        <v>9</v>
      </c>
      <c r="C60">
        <v>164</v>
      </c>
      <c r="D60" t="s">
        <v>277</v>
      </c>
      <c r="E60" t="s">
        <v>5</v>
      </c>
      <c r="F60" t="s">
        <v>55</v>
      </c>
      <c r="G60" s="1">
        <v>3.1</v>
      </c>
      <c r="H60" s="1">
        <v>146</v>
      </c>
      <c r="I60" s="1">
        <v>214</v>
      </c>
      <c r="J60" s="1">
        <v>176.5</v>
      </c>
      <c r="K60" s="1">
        <v>26.2</v>
      </c>
      <c r="L60" s="1">
        <v>137</v>
      </c>
      <c r="M60" s="1">
        <v>-5.4</v>
      </c>
      <c r="N60" s="1">
        <v>131.6</v>
      </c>
      <c r="O60" s="1"/>
      <c r="P60" s="2">
        <v>4.5854545454545459</v>
      </c>
    </row>
    <row r="61" spans="1:16" x14ac:dyDescent="0.3">
      <c r="A61" s="3">
        <v>4.1890909090909094</v>
      </c>
      <c r="B61" s="1">
        <v>9</v>
      </c>
      <c r="C61">
        <v>176</v>
      </c>
      <c r="D61" t="s">
        <v>305</v>
      </c>
      <c r="E61" t="s">
        <v>4</v>
      </c>
      <c r="F61" t="s">
        <v>55</v>
      </c>
      <c r="G61" s="1">
        <v>4.2</v>
      </c>
      <c r="H61" s="1">
        <v>144</v>
      </c>
      <c r="I61" s="1">
        <v>257</v>
      </c>
      <c r="J61" s="1">
        <v>188</v>
      </c>
      <c r="K61" s="1">
        <v>43.6</v>
      </c>
      <c r="L61" s="1">
        <v>125</v>
      </c>
      <c r="M61" s="1">
        <v>-4.3</v>
      </c>
      <c r="N61" s="1">
        <v>120.7</v>
      </c>
      <c r="O61" s="1"/>
      <c r="P61" s="2">
        <v>4.1890909090909094</v>
      </c>
    </row>
    <row r="62" spans="1:16" x14ac:dyDescent="0.3">
      <c r="A62" s="3">
        <v>3.9527272727272726</v>
      </c>
      <c r="B62" s="1">
        <v>9</v>
      </c>
      <c r="C62">
        <v>183</v>
      </c>
      <c r="D62" t="s">
        <v>300</v>
      </c>
      <c r="E62" t="s">
        <v>29</v>
      </c>
      <c r="F62" t="s">
        <v>55</v>
      </c>
      <c r="G62" s="1">
        <v>4.7</v>
      </c>
      <c r="H62" s="1">
        <v>159</v>
      </c>
      <c r="I62" s="1">
        <v>231</v>
      </c>
      <c r="J62" s="1">
        <v>194.5</v>
      </c>
      <c r="K62" s="1">
        <v>34.1</v>
      </c>
      <c r="L62" s="1">
        <v>118</v>
      </c>
      <c r="M62" s="1">
        <v>-3.8</v>
      </c>
      <c r="N62" s="1">
        <v>114.2</v>
      </c>
      <c r="O62" s="1"/>
      <c r="P62" s="2">
        <v>3.9527272727272726</v>
      </c>
    </row>
    <row r="63" spans="1:16" x14ac:dyDescent="0.3">
      <c r="A63" s="3">
        <v>3.8836363636363638</v>
      </c>
      <c r="B63" s="1">
        <v>9</v>
      </c>
      <c r="C63">
        <v>182</v>
      </c>
      <c r="D63" t="s">
        <v>307</v>
      </c>
      <c r="E63" t="s">
        <v>29</v>
      </c>
      <c r="F63" t="s">
        <v>55</v>
      </c>
      <c r="G63" s="1">
        <v>1.8</v>
      </c>
      <c r="H63" s="1">
        <v>160</v>
      </c>
      <c r="I63" s="1">
        <v>275</v>
      </c>
      <c r="J63" s="1">
        <v>194</v>
      </c>
      <c r="K63" s="1">
        <v>47.5</v>
      </c>
      <c r="L63" s="1">
        <v>119</v>
      </c>
      <c r="M63" s="1">
        <v>-6.7</v>
      </c>
      <c r="N63" s="1">
        <v>112.3</v>
      </c>
      <c r="O63" s="1"/>
      <c r="P63" s="2">
        <v>3.8836363636363638</v>
      </c>
    </row>
    <row r="64" spans="1:16" x14ac:dyDescent="0.3">
      <c r="A64" s="3">
        <v>3.7054545454545456</v>
      </c>
      <c r="B64" s="1">
        <v>9</v>
      </c>
      <c r="C64">
        <v>187</v>
      </c>
      <c r="D64" t="s">
        <v>234</v>
      </c>
      <c r="E64" t="s">
        <v>34</v>
      </c>
      <c r="F64" t="s">
        <v>55</v>
      </c>
      <c r="G64" s="1">
        <v>1.9</v>
      </c>
      <c r="H64" s="1">
        <v>153</v>
      </c>
      <c r="I64" s="1">
        <v>273</v>
      </c>
      <c r="J64" s="1">
        <v>197.5</v>
      </c>
      <c r="K64" s="1">
        <v>46.4</v>
      </c>
      <c r="L64" s="1">
        <v>114</v>
      </c>
      <c r="M64" s="1">
        <v>-6.6</v>
      </c>
      <c r="N64" s="1">
        <v>107.4</v>
      </c>
      <c r="O64" s="1"/>
      <c r="P64" s="2">
        <v>3.7054545454545456</v>
      </c>
    </row>
    <row r="65" spans="1:16" x14ac:dyDescent="0.3">
      <c r="A65" s="3">
        <v>3.5563636363636362</v>
      </c>
      <c r="B65" s="1">
        <v>9</v>
      </c>
      <c r="C65">
        <v>191</v>
      </c>
      <c r="D65" t="s">
        <v>315</v>
      </c>
      <c r="E65" t="s">
        <v>35</v>
      </c>
      <c r="F65" t="s">
        <v>55</v>
      </c>
      <c r="G65" s="1">
        <v>1.8</v>
      </c>
      <c r="H65" s="1">
        <v>179</v>
      </c>
      <c r="I65" s="1">
        <v>214</v>
      </c>
      <c r="J65" s="1">
        <v>200.5</v>
      </c>
      <c r="K65" s="1">
        <v>13.2</v>
      </c>
      <c r="L65" s="1">
        <v>110</v>
      </c>
      <c r="M65" s="1">
        <v>-6.7</v>
      </c>
      <c r="N65" s="1">
        <v>103.3</v>
      </c>
      <c r="O65" s="1"/>
      <c r="P65" s="2">
        <v>3.5563636363636362</v>
      </c>
    </row>
    <row r="66" spans="1:16" x14ac:dyDescent="0.3">
      <c r="A66" s="3">
        <v>3.4872727272727273</v>
      </c>
      <c r="B66" s="1">
        <v>9</v>
      </c>
      <c r="C66">
        <v>195</v>
      </c>
      <c r="D66" t="s">
        <v>326</v>
      </c>
      <c r="E66" t="s">
        <v>4</v>
      </c>
      <c r="F66" t="s">
        <v>55</v>
      </c>
      <c r="G66" s="1">
        <v>3.9</v>
      </c>
      <c r="H66" s="1">
        <v>182</v>
      </c>
      <c r="I66" s="1">
        <v>232</v>
      </c>
      <c r="J66" s="1">
        <v>203.8</v>
      </c>
      <c r="K66" s="1">
        <v>18</v>
      </c>
      <c r="L66" s="1">
        <v>106</v>
      </c>
      <c r="M66" s="1">
        <v>-4.5999999999999996</v>
      </c>
      <c r="N66" s="1">
        <v>101.4</v>
      </c>
      <c r="O66" s="1"/>
      <c r="P66" s="2">
        <v>3.4872727272727273</v>
      </c>
    </row>
    <row r="67" spans="1:16" x14ac:dyDescent="0.3">
      <c r="A67" s="3">
        <v>3.2363636363636363</v>
      </c>
      <c r="B67" s="1">
        <v>9</v>
      </c>
      <c r="C67">
        <v>198</v>
      </c>
      <c r="D67" t="s">
        <v>111</v>
      </c>
      <c r="E67" t="s">
        <v>3</v>
      </c>
      <c r="F67" t="s">
        <v>55</v>
      </c>
      <c r="G67" s="1">
        <v>0</v>
      </c>
      <c r="H67" s="1">
        <v>167</v>
      </c>
      <c r="I67" s="1">
        <v>237</v>
      </c>
      <c r="J67" s="1">
        <v>205.8</v>
      </c>
      <c r="K67" s="1">
        <v>28.9</v>
      </c>
      <c r="L67" s="1">
        <v>103</v>
      </c>
      <c r="M67" s="1">
        <v>-8.5</v>
      </c>
      <c r="N67" s="1">
        <v>94.5</v>
      </c>
      <c r="O67" s="1"/>
      <c r="P67" s="2">
        <v>3.2363636363636363</v>
      </c>
    </row>
    <row r="68" spans="1:16" x14ac:dyDescent="0.3">
      <c r="A68" s="3">
        <v>3.1454545454545455</v>
      </c>
      <c r="B68" s="1">
        <v>9</v>
      </c>
      <c r="C68">
        <v>204</v>
      </c>
      <c r="D68" t="s">
        <v>59</v>
      </c>
      <c r="E68" t="s">
        <v>7</v>
      </c>
      <c r="F68" t="s">
        <v>55</v>
      </c>
      <c r="G68" s="1">
        <v>3.5</v>
      </c>
      <c r="H68" s="1">
        <v>162</v>
      </c>
      <c r="I68" s="1">
        <v>228</v>
      </c>
      <c r="J68" s="1">
        <v>210.3</v>
      </c>
      <c r="K68" s="1">
        <v>27.9</v>
      </c>
      <c r="L68" s="1">
        <v>97</v>
      </c>
      <c r="M68" s="1">
        <v>-5</v>
      </c>
      <c r="N68" s="1">
        <v>92</v>
      </c>
      <c r="O68" s="1"/>
      <c r="P68" s="2">
        <v>3.1454545454545455</v>
      </c>
    </row>
    <row r="69" spans="1:16" x14ac:dyDescent="0.3">
      <c r="A69" s="3">
        <v>3.0981818181818181</v>
      </c>
      <c r="B69" s="1">
        <v>9</v>
      </c>
      <c r="C69">
        <v>203</v>
      </c>
      <c r="D69" t="s">
        <v>311</v>
      </c>
      <c r="E69" t="s">
        <v>24</v>
      </c>
      <c r="F69" t="s">
        <v>55</v>
      </c>
      <c r="G69" s="1">
        <v>1.2</v>
      </c>
      <c r="H69" s="1">
        <v>136</v>
      </c>
      <c r="I69" s="1">
        <v>276</v>
      </c>
      <c r="J69" s="1">
        <v>209.8</v>
      </c>
      <c r="K69" s="1">
        <v>49.8</v>
      </c>
      <c r="L69" s="1">
        <v>98</v>
      </c>
      <c r="M69" s="1">
        <v>-7.3</v>
      </c>
      <c r="N69" s="1">
        <v>90.7</v>
      </c>
      <c r="O69" s="1"/>
      <c r="P69" s="2">
        <v>3.0981818181818181</v>
      </c>
    </row>
    <row r="70" spans="1:16" x14ac:dyDescent="0.3">
      <c r="A70" s="3">
        <v>3.0981818181818181</v>
      </c>
      <c r="B70" s="1">
        <v>9</v>
      </c>
      <c r="C70">
        <v>207</v>
      </c>
      <c r="D70" t="s">
        <v>191</v>
      </c>
      <c r="E70" t="s">
        <v>37</v>
      </c>
      <c r="F70" t="s">
        <v>55</v>
      </c>
      <c r="G70" s="1">
        <v>5.2</v>
      </c>
      <c r="H70" s="1">
        <v>197</v>
      </c>
      <c r="I70" s="1">
        <v>250</v>
      </c>
      <c r="J70" s="1">
        <v>211.8</v>
      </c>
      <c r="K70" s="1">
        <v>22.1</v>
      </c>
      <c r="L70" s="1">
        <v>94</v>
      </c>
      <c r="M70" s="1">
        <v>-3.3</v>
      </c>
      <c r="N70" s="1">
        <v>90.7</v>
      </c>
      <c r="O70" s="1"/>
      <c r="P70" s="2">
        <v>3.0981818181818181</v>
      </c>
    </row>
    <row r="71" spans="1:16" x14ac:dyDescent="0.3">
      <c r="A71" s="3">
        <v>3.0036363636363639</v>
      </c>
      <c r="B71" s="1">
        <v>9</v>
      </c>
      <c r="C71">
        <v>209</v>
      </c>
      <c r="D71" t="s">
        <v>309</v>
      </c>
      <c r="E71" t="s">
        <v>20</v>
      </c>
      <c r="F71" t="s">
        <v>55</v>
      </c>
      <c r="G71" s="1">
        <v>4.5999999999999996</v>
      </c>
      <c r="H71" s="1">
        <v>160</v>
      </c>
      <c r="I71" s="1">
        <v>239</v>
      </c>
      <c r="J71" s="1">
        <v>212.8</v>
      </c>
      <c r="K71" s="1">
        <v>32.1</v>
      </c>
      <c r="L71" s="1">
        <v>92</v>
      </c>
      <c r="M71" s="1">
        <v>-3.9000000000000004</v>
      </c>
      <c r="N71" s="1">
        <v>88.1</v>
      </c>
      <c r="O71" s="1"/>
      <c r="P71" s="2">
        <v>3.0036363636363639</v>
      </c>
    </row>
    <row r="72" spans="1:16" x14ac:dyDescent="0.3">
      <c r="A72" s="3">
        <v>2.9090909090909092</v>
      </c>
      <c r="B72" s="1">
        <v>9</v>
      </c>
      <c r="C72">
        <v>210</v>
      </c>
      <c r="D72" t="s">
        <v>131</v>
      </c>
      <c r="E72" t="s">
        <v>3</v>
      </c>
      <c r="F72" t="s">
        <v>55</v>
      </c>
      <c r="G72" s="1">
        <v>3</v>
      </c>
      <c r="H72" s="1">
        <v>193</v>
      </c>
      <c r="I72" s="1">
        <v>239</v>
      </c>
      <c r="J72" s="1">
        <v>215</v>
      </c>
      <c r="K72" s="1">
        <v>18.7</v>
      </c>
      <c r="L72" s="1">
        <v>91</v>
      </c>
      <c r="M72" s="1">
        <v>-5.5</v>
      </c>
      <c r="N72" s="1">
        <v>85.5</v>
      </c>
      <c r="O72" s="1"/>
      <c r="P72" s="2">
        <v>2.9090909090909092</v>
      </c>
    </row>
    <row r="73" spans="1:16" x14ac:dyDescent="0.3">
      <c r="A73" s="3">
        <v>2.6145454545454543</v>
      </c>
      <c r="B73" s="1">
        <v>9</v>
      </c>
      <c r="C73">
        <v>218</v>
      </c>
      <c r="D73" t="s">
        <v>122</v>
      </c>
      <c r="E73" t="s">
        <v>34</v>
      </c>
      <c r="F73" t="s">
        <v>55</v>
      </c>
      <c r="G73" s="1">
        <v>2.9</v>
      </c>
      <c r="H73" s="1">
        <v>209</v>
      </c>
      <c r="I73" s="1">
        <v>230</v>
      </c>
      <c r="J73" s="1">
        <v>221.3</v>
      </c>
      <c r="K73" s="1">
        <v>7.9</v>
      </c>
      <c r="L73" s="1">
        <v>83</v>
      </c>
      <c r="M73" s="1">
        <v>-5.6</v>
      </c>
      <c r="N73" s="1">
        <v>77.400000000000006</v>
      </c>
      <c r="O73" s="1"/>
      <c r="P73" s="2">
        <v>2.6145454545454543</v>
      </c>
    </row>
    <row r="74" spans="1:16" x14ac:dyDescent="0.3">
      <c r="A74" s="3">
        <v>2.5054545454545458</v>
      </c>
      <c r="B74" s="1">
        <v>9</v>
      </c>
      <c r="C74">
        <v>221</v>
      </c>
      <c r="D74" t="s">
        <v>188</v>
      </c>
      <c r="E74" t="s">
        <v>22</v>
      </c>
      <c r="F74" t="s">
        <v>55</v>
      </c>
      <c r="G74" s="1">
        <v>2.9</v>
      </c>
      <c r="H74" s="1">
        <v>158</v>
      </c>
      <c r="I74" s="1">
        <v>267</v>
      </c>
      <c r="J74" s="1">
        <v>221.8</v>
      </c>
      <c r="K74" s="1">
        <v>42.6</v>
      </c>
      <c r="L74" s="1">
        <v>80</v>
      </c>
      <c r="M74" s="1">
        <v>-5.6</v>
      </c>
      <c r="N74" s="1">
        <v>74.400000000000006</v>
      </c>
      <c r="O74" s="1"/>
      <c r="P74" s="2">
        <v>2.5054545454545458</v>
      </c>
    </row>
    <row r="75" spans="1:16" x14ac:dyDescent="0.3">
      <c r="A75" s="3">
        <v>1.8829999999999998</v>
      </c>
      <c r="B75" s="1">
        <v>10</v>
      </c>
      <c r="C75">
        <v>224</v>
      </c>
      <c r="D75" t="s">
        <v>116</v>
      </c>
      <c r="E75" t="s">
        <v>27</v>
      </c>
      <c r="F75" t="s">
        <v>55</v>
      </c>
      <c r="G75" s="1">
        <v>1.6</v>
      </c>
      <c r="H75" s="1">
        <v>158</v>
      </c>
      <c r="I75" s="1">
        <v>303</v>
      </c>
      <c r="J75" s="1">
        <v>223.8</v>
      </c>
      <c r="K75" s="1">
        <v>52</v>
      </c>
      <c r="L75" s="1">
        <v>77</v>
      </c>
      <c r="M75" s="1">
        <v>-6.9</v>
      </c>
      <c r="N75" s="1">
        <v>70.099999999999994</v>
      </c>
      <c r="O75" s="1"/>
      <c r="P75" s="2">
        <v>1.8829999999999998</v>
      </c>
    </row>
    <row r="76" spans="1:16" x14ac:dyDescent="0.3">
      <c r="A76" s="3">
        <v>1.82</v>
      </c>
      <c r="B76" s="1">
        <v>10</v>
      </c>
      <c r="C76">
        <v>227</v>
      </c>
      <c r="D76" t="s">
        <v>248</v>
      </c>
      <c r="E76" t="s">
        <v>28</v>
      </c>
      <c r="F76" t="s">
        <v>55</v>
      </c>
      <c r="G76" s="1">
        <v>2.5</v>
      </c>
      <c r="H76" s="1">
        <v>210</v>
      </c>
      <c r="I76" s="1">
        <v>240</v>
      </c>
      <c r="J76" s="1">
        <v>224.5</v>
      </c>
      <c r="K76" s="1">
        <v>10.6</v>
      </c>
      <c r="L76" s="1">
        <v>74</v>
      </c>
      <c r="M76" s="1">
        <v>-6</v>
      </c>
      <c r="N76" s="1">
        <v>68</v>
      </c>
      <c r="O76" s="1"/>
      <c r="P76" s="2">
        <v>1.82</v>
      </c>
    </row>
    <row r="77" spans="1:16" x14ac:dyDescent="0.3">
      <c r="A77" s="3">
        <v>1.7839999999999998</v>
      </c>
      <c r="B77" s="1">
        <v>10</v>
      </c>
      <c r="C77">
        <v>231</v>
      </c>
      <c r="D77" t="s">
        <v>331</v>
      </c>
      <c r="E77" t="s">
        <v>11</v>
      </c>
      <c r="F77" t="s">
        <v>55</v>
      </c>
      <c r="G77" s="1">
        <v>5.3</v>
      </c>
      <c r="H77" s="1">
        <v>184</v>
      </c>
      <c r="I77" s="1">
        <v>227</v>
      </c>
      <c r="J77" s="1">
        <v>202.7</v>
      </c>
      <c r="K77" s="1">
        <v>18</v>
      </c>
      <c r="L77" s="1">
        <v>70</v>
      </c>
      <c r="M77" s="1">
        <v>-3.2</v>
      </c>
      <c r="N77" s="1">
        <v>66.8</v>
      </c>
      <c r="O77" s="1"/>
      <c r="P77" s="2">
        <v>1.7839999999999998</v>
      </c>
    </row>
    <row r="78" spans="1:16" x14ac:dyDescent="0.3">
      <c r="A78" s="3">
        <v>1.4330000000000001</v>
      </c>
      <c r="B78" s="1">
        <v>10</v>
      </c>
      <c r="C78">
        <v>240</v>
      </c>
      <c r="D78" t="s">
        <v>253</v>
      </c>
      <c r="E78" t="s">
        <v>28</v>
      </c>
      <c r="F78" t="s">
        <v>55</v>
      </c>
      <c r="G78" s="1">
        <v>2.6</v>
      </c>
      <c r="H78" s="1">
        <v>208</v>
      </c>
      <c r="I78" s="1">
        <v>265</v>
      </c>
      <c r="J78" s="1">
        <v>235.5</v>
      </c>
      <c r="K78" s="1">
        <v>23</v>
      </c>
      <c r="L78" s="1">
        <v>61</v>
      </c>
      <c r="M78" s="1">
        <v>-5.9</v>
      </c>
      <c r="N78" s="1">
        <v>55.1</v>
      </c>
      <c r="O78" s="1"/>
      <c r="P78" s="2">
        <v>1.4330000000000001</v>
      </c>
    </row>
    <row r="79" spans="1:16" x14ac:dyDescent="0.3">
      <c r="A79" s="3">
        <v>1.367</v>
      </c>
      <c r="B79" s="1">
        <v>10</v>
      </c>
      <c r="C79">
        <v>244</v>
      </c>
      <c r="D79" t="s">
        <v>278</v>
      </c>
      <c r="E79" t="s">
        <v>32</v>
      </c>
      <c r="F79" t="s">
        <v>55</v>
      </c>
      <c r="G79" s="1">
        <v>4.4000000000000004</v>
      </c>
      <c r="H79" s="1">
        <v>219</v>
      </c>
      <c r="I79" s="1">
        <v>288</v>
      </c>
      <c r="J79" s="1">
        <v>238.3</v>
      </c>
      <c r="K79" s="1">
        <v>28.8</v>
      </c>
      <c r="L79" s="1">
        <v>57</v>
      </c>
      <c r="M79" s="1">
        <v>-4.0999999999999996</v>
      </c>
      <c r="N79" s="1">
        <v>52.9</v>
      </c>
      <c r="O79" s="1"/>
      <c r="P79" s="2">
        <v>1.367</v>
      </c>
    </row>
    <row r="80" spans="1:16" x14ac:dyDescent="0.3">
      <c r="A80" s="3">
        <v>1.3159999999999998</v>
      </c>
      <c r="B80" s="1">
        <v>10</v>
      </c>
      <c r="C80">
        <v>245</v>
      </c>
      <c r="D80" t="s">
        <v>118</v>
      </c>
      <c r="E80" t="s">
        <v>77</v>
      </c>
      <c r="F80" t="s">
        <v>55</v>
      </c>
      <c r="G80" s="1">
        <v>3.7</v>
      </c>
      <c r="H80" s="1">
        <v>230</v>
      </c>
      <c r="I80" s="1">
        <v>252</v>
      </c>
      <c r="J80" s="1">
        <v>240.5</v>
      </c>
      <c r="K80" s="1">
        <v>10.5</v>
      </c>
      <c r="L80" s="1">
        <v>56</v>
      </c>
      <c r="M80" s="1">
        <v>-4.8</v>
      </c>
      <c r="N80" s="1">
        <v>51.2</v>
      </c>
      <c r="O80" s="1"/>
      <c r="P80" s="2">
        <v>1.3159999999999998</v>
      </c>
    </row>
    <row r="81" spans="1:16" x14ac:dyDescent="0.3">
      <c r="A81" s="3">
        <v>1.2230000000000001</v>
      </c>
      <c r="B81" s="1">
        <v>10</v>
      </c>
      <c r="C81">
        <v>246</v>
      </c>
      <c r="D81" t="s">
        <v>266</v>
      </c>
      <c r="E81" t="s">
        <v>3</v>
      </c>
      <c r="F81" t="s">
        <v>55</v>
      </c>
      <c r="G81" s="1">
        <v>1.6</v>
      </c>
      <c r="H81" s="1">
        <v>193</v>
      </c>
      <c r="I81" s="1">
        <v>281</v>
      </c>
      <c r="J81" s="1">
        <v>240.8</v>
      </c>
      <c r="K81" s="1">
        <v>32.6</v>
      </c>
      <c r="L81" s="1">
        <v>55</v>
      </c>
      <c r="M81" s="1">
        <v>-6.9</v>
      </c>
      <c r="N81" s="1">
        <v>48.1</v>
      </c>
      <c r="O81" s="1"/>
      <c r="P81" s="2">
        <v>1.2230000000000001</v>
      </c>
    </row>
    <row r="82" spans="1:16" x14ac:dyDescent="0.3">
      <c r="A82" s="3">
        <v>1.0580000000000001</v>
      </c>
      <c r="B82" s="1">
        <v>10</v>
      </c>
      <c r="C82">
        <v>253</v>
      </c>
      <c r="D82" t="s">
        <v>302</v>
      </c>
      <c r="E82" t="s">
        <v>12</v>
      </c>
      <c r="F82" t="s">
        <v>55</v>
      </c>
      <c r="G82" s="1">
        <v>3.1</v>
      </c>
      <c r="H82" s="1">
        <v>239</v>
      </c>
      <c r="I82" s="1">
        <v>262</v>
      </c>
      <c r="J82" s="1">
        <v>251.5</v>
      </c>
      <c r="K82" s="1">
        <v>8.1999999999999993</v>
      </c>
      <c r="L82" s="1">
        <v>48</v>
      </c>
      <c r="M82" s="1">
        <v>-5.4</v>
      </c>
      <c r="N82" s="1">
        <v>42.6</v>
      </c>
      <c r="O82" s="1"/>
      <c r="P82" s="2">
        <v>1.0580000000000001</v>
      </c>
    </row>
    <row r="83" spans="1:16" x14ac:dyDescent="0.3">
      <c r="A83" s="3">
        <v>0.96800000000000008</v>
      </c>
      <c r="B83" s="1">
        <v>10</v>
      </c>
      <c r="C83">
        <v>255</v>
      </c>
      <c r="D83" t="s">
        <v>124</v>
      </c>
      <c r="E83" t="s">
        <v>17</v>
      </c>
      <c r="F83" t="s">
        <v>55</v>
      </c>
      <c r="G83" s="1">
        <v>2.1</v>
      </c>
      <c r="H83" s="1">
        <v>237</v>
      </c>
      <c r="I83" s="1">
        <v>270</v>
      </c>
      <c r="J83" s="1">
        <v>252.5</v>
      </c>
      <c r="K83" s="1">
        <v>11.7</v>
      </c>
      <c r="L83" s="1">
        <v>46</v>
      </c>
      <c r="M83" s="1">
        <v>-6.4</v>
      </c>
      <c r="N83" s="1">
        <v>39.6</v>
      </c>
      <c r="O83" s="1"/>
      <c r="P83" s="2">
        <v>0.96800000000000008</v>
      </c>
    </row>
    <row r="84" spans="1:16" x14ac:dyDescent="0.3">
      <c r="A84" s="3">
        <v>0.95600000000000007</v>
      </c>
      <c r="B84" s="1">
        <v>10</v>
      </c>
      <c r="C84">
        <v>256</v>
      </c>
      <c r="D84" t="s">
        <v>332</v>
      </c>
      <c r="E84" t="s">
        <v>84</v>
      </c>
      <c r="F84" t="s">
        <v>55</v>
      </c>
      <c r="G84" s="1">
        <v>2.7</v>
      </c>
      <c r="H84" s="1">
        <v>240</v>
      </c>
      <c r="I84" s="1">
        <v>275</v>
      </c>
      <c r="J84" s="1">
        <v>253.5</v>
      </c>
      <c r="K84" s="1">
        <v>13</v>
      </c>
      <c r="L84" s="1">
        <v>45</v>
      </c>
      <c r="M84" s="1">
        <v>-5.8</v>
      </c>
      <c r="N84" s="1">
        <v>39.200000000000003</v>
      </c>
      <c r="O84" s="1"/>
      <c r="P84" s="2">
        <v>0.95600000000000007</v>
      </c>
    </row>
    <row r="85" spans="1:16" x14ac:dyDescent="0.3">
      <c r="A85" s="3">
        <v>0.755</v>
      </c>
      <c r="B85" s="1">
        <v>10</v>
      </c>
      <c r="C85">
        <v>265</v>
      </c>
      <c r="D85" t="s">
        <v>335</v>
      </c>
      <c r="E85" t="s">
        <v>36</v>
      </c>
      <c r="F85" t="s">
        <v>55</v>
      </c>
      <c r="G85" s="1">
        <v>5</v>
      </c>
      <c r="H85" s="1">
        <v>227</v>
      </c>
      <c r="I85" s="1">
        <v>302</v>
      </c>
      <c r="J85" s="1">
        <v>264.5</v>
      </c>
      <c r="K85" s="1">
        <v>28.2</v>
      </c>
      <c r="L85" s="1">
        <v>36</v>
      </c>
      <c r="M85" s="1">
        <v>-3.5</v>
      </c>
      <c r="N85" s="1">
        <v>32.5</v>
      </c>
      <c r="O85" s="1"/>
      <c r="P85" s="2">
        <v>0.755</v>
      </c>
    </row>
    <row r="86" spans="1:16" x14ac:dyDescent="0.3">
      <c r="A86" s="3"/>
      <c r="D86"/>
      <c r="E86"/>
      <c r="F86"/>
      <c r="G86"/>
      <c r="M86" s="2"/>
    </row>
    <row r="87" spans="1:16" x14ac:dyDescent="0.3">
      <c r="A87" s="3"/>
      <c r="D87"/>
      <c r="E87"/>
      <c r="F87"/>
      <c r="G87"/>
      <c r="M87" s="2"/>
    </row>
    <row r="88" spans="1:16" x14ac:dyDescent="0.3">
      <c r="A88" s="3"/>
      <c r="D88"/>
      <c r="E88"/>
      <c r="F88"/>
      <c r="G88"/>
      <c r="M88" s="2"/>
    </row>
    <row r="89" spans="1:16" x14ac:dyDescent="0.3">
      <c r="A89" s="3"/>
      <c r="D89"/>
      <c r="E89"/>
      <c r="F89"/>
      <c r="G89"/>
      <c r="M89" s="2"/>
    </row>
    <row r="90" spans="1:16" x14ac:dyDescent="0.3">
      <c r="A90" s="3"/>
      <c r="D90"/>
      <c r="E90"/>
      <c r="F90"/>
      <c r="G90"/>
      <c r="M90" s="2"/>
    </row>
    <row r="91" spans="1:16" x14ac:dyDescent="0.3">
      <c r="A91" s="3"/>
      <c r="D91"/>
      <c r="E91"/>
      <c r="F91"/>
      <c r="G91"/>
      <c r="M91" s="2"/>
    </row>
    <row r="92" spans="1:16" x14ac:dyDescent="0.3">
      <c r="A92" s="3"/>
      <c r="D92"/>
      <c r="E92"/>
      <c r="F92"/>
      <c r="G92"/>
      <c r="M92" s="2"/>
    </row>
    <row r="93" spans="1:16" x14ac:dyDescent="0.3">
      <c r="A93" s="3"/>
      <c r="D93"/>
      <c r="E93"/>
      <c r="F93"/>
      <c r="G93"/>
      <c r="M93" s="2"/>
    </row>
    <row r="94" spans="1:16" x14ac:dyDescent="0.3">
      <c r="A94" s="3"/>
      <c r="D94"/>
      <c r="E94"/>
      <c r="F94"/>
      <c r="G94"/>
      <c r="M94" s="2"/>
    </row>
    <row r="95" spans="1:16" x14ac:dyDescent="0.3">
      <c r="A95" s="3"/>
      <c r="D95"/>
      <c r="E95"/>
      <c r="F95"/>
      <c r="G95"/>
      <c r="M95" s="2"/>
    </row>
    <row r="96" spans="1:16" x14ac:dyDescent="0.3">
      <c r="A96" s="3"/>
      <c r="D96"/>
      <c r="E96"/>
      <c r="F96"/>
      <c r="G96"/>
      <c r="M96" s="2"/>
    </row>
    <row r="97" spans="1:13" x14ac:dyDescent="0.3">
      <c r="A97" s="3"/>
      <c r="D97"/>
      <c r="E97"/>
      <c r="F97"/>
      <c r="G97"/>
      <c r="M97" s="2"/>
    </row>
    <row r="98" spans="1:13" x14ac:dyDescent="0.3">
      <c r="A98" s="3"/>
      <c r="D98"/>
      <c r="E98"/>
      <c r="F98"/>
      <c r="G98"/>
      <c r="M98" s="2"/>
    </row>
    <row r="99" spans="1:13" x14ac:dyDescent="0.3">
      <c r="A99" s="3"/>
      <c r="D99"/>
      <c r="E99"/>
      <c r="F99"/>
      <c r="G99"/>
      <c r="M99" s="2"/>
    </row>
    <row r="100" spans="1:13" x14ac:dyDescent="0.3">
      <c r="A100" s="3"/>
      <c r="D100"/>
      <c r="E100"/>
      <c r="F100"/>
      <c r="G100"/>
      <c r="M100" s="2"/>
    </row>
    <row r="101" spans="1:13" x14ac:dyDescent="0.3">
      <c r="A101" s="3"/>
      <c r="D101"/>
      <c r="E101"/>
      <c r="F101"/>
      <c r="G101"/>
      <c r="M101" s="2"/>
    </row>
    <row r="102" spans="1:13" x14ac:dyDescent="0.3">
      <c r="A102" s="3"/>
      <c r="D102"/>
      <c r="E102"/>
      <c r="F102"/>
      <c r="G102"/>
      <c r="M102" s="2"/>
    </row>
    <row r="103" spans="1:13" x14ac:dyDescent="0.3">
      <c r="A103" s="3"/>
      <c r="D103"/>
      <c r="E103"/>
      <c r="F103"/>
      <c r="G103"/>
      <c r="M103" s="2"/>
    </row>
    <row r="104" spans="1:13" x14ac:dyDescent="0.3">
      <c r="A104" s="3"/>
      <c r="D104"/>
      <c r="E104"/>
      <c r="F104"/>
      <c r="G104"/>
      <c r="M104" s="2"/>
    </row>
    <row r="105" spans="1:13" x14ac:dyDescent="0.3">
      <c r="A105" s="3"/>
      <c r="D105"/>
      <c r="E105"/>
      <c r="F105"/>
      <c r="G105"/>
      <c r="M105" s="2"/>
    </row>
    <row r="106" spans="1:13" x14ac:dyDescent="0.3">
      <c r="A106" s="3"/>
      <c r="D106"/>
      <c r="E106"/>
      <c r="F106"/>
      <c r="G106"/>
      <c r="M106" s="2"/>
    </row>
    <row r="107" spans="1:13" x14ac:dyDescent="0.3">
      <c r="A107" s="3"/>
      <c r="D107"/>
      <c r="E107"/>
      <c r="F107"/>
    </row>
    <row r="108" spans="1:13" x14ac:dyDescent="0.3">
      <c r="A108" s="3"/>
      <c r="D108"/>
      <c r="E108"/>
      <c r="F108"/>
    </row>
    <row r="109" spans="1:13" x14ac:dyDescent="0.3">
      <c r="A109" s="3"/>
      <c r="D109"/>
      <c r="E109"/>
      <c r="F109"/>
    </row>
    <row r="110" spans="1:13" x14ac:dyDescent="0.3">
      <c r="A110" s="3"/>
      <c r="D110"/>
      <c r="E110"/>
      <c r="F110"/>
    </row>
    <row r="111" spans="1:13" x14ac:dyDescent="0.3">
      <c r="A111" s="3"/>
      <c r="D111"/>
      <c r="E111"/>
      <c r="F111"/>
    </row>
    <row r="112" spans="1:13" x14ac:dyDescent="0.3">
      <c r="A112" s="3"/>
      <c r="D112"/>
      <c r="E112"/>
      <c r="F112"/>
    </row>
    <row r="113" spans="1:6" x14ac:dyDescent="0.3">
      <c r="A113" s="3"/>
      <c r="D113"/>
      <c r="E113"/>
      <c r="F113"/>
    </row>
    <row r="114" spans="1:6" x14ac:dyDescent="0.3">
      <c r="A114" s="3"/>
      <c r="D114"/>
      <c r="E114"/>
      <c r="F114"/>
    </row>
  </sheetData>
  <conditionalFormatting sqref="D86:D106">
    <cfRule type="duplicateValues" dxfId="16" priority="10"/>
  </conditionalFormatting>
  <conditionalFormatting sqref="D1">
    <cfRule type="duplicateValues" dxfId="7" priority="3"/>
  </conditionalFormatting>
  <conditionalFormatting sqref="D1">
    <cfRule type="duplicateValues" dxfId="6" priority="4"/>
  </conditionalFormatting>
  <conditionalFormatting sqref="D2:D85">
    <cfRule type="duplicateValues" dxfId="1" priority="2"/>
  </conditionalFormatting>
  <conditionalFormatting sqref="D80:D85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3"/>
  <sheetViews>
    <sheetView tabSelected="1" workbookViewId="0">
      <selection activeCell="F90" sqref="F90"/>
    </sheetView>
  </sheetViews>
  <sheetFormatPr defaultRowHeight="14.4" x14ac:dyDescent="0.3"/>
  <cols>
    <col min="1" max="1" width="8.88671875" style="1"/>
    <col min="2" max="2" width="4.44140625" style="1" customWidth="1"/>
    <col min="3" max="3" width="4.109375" customWidth="1"/>
    <col min="4" max="4" width="22" style="1" bestFit="1" customWidth="1"/>
    <col min="5" max="5" width="7.44140625" style="1" customWidth="1"/>
    <col min="6" max="14" width="8.88671875" style="1"/>
    <col min="15" max="15" width="0" style="1" hidden="1" customWidth="1"/>
  </cols>
  <sheetData>
    <row r="1" spans="1:22" x14ac:dyDescent="0.3">
      <c r="A1" s="1" t="s">
        <v>0</v>
      </c>
      <c r="B1" s="1" t="s">
        <v>38</v>
      </c>
      <c r="C1" s="1" t="s">
        <v>39</v>
      </c>
      <c r="D1" t="s">
        <v>40</v>
      </c>
      <c r="E1" s="1" t="s">
        <v>1</v>
      </c>
      <c r="F1" s="1" t="s">
        <v>41</v>
      </c>
      <c r="G1" s="1" t="s">
        <v>43</v>
      </c>
      <c r="H1" t="s">
        <v>319</v>
      </c>
      <c r="I1" t="s">
        <v>320</v>
      </c>
      <c r="J1" t="s">
        <v>321</v>
      </c>
      <c r="K1" t="s">
        <v>322</v>
      </c>
      <c r="L1" s="1" t="s">
        <v>48</v>
      </c>
      <c r="M1" s="1" t="s">
        <v>50</v>
      </c>
      <c r="N1" s="1" t="s">
        <v>51</v>
      </c>
      <c r="O1" s="1" t="s">
        <v>318</v>
      </c>
      <c r="P1" s="1" t="s">
        <v>52</v>
      </c>
      <c r="Q1" s="1"/>
      <c r="R1" s="1"/>
      <c r="S1" s="1"/>
      <c r="T1" s="1"/>
      <c r="U1" s="1"/>
      <c r="V1" s="1"/>
    </row>
    <row r="2" spans="1:22" x14ac:dyDescent="0.3">
      <c r="A2" s="3">
        <v>58.744</v>
      </c>
      <c r="B2" s="1">
        <v>1</v>
      </c>
      <c r="C2">
        <v>7</v>
      </c>
      <c r="D2" t="s">
        <v>68</v>
      </c>
      <c r="E2" t="s">
        <v>32</v>
      </c>
      <c r="F2" t="s">
        <v>58</v>
      </c>
      <c r="G2" s="1">
        <v>13.6</v>
      </c>
      <c r="H2" s="1">
        <v>2</v>
      </c>
      <c r="I2" s="1">
        <v>10</v>
      </c>
      <c r="J2" s="1">
        <v>7.5</v>
      </c>
      <c r="K2" s="1">
        <v>3.3</v>
      </c>
      <c r="L2" s="2">
        <v>294</v>
      </c>
      <c r="M2" s="1">
        <v>5.0999999999999996</v>
      </c>
      <c r="N2" s="1">
        <v>299.10000000000002</v>
      </c>
      <c r="O2" s="1">
        <v>-13</v>
      </c>
      <c r="P2" s="1">
        <v>58.744</v>
      </c>
      <c r="Q2" s="1"/>
      <c r="R2" s="1"/>
      <c r="S2" s="1"/>
      <c r="T2" s="1"/>
      <c r="U2" s="2"/>
      <c r="V2" s="2"/>
    </row>
    <row r="3" spans="1:22" x14ac:dyDescent="0.3">
      <c r="A3" s="3">
        <v>58.647999999999996</v>
      </c>
      <c r="B3" s="1">
        <v>1</v>
      </c>
      <c r="C3">
        <v>8</v>
      </c>
      <c r="D3" t="s">
        <v>65</v>
      </c>
      <c r="E3" t="s">
        <v>15</v>
      </c>
      <c r="F3" t="s">
        <v>58</v>
      </c>
      <c r="G3" s="1">
        <v>14.2</v>
      </c>
      <c r="H3" s="1">
        <v>4</v>
      </c>
      <c r="I3" s="1">
        <v>13</v>
      </c>
      <c r="J3" s="1">
        <v>8.3000000000000007</v>
      </c>
      <c r="K3" s="1">
        <v>3.2</v>
      </c>
      <c r="L3" s="2">
        <v>293</v>
      </c>
      <c r="M3" s="1">
        <v>5.6999999999999993</v>
      </c>
      <c r="N3" s="1">
        <v>298.7</v>
      </c>
      <c r="O3" s="1">
        <v>-13</v>
      </c>
      <c r="P3" s="1">
        <v>58.647999999999996</v>
      </c>
      <c r="Q3" s="1"/>
      <c r="R3" s="1"/>
      <c r="S3" s="1"/>
      <c r="T3" s="1"/>
      <c r="U3" s="2"/>
      <c r="V3" s="2"/>
    </row>
    <row r="4" spans="1:22" x14ac:dyDescent="0.3">
      <c r="A4" s="3">
        <v>50.821000000000005</v>
      </c>
      <c r="B4" s="1">
        <v>2</v>
      </c>
      <c r="C4">
        <v>10</v>
      </c>
      <c r="D4" t="s">
        <v>73</v>
      </c>
      <c r="E4" t="s">
        <v>17</v>
      </c>
      <c r="F4" t="s">
        <v>58</v>
      </c>
      <c r="G4" s="1">
        <v>16.8</v>
      </c>
      <c r="H4" s="1">
        <v>8</v>
      </c>
      <c r="I4" s="1">
        <v>11</v>
      </c>
      <c r="J4" s="1">
        <v>10.3</v>
      </c>
      <c r="K4" s="1">
        <v>1.3</v>
      </c>
      <c r="L4" s="2">
        <v>291</v>
      </c>
      <c r="M4" s="1">
        <v>8.3000000000000007</v>
      </c>
      <c r="N4" s="1">
        <v>299.3</v>
      </c>
      <c r="P4" s="1">
        <v>50.821000000000005</v>
      </c>
      <c r="Q4" s="1"/>
      <c r="R4" s="1"/>
      <c r="S4" s="1"/>
      <c r="T4" s="1"/>
      <c r="U4" s="2"/>
      <c r="V4" s="2"/>
    </row>
    <row r="5" spans="1:22" x14ac:dyDescent="0.3">
      <c r="A5" s="3">
        <v>49.392999999999994</v>
      </c>
      <c r="B5" s="1">
        <v>2</v>
      </c>
      <c r="C5">
        <v>13</v>
      </c>
      <c r="D5" t="s">
        <v>133</v>
      </c>
      <c r="E5" t="s">
        <v>14</v>
      </c>
      <c r="F5" t="s">
        <v>58</v>
      </c>
      <c r="G5" s="1">
        <v>11.4</v>
      </c>
      <c r="H5" s="1">
        <v>11</v>
      </c>
      <c r="I5" s="1">
        <v>15</v>
      </c>
      <c r="J5" s="1">
        <v>14</v>
      </c>
      <c r="K5" s="1">
        <v>1.7</v>
      </c>
      <c r="L5" s="2">
        <v>288</v>
      </c>
      <c r="M5" s="1">
        <v>2.9000000000000004</v>
      </c>
      <c r="N5" s="1">
        <v>290.89999999999998</v>
      </c>
      <c r="P5" s="1">
        <v>49.392999999999994</v>
      </c>
      <c r="Q5" s="1"/>
      <c r="R5" s="1"/>
      <c r="S5" s="1"/>
      <c r="T5" s="1"/>
      <c r="U5" s="2"/>
      <c r="V5" s="2"/>
    </row>
    <row r="6" spans="1:22" x14ac:dyDescent="0.3">
      <c r="A6" s="3">
        <v>49.342000000000006</v>
      </c>
      <c r="B6" s="1">
        <v>2</v>
      </c>
      <c r="C6">
        <v>12</v>
      </c>
      <c r="D6" t="s">
        <v>72</v>
      </c>
      <c r="E6" t="s">
        <v>7</v>
      </c>
      <c r="F6" t="s">
        <v>58</v>
      </c>
      <c r="G6" s="1">
        <v>10.1</v>
      </c>
      <c r="H6" s="1">
        <v>5</v>
      </c>
      <c r="I6" s="1">
        <v>19</v>
      </c>
      <c r="J6" s="1">
        <v>11.8</v>
      </c>
      <c r="K6" s="1">
        <v>5.0999999999999996</v>
      </c>
      <c r="L6" s="2">
        <v>289</v>
      </c>
      <c r="M6" s="1">
        <v>1.5999999999999996</v>
      </c>
      <c r="N6" s="1">
        <v>290.60000000000002</v>
      </c>
      <c r="P6" s="1">
        <v>49.342000000000006</v>
      </c>
      <c r="Q6" s="1"/>
      <c r="R6" s="1"/>
      <c r="S6" s="1"/>
      <c r="T6" s="1"/>
      <c r="U6" s="2"/>
      <c r="V6" s="2"/>
    </row>
    <row r="7" spans="1:22" x14ac:dyDescent="0.3">
      <c r="A7" s="3">
        <v>36.732800000000005</v>
      </c>
      <c r="B7" s="1">
        <v>3</v>
      </c>
      <c r="C7">
        <v>17</v>
      </c>
      <c r="D7" t="s">
        <v>260</v>
      </c>
      <c r="E7" t="s">
        <v>31</v>
      </c>
      <c r="F7" t="s">
        <v>58</v>
      </c>
      <c r="G7" s="1">
        <v>12.1</v>
      </c>
      <c r="H7" s="1">
        <v>16</v>
      </c>
      <c r="I7" s="1">
        <v>21</v>
      </c>
      <c r="J7" s="1">
        <v>19.5</v>
      </c>
      <c r="K7" s="1">
        <v>2.1</v>
      </c>
      <c r="L7" s="2">
        <v>284</v>
      </c>
      <c r="M7" s="1">
        <v>3.5999999999999996</v>
      </c>
      <c r="N7" s="1">
        <v>287.60000000000002</v>
      </c>
      <c r="P7" s="1">
        <v>36.732800000000005</v>
      </c>
      <c r="Q7" s="1"/>
      <c r="R7" s="1"/>
      <c r="S7" s="1"/>
      <c r="T7" s="1"/>
      <c r="U7" s="2"/>
      <c r="V7" s="2"/>
    </row>
    <row r="8" spans="1:22" x14ac:dyDescent="0.3">
      <c r="A8" s="3">
        <v>36.246400000000001</v>
      </c>
      <c r="B8" s="1">
        <v>3</v>
      </c>
      <c r="C8">
        <v>20</v>
      </c>
      <c r="D8" t="s">
        <v>192</v>
      </c>
      <c r="E8" t="s">
        <v>19</v>
      </c>
      <c r="F8" t="s">
        <v>58</v>
      </c>
      <c r="G8" s="1">
        <v>11.3</v>
      </c>
      <c r="H8" s="1">
        <v>13</v>
      </c>
      <c r="I8" s="1">
        <v>31</v>
      </c>
      <c r="J8" s="1">
        <v>21.3</v>
      </c>
      <c r="K8" s="1">
        <v>6.7</v>
      </c>
      <c r="L8" s="2">
        <v>281</v>
      </c>
      <c r="M8" s="1">
        <v>2.8000000000000007</v>
      </c>
      <c r="N8" s="1">
        <v>283.8</v>
      </c>
      <c r="P8" s="1">
        <v>36.246400000000001</v>
      </c>
      <c r="Q8" s="1"/>
      <c r="R8" s="1"/>
      <c r="S8" s="1"/>
      <c r="T8" s="1"/>
      <c r="U8" s="2"/>
      <c r="V8" s="2"/>
    </row>
    <row r="9" spans="1:22" x14ac:dyDescent="0.3">
      <c r="A9" s="3">
        <v>36.143999999999998</v>
      </c>
      <c r="B9" s="1">
        <v>3</v>
      </c>
      <c r="C9">
        <v>16</v>
      </c>
      <c r="D9" t="s">
        <v>64</v>
      </c>
      <c r="E9" t="s">
        <v>10</v>
      </c>
      <c r="F9" t="s">
        <v>58</v>
      </c>
      <c r="G9" s="1">
        <v>6.5</v>
      </c>
      <c r="H9" s="1">
        <v>10</v>
      </c>
      <c r="I9" s="1">
        <v>25</v>
      </c>
      <c r="J9" s="1">
        <v>18.3</v>
      </c>
      <c r="K9" s="1">
        <v>5.4</v>
      </c>
      <c r="L9" s="2">
        <v>285</v>
      </c>
      <c r="M9" s="1">
        <v>-2</v>
      </c>
      <c r="N9" s="1">
        <v>283</v>
      </c>
      <c r="P9" s="1">
        <v>36.143999999999998</v>
      </c>
      <c r="Q9" s="1"/>
      <c r="R9" s="1"/>
      <c r="S9" s="1"/>
      <c r="T9" s="1"/>
      <c r="U9" s="2"/>
      <c r="V9" s="2"/>
    </row>
    <row r="10" spans="1:22" x14ac:dyDescent="0.3">
      <c r="A10" s="3">
        <v>27.94</v>
      </c>
      <c r="B10" s="1">
        <v>4</v>
      </c>
      <c r="C10">
        <v>27</v>
      </c>
      <c r="D10" t="s">
        <v>208</v>
      </c>
      <c r="E10" t="s">
        <v>37</v>
      </c>
      <c r="F10" t="s">
        <v>58</v>
      </c>
      <c r="G10" s="1">
        <v>14.9</v>
      </c>
      <c r="H10" s="1">
        <v>20</v>
      </c>
      <c r="I10" s="1">
        <v>51</v>
      </c>
      <c r="J10" s="1">
        <v>30.8</v>
      </c>
      <c r="K10" s="1">
        <v>12</v>
      </c>
      <c r="L10" s="2">
        <v>274</v>
      </c>
      <c r="M10" s="1">
        <v>6.4</v>
      </c>
      <c r="N10" s="1">
        <v>280.39999999999998</v>
      </c>
      <c r="P10" s="1">
        <v>27.94</v>
      </c>
      <c r="Q10" s="1"/>
      <c r="R10" s="1"/>
      <c r="S10" s="1"/>
      <c r="T10" s="1"/>
      <c r="U10" s="2"/>
      <c r="V10" s="2"/>
    </row>
    <row r="11" spans="1:22" x14ac:dyDescent="0.3">
      <c r="A11" s="3">
        <v>27.9</v>
      </c>
      <c r="B11" s="1">
        <v>4</v>
      </c>
      <c r="C11">
        <v>24</v>
      </c>
      <c r="D11" t="s">
        <v>226</v>
      </c>
      <c r="E11" t="s">
        <v>29</v>
      </c>
      <c r="F11" t="s">
        <v>58</v>
      </c>
      <c r="G11" s="1">
        <v>11.5</v>
      </c>
      <c r="H11" s="1">
        <v>23</v>
      </c>
      <c r="I11" s="1">
        <v>33</v>
      </c>
      <c r="J11" s="1">
        <v>28.5</v>
      </c>
      <c r="K11" s="1">
        <v>3.8</v>
      </c>
      <c r="L11" s="2">
        <v>277</v>
      </c>
      <c r="M11" s="1">
        <v>3</v>
      </c>
      <c r="N11" s="1">
        <v>280</v>
      </c>
      <c r="P11" s="1">
        <v>27.9</v>
      </c>
      <c r="Q11" s="1"/>
      <c r="R11" s="1"/>
      <c r="S11" s="1"/>
      <c r="T11" s="1"/>
      <c r="U11" s="2"/>
      <c r="V11" s="2"/>
    </row>
    <row r="12" spans="1:22" x14ac:dyDescent="0.3">
      <c r="A12" s="3">
        <v>27.39</v>
      </c>
      <c r="B12" s="1">
        <v>4</v>
      </c>
      <c r="C12">
        <v>26</v>
      </c>
      <c r="D12" t="s">
        <v>264</v>
      </c>
      <c r="E12" t="s">
        <v>35</v>
      </c>
      <c r="F12" t="s">
        <v>58</v>
      </c>
      <c r="G12" s="1">
        <v>8.4</v>
      </c>
      <c r="H12" s="1">
        <v>21</v>
      </c>
      <c r="I12" s="1">
        <v>49</v>
      </c>
      <c r="J12" s="1">
        <v>30.3</v>
      </c>
      <c r="K12" s="1">
        <v>11.1</v>
      </c>
      <c r="L12" s="2">
        <v>275</v>
      </c>
      <c r="M12" s="1">
        <v>-9.9999999999999645E-2</v>
      </c>
      <c r="N12" s="1">
        <v>274.89999999999998</v>
      </c>
      <c r="P12" s="1">
        <v>27.39</v>
      </c>
      <c r="Q12" s="1"/>
      <c r="R12" s="1"/>
      <c r="S12" s="1"/>
      <c r="T12" s="1"/>
      <c r="U12" s="2"/>
      <c r="V12" s="2"/>
    </row>
    <row r="13" spans="1:22" x14ac:dyDescent="0.3">
      <c r="A13" s="3">
        <v>27.36</v>
      </c>
      <c r="B13" s="1">
        <v>4</v>
      </c>
      <c r="C13">
        <v>28</v>
      </c>
      <c r="D13" t="s">
        <v>194</v>
      </c>
      <c r="E13" t="s">
        <v>25</v>
      </c>
      <c r="F13" t="s">
        <v>58</v>
      </c>
      <c r="G13" s="1">
        <v>10.1</v>
      </c>
      <c r="H13" s="1">
        <v>20</v>
      </c>
      <c r="I13" s="1">
        <v>49</v>
      </c>
      <c r="J13" s="1">
        <v>31</v>
      </c>
      <c r="K13" s="1">
        <v>11</v>
      </c>
      <c r="L13" s="2">
        <v>273</v>
      </c>
      <c r="M13" s="1">
        <v>1.5999999999999996</v>
      </c>
      <c r="N13" s="1">
        <v>274.60000000000002</v>
      </c>
      <c r="P13" s="1">
        <v>27.36</v>
      </c>
      <c r="Q13" s="1"/>
      <c r="R13" s="1"/>
      <c r="S13" s="1"/>
      <c r="T13" s="1"/>
      <c r="U13" s="2"/>
      <c r="V13" s="2"/>
    </row>
    <row r="14" spans="1:22" x14ac:dyDescent="0.3">
      <c r="A14" s="3">
        <v>21.311999999999998</v>
      </c>
      <c r="B14" s="1">
        <v>5</v>
      </c>
      <c r="C14">
        <v>35</v>
      </c>
      <c r="D14" t="s">
        <v>94</v>
      </c>
      <c r="E14" t="s">
        <v>15</v>
      </c>
      <c r="F14" t="s">
        <v>58</v>
      </c>
      <c r="G14" s="1">
        <v>10.4</v>
      </c>
      <c r="H14" s="1">
        <v>23</v>
      </c>
      <c r="I14" s="1">
        <v>51</v>
      </c>
      <c r="J14" s="1">
        <v>38.5</v>
      </c>
      <c r="K14" s="1">
        <v>10.199999999999999</v>
      </c>
      <c r="L14" s="2">
        <v>266</v>
      </c>
      <c r="M14" s="1">
        <v>1.9000000000000004</v>
      </c>
      <c r="N14" s="1">
        <v>267.89999999999998</v>
      </c>
      <c r="P14" s="1">
        <v>21.311999999999998</v>
      </c>
      <c r="Q14" s="1"/>
      <c r="R14" s="1"/>
      <c r="S14" s="1"/>
      <c r="T14" s="1"/>
      <c r="U14" s="2"/>
      <c r="V14" s="2"/>
    </row>
    <row r="15" spans="1:22" x14ac:dyDescent="0.3">
      <c r="A15" s="3">
        <v>20.888000000000002</v>
      </c>
      <c r="B15" s="1">
        <v>5</v>
      </c>
      <c r="C15">
        <v>37</v>
      </c>
      <c r="D15" t="s">
        <v>88</v>
      </c>
      <c r="E15" t="s">
        <v>20</v>
      </c>
      <c r="F15" t="s">
        <v>58</v>
      </c>
      <c r="G15" s="1">
        <v>7.1</v>
      </c>
      <c r="H15" s="1">
        <v>29</v>
      </c>
      <c r="I15" s="1">
        <v>51</v>
      </c>
      <c r="J15" s="1">
        <v>40</v>
      </c>
      <c r="K15" s="1">
        <v>8.9</v>
      </c>
      <c r="L15" s="2">
        <v>264</v>
      </c>
      <c r="M15" s="1">
        <v>-1.4000000000000004</v>
      </c>
      <c r="N15" s="1">
        <v>262.60000000000002</v>
      </c>
      <c r="P15" s="1">
        <v>20.888000000000002</v>
      </c>
      <c r="Q15" s="1"/>
      <c r="R15" s="1"/>
      <c r="S15" s="1"/>
      <c r="T15" s="1"/>
      <c r="U15" s="2"/>
      <c r="V15" s="2"/>
    </row>
    <row r="16" spans="1:22" x14ac:dyDescent="0.3">
      <c r="A16" s="3">
        <v>20.751999999999999</v>
      </c>
      <c r="B16" s="1">
        <v>5</v>
      </c>
      <c r="C16">
        <v>40</v>
      </c>
      <c r="D16" t="s">
        <v>109</v>
      </c>
      <c r="E16" t="s">
        <v>17</v>
      </c>
      <c r="F16" t="s">
        <v>58</v>
      </c>
      <c r="G16" s="1">
        <v>8.4</v>
      </c>
      <c r="H16" s="1">
        <v>34</v>
      </c>
      <c r="I16" s="1">
        <v>50</v>
      </c>
      <c r="J16" s="1">
        <v>42.5</v>
      </c>
      <c r="K16" s="1">
        <v>5.7</v>
      </c>
      <c r="L16" s="2">
        <v>261</v>
      </c>
      <c r="M16" s="1">
        <v>-9.9999999999999645E-2</v>
      </c>
      <c r="N16" s="1">
        <v>260.89999999999998</v>
      </c>
      <c r="P16" s="1">
        <v>20.751999999999999</v>
      </c>
      <c r="Q16" s="1"/>
      <c r="R16" s="1"/>
      <c r="S16" s="1"/>
      <c r="T16" s="1"/>
      <c r="U16" s="2"/>
      <c r="V16" s="2"/>
    </row>
    <row r="17" spans="1:22" x14ac:dyDescent="0.3">
      <c r="A17" s="3">
        <v>20.712</v>
      </c>
      <c r="B17" s="1">
        <v>5</v>
      </c>
      <c r="C17">
        <v>43</v>
      </c>
      <c r="D17" t="s">
        <v>57</v>
      </c>
      <c r="E17" t="s">
        <v>18</v>
      </c>
      <c r="F17" t="s">
        <v>58</v>
      </c>
      <c r="G17" s="1">
        <v>10.9</v>
      </c>
      <c r="H17" s="1">
        <v>24</v>
      </c>
      <c r="I17" s="1">
        <v>73</v>
      </c>
      <c r="J17" s="1">
        <v>45</v>
      </c>
      <c r="K17" s="1">
        <v>19.2</v>
      </c>
      <c r="L17" s="2">
        <v>258</v>
      </c>
      <c r="M17" s="1">
        <v>2.4000000000000004</v>
      </c>
      <c r="N17" s="1">
        <v>260.39999999999998</v>
      </c>
      <c r="P17" s="1">
        <v>20.712</v>
      </c>
      <c r="Q17" s="1"/>
      <c r="R17" s="1"/>
      <c r="S17" s="1"/>
      <c r="T17" s="1"/>
      <c r="U17" s="2"/>
      <c r="V17" s="2"/>
    </row>
    <row r="18" spans="1:22" x14ac:dyDescent="0.3">
      <c r="A18" s="3">
        <v>20.695999999999998</v>
      </c>
      <c r="B18" s="1">
        <v>5</v>
      </c>
      <c r="C18">
        <v>42</v>
      </c>
      <c r="D18" t="s">
        <v>81</v>
      </c>
      <c r="E18" t="s">
        <v>36</v>
      </c>
      <c r="F18" t="s">
        <v>58</v>
      </c>
      <c r="G18" s="1">
        <v>9.6999999999999993</v>
      </c>
      <c r="H18" s="1">
        <v>27</v>
      </c>
      <c r="I18" s="1">
        <v>74</v>
      </c>
      <c r="J18" s="1">
        <v>44.3</v>
      </c>
      <c r="K18" s="1">
        <v>19.399999999999999</v>
      </c>
      <c r="L18" s="2">
        <v>259</v>
      </c>
      <c r="M18" s="1">
        <v>1.1999999999999993</v>
      </c>
      <c r="N18" s="1">
        <v>260.2</v>
      </c>
      <c r="P18" s="1">
        <v>20.695999999999998</v>
      </c>
      <c r="Q18" s="1"/>
      <c r="R18" s="1"/>
      <c r="S18" s="1"/>
      <c r="T18" s="1"/>
      <c r="U18" s="2"/>
      <c r="V18" s="2"/>
    </row>
    <row r="19" spans="1:22" x14ac:dyDescent="0.3">
      <c r="A19" s="3">
        <v>20.36</v>
      </c>
      <c r="B19" s="1">
        <v>5</v>
      </c>
      <c r="C19">
        <v>44</v>
      </c>
      <c r="D19" t="s">
        <v>61</v>
      </c>
      <c r="E19" t="s">
        <v>98</v>
      </c>
      <c r="F19" t="s">
        <v>58</v>
      </c>
      <c r="G19" s="1">
        <v>7.5</v>
      </c>
      <c r="H19" s="1">
        <v>38</v>
      </c>
      <c r="I19" s="1">
        <v>58</v>
      </c>
      <c r="J19" s="1">
        <v>45.3</v>
      </c>
      <c r="K19" s="1">
        <v>7.7</v>
      </c>
      <c r="L19" s="2">
        <v>257</v>
      </c>
      <c r="M19" s="1">
        <v>-1</v>
      </c>
      <c r="N19" s="1">
        <v>256</v>
      </c>
      <c r="P19" s="1">
        <v>20.36</v>
      </c>
      <c r="Q19" s="1"/>
      <c r="R19" s="1"/>
      <c r="S19" s="1"/>
      <c r="T19" s="1"/>
      <c r="U19" s="2"/>
      <c r="V19" s="2"/>
    </row>
    <row r="20" spans="1:22" x14ac:dyDescent="0.3">
      <c r="A20" s="3">
        <v>20.256</v>
      </c>
      <c r="B20" s="1">
        <v>5</v>
      </c>
      <c r="C20">
        <v>47</v>
      </c>
      <c r="D20" t="s">
        <v>196</v>
      </c>
      <c r="E20" t="s">
        <v>98</v>
      </c>
      <c r="F20" t="s">
        <v>58</v>
      </c>
      <c r="G20" s="1">
        <v>9.1999999999999993</v>
      </c>
      <c r="H20" s="1">
        <v>33</v>
      </c>
      <c r="I20" s="1">
        <v>60</v>
      </c>
      <c r="J20" s="1">
        <v>47</v>
      </c>
      <c r="K20" s="1">
        <v>10.1</v>
      </c>
      <c r="L20" s="2">
        <v>254</v>
      </c>
      <c r="M20" s="1">
        <v>0.69999999999999929</v>
      </c>
      <c r="N20" s="1">
        <v>254.7</v>
      </c>
      <c r="P20" s="1">
        <v>20.256</v>
      </c>
      <c r="Q20" s="1"/>
      <c r="R20" s="1"/>
      <c r="S20" s="1"/>
      <c r="T20" s="1"/>
      <c r="U20" s="2"/>
      <c r="V20" s="2"/>
    </row>
    <row r="21" spans="1:22" x14ac:dyDescent="0.3">
      <c r="A21" s="3">
        <v>20.231999999999999</v>
      </c>
      <c r="B21" s="1">
        <v>5</v>
      </c>
      <c r="C21">
        <v>48</v>
      </c>
      <c r="D21" t="s">
        <v>82</v>
      </c>
      <c r="E21" t="s">
        <v>11</v>
      </c>
      <c r="F21" t="s">
        <v>58</v>
      </c>
      <c r="G21" s="1">
        <v>9.9</v>
      </c>
      <c r="H21" s="1">
        <v>25</v>
      </c>
      <c r="I21" s="1">
        <v>82</v>
      </c>
      <c r="J21" s="1">
        <v>48.3</v>
      </c>
      <c r="K21" s="1">
        <v>22.8</v>
      </c>
      <c r="L21" s="2">
        <v>253</v>
      </c>
      <c r="M21" s="1">
        <v>1.4000000000000004</v>
      </c>
      <c r="N21" s="1">
        <v>254.4</v>
      </c>
      <c r="P21" s="1">
        <v>20.231999999999999</v>
      </c>
      <c r="Q21" s="1"/>
      <c r="R21" s="1"/>
      <c r="S21" s="1"/>
      <c r="T21" s="1"/>
      <c r="U21" s="2"/>
      <c r="V21" s="2"/>
    </row>
    <row r="22" spans="1:22" x14ac:dyDescent="0.3">
      <c r="A22" s="3">
        <v>16.356999999999999</v>
      </c>
      <c r="B22" s="1">
        <v>6</v>
      </c>
      <c r="C22">
        <v>50</v>
      </c>
      <c r="D22" t="s">
        <v>267</v>
      </c>
      <c r="E22" t="s">
        <v>84</v>
      </c>
      <c r="F22" t="s">
        <v>58</v>
      </c>
      <c r="G22" s="1">
        <v>11.3</v>
      </c>
      <c r="H22" s="1">
        <v>33</v>
      </c>
      <c r="I22" s="1">
        <v>66</v>
      </c>
      <c r="J22" s="1">
        <v>48.8</v>
      </c>
      <c r="K22" s="1">
        <v>14.9</v>
      </c>
      <c r="L22" s="2">
        <v>251</v>
      </c>
      <c r="M22" s="1">
        <v>2.8000000000000007</v>
      </c>
      <c r="N22" s="1">
        <v>253.8</v>
      </c>
      <c r="P22" s="1">
        <v>16.356999999999999</v>
      </c>
      <c r="Q22" s="1"/>
      <c r="R22" s="1"/>
      <c r="S22" s="1"/>
      <c r="T22" s="1"/>
      <c r="U22" s="2"/>
      <c r="V22" s="2"/>
    </row>
    <row r="23" spans="1:22" x14ac:dyDescent="0.3">
      <c r="A23" s="3">
        <v>16.116499999999998</v>
      </c>
      <c r="B23" s="1">
        <v>6</v>
      </c>
      <c r="C23">
        <v>52</v>
      </c>
      <c r="D23" t="s">
        <v>70</v>
      </c>
      <c r="E23" t="s">
        <v>37</v>
      </c>
      <c r="F23" t="s">
        <v>58</v>
      </c>
      <c r="G23" s="1">
        <v>9.6</v>
      </c>
      <c r="H23" s="1">
        <v>41</v>
      </c>
      <c r="I23" s="1">
        <v>73</v>
      </c>
      <c r="J23" s="1">
        <v>50.3</v>
      </c>
      <c r="K23" s="1">
        <v>13.3</v>
      </c>
      <c r="L23" s="2">
        <v>249</v>
      </c>
      <c r="M23" s="1">
        <v>1.0999999999999996</v>
      </c>
      <c r="N23" s="1">
        <v>250.1</v>
      </c>
      <c r="P23" s="1">
        <v>16.116499999999998</v>
      </c>
      <c r="Q23" s="1"/>
      <c r="R23" s="1"/>
      <c r="S23" s="1"/>
      <c r="T23" s="1"/>
      <c r="U23" s="2"/>
      <c r="V23" s="2"/>
    </row>
    <row r="24" spans="1:22" x14ac:dyDescent="0.3">
      <c r="A24" s="3">
        <v>16.045000000000002</v>
      </c>
      <c r="B24" s="1">
        <v>6</v>
      </c>
      <c r="C24">
        <v>49</v>
      </c>
      <c r="D24" t="s">
        <v>197</v>
      </c>
      <c r="E24" t="s">
        <v>34</v>
      </c>
      <c r="F24" t="s">
        <v>58</v>
      </c>
      <c r="G24" s="1">
        <v>5.5</v>
      </c>
      <c r="H24" s="1">
        <v>33</v>
      </c>
      <c r="I24" s="1">
        <v>78</v>
      </c>
      <c r="J24" s="1">
        <v>48.8</v>
      </c>
      <c r="K24" s="1">
        <v>18.2</v>
      </c>
      <c r="L24" s="2">
        <v>252</v>
      </c>
      <c r="M24" s="1">
        <v>-3</v>
      </c>
      <c r="N24" s="1">
        <v>249</v>
      </c>
      <c r="P24" s="1">
        <v>16.045000000000002</v>
      </c>
      <c r="Q24" s="1"/>
      <c r="R24" s="1"/>
      <c r="S24" s="1"/>
      <c r="T24" s="1"/>
      <c r="U24" s="2"/>
      <c r="V24" s="2"/>
    </row>
    <row r="25" spans="1:22" x14ac:dyDescent="0.3">
      <c r="A25" s="3">
        <v>15.973500000000001</v>
      </c>
      <c r="B25" s="1">
        <v>6</v>
      </c>
      <c r="C25">
        <v>53</v>
      </c>
      <c r="D25" t="s">
        <v>195</v>
      </c>
      <c r="E25" t="s">
        <v>27</v>
      </c>
      <c r="F25" t="s">
        <v>58</v>
      </c>
      <c r="G25" s="1">
        <v>8.4</v>
      </c>
      <c r="H25" s="1">
        <v>36</v>
      </c>
      <c r="I25" s="1">
        <v>74</v>
      </c>
      <c r="J25" s="1">
        <v>50.8</v>
      </c>
      <c r="K25" s="1">
        <v>14.2</v>
      </c>
      <c r="L25" s="2">
        <v>248</v>
      </c>
      <c r="M25" s="1">
        <v>-9.9999999999999645E-2</v>
      </c>
      <c r="N25" s="1">
        <v>247.9</v>
      </c>
      <c r="P25" s="1">
        <v>15.973500000000001</v>
      </c>
      <c r="Q25" s="1"/>
      <c r="R25" s="1"/>
      <c r="S25" s="1"/>
      <c r="T25" s="1"/>
      <c r="U25" s="2"/>
      <c r="V25" s="2"/>
    </row>
    <row r="26" spans="1:22" x14ac:dyDescent="0.3">
      <c r="A26" s="3">
        <v>15.667999999999999</v>
      </c>
      <c r="B26" s="1">
        <v>6</v>
      </c>
      <c r="C26">
        <v>57</v>
      </c>
      <c r="D26" t="s">
        <v>261</v>
      </c>
      <c r="E26" t="s">
        <v>79</v>
      </c>
      <c r="F26" t="s">
        <v>58</v>
      </c>
      <c r="G26" s="1">
        <v>7.7</v>
      </c>
      <c r="H26" s="1">
        <v>46</v>
      </c>
      <c r="I26" s="1">
        <v>74</v>
      </c>
      <c r="J26" s="1">
        <v>57.8</v>
      </c>
      <c r="K26" s="1">
        <v>12.2</v>
      </c>
      <c r="L26" s="2">
        <v>244</v>
      </c>
      <c r="M26" s="1">
        <v>-0.79999999999999982</v>
      </c>
      <c r="N26" s="1">
        <v>243.2</v>
      </c>
      <c r="P26" s="1">
        <v>15.667999999999999</v>
      </c>
      <c r="Q26" s="1"/>
      <c r="R26" s="1"/>
      <c r="S26" s="1"/>
      <c r="T26" s="1"/>
      <c r="U26" s="2"/>
      <c r="V26" s="2"/>
    </row>
    <row r="27" spans="1:22" x14ac:dyDescent="0.3">
      <c r="A27" s="3">
        <v>12.528000000000002</v>
      </c>
      <c r="B27" s="1">
        <v>7</v>
      </c>
      <c r="C27">
        <v>62</v>
      </c>
      <c r="D27" t="s">
        <v>215</v>
      </c>
      <c r="E27" t="s">
        <v>9</v>
      </c>
      <c r="F27" t="s">
        <v>58</v>
      </c>
      <c r="G27" s="1">
        <v>7.4</v>
      </c>
      <c r="H27" s="1">
        <v>45</v>
      </c>
      <c r="I27" s="1">
        <v>73</v>
      </c>
      <c r="J27" s="1">
        <v>62</v>
      </c>
      <c r="K27" s="1">
        <v>11.5</v>
      </c>
      <c r="L27" s="2">
        <v>239</v>
      </c>
      <c r="M27" s="1">
        <v>-1.0999999999999996</v>
      </c>
      <c r="N27" s="1">
        <v>237.9</v>
      </c>
      <c r="P27" s="1">
        <v>12.528000000000002</v>
      </c>
      <c r="Q27" s="1"/>
      <c r="R27" s="1"/>
      <c r="S27" s="1"/>
      <c r="T27" s="1"/>
      <c r="U27" s="2"/>
      <c r="V27" s="2"/>
    </row>
    <row r="28" spans="1:22" x14ac:dyDescent="0.3">
      <c r="A28" s="3">
        <v>12.442666666666669</v>
      </c>
      <c r="B28" s="1">
        <v>7</v>
      </c>
      <c r="C28">
        <v>64</v>
      </c>
      <c r="D28" t="s">
        <v>80</v>
      </c>
      <c r="E28" t="s">
        <v>77</v>
      </c>
      <c r="F28" t="s">
        <v>58</v>
      </c>
      <c r="G28" s="1">
        <v>7.8</v>
      </c>
      <c r="H28" s="1">
        <v>44</v>
      </c>
      <c r="I28" s="1">
        <v>72</v>
      </c>
      <c r="J28" s="1">
        <v>64.8</v>
      </c>
      <c r="K28" s="1">
        <v>12</v>
      </c>
      <c r="L28" s="2">
        <v>237</v>
      </c>
      <c r="M28" s="1">
        <v>-0.70000000000000018</v>
      </c>
      <c r="N28" s="1">
        <v>236.3</v>
      </c>
      <c r="P28" s="1">
        <v>12.442666666666669</v>
      </c>
      <c r="Q28" s="1"/>
      <c r="R28" s="1"/>
      <c r="S28" s="1"/>
      <c r="T28" s="1"/>
      <c r="U28" s="2"/>
      <c r="V28" s="2"/>
    </row>
    <row r="29" spans="1:22" x14ac:dyDescent="0.3">
      <c r="A29" s="3">
        <v>12.426666666666668</v>
      </c>
      <c r="B29" s="1">
        <v>7</v>
      </c>
      <c r="C29">
        <v>66</v>
      </c>
      <c r="D29" t="s">
        <v>209</v>
      </c>
      <c r="E29" t="s">
        <v>14</v>
      </c>
      <c r="F29" t="s">
        <v>58</v>
      </c>
      <c r="G29" s="1">
        <v>9.5</v>
      </c>
      <c r="H29" s="1">
        <v>52</v>
      </c>
      <c r="I29" s="1">
        <v>79</v>
      </c>
      <c r="J29" s="1">
        <v>66.5</v>
      </c>
      <c r="K29" s="1">
        <v>11.7</v>
      </c>
      <c r="L29" s="2">
        <v>235</v>
      </c>
      <c r="M29" s="1">
        <v>1</v>
      </c>
      <c r="N29" s="1">
        <v>236</v>
      </c>
      <c r="P29" s="1">
        <v>12.426666666666668</v>
      </c>
      <c r="Q29" s="1"/>
      <c r="R29" s="1"/>
      <c r="S29" s="1"/>
      <c r="T29" s="1"/>
      <c r="U29" s="2"/>
      <c r="V29" s="2"/>
    </row>
    <row r="30" spans="1:22" x14ac:dyDescent="0.3">
      <c r="A30" s="3">
        <v>12.250666666666666</v>
      </c>
      <c r="B30" s="1">
        <v>7</v>
      </c>
      <c r="C30">
        <v>67</v>
      </c>
      <c r="D30" t="s">
        <v>202</v>
      </c>
      <c r="E30" t="s">
        <v>12</v>
      </c>
      <c r="F30" t="s">
        <v>58</v>
      </c>
      <c r="G30" s="1">
        <v>7.2</v>
      </c>
      <c r="H30" s="1">
        <v>50</v>
      </c>
      <c r="I30" s="1">
        <v>86</v>
      </c>
      <c r="J30" s="1">
        <v>66.8</v>
      </c>
      <c r="K30" s="1">
        <v>13.2</v>
      </c>
      <c r="L30" s="2">
        <v>234</v>
      </c>
      <c r="M30" s="1">
        <v>-1.2999999999999998</v>
      </c>
      <c r="N30" s="1">
        <v>232.7</v>
      </c>
      <c r="P30" s="1">
        <v>12.250666666666666</v>
      </c>
      <c r="Q30" s="1"/>
      <c r="R30" s="1"/>
      <c r="S30" s="1"/>
      <c r="T30" s="1"/>
      <c r="U30" s="2"/>
      <c r="V30" s="2"/>
    </row>
    <row r="31" spans="1:22" x14ac:dyDescent="0.3">
      <c r="A31" s="3">
        <v>12.117333333333331</v>
      </c>
      <c r="B31" s="1">
        <v>7</v>
      </c>
      <c r="C31">
        <v>70</v>
      </c>
      <c r="D31" t="s">
        <v>218</v>
      </c>
      <c r="E31" t="s">
        <v>18</v>
      </c>
      <c r="F31" t="s">
        <v>58</v>
      </c>
      <c r="G31" s="1">
        <v>7.7</v>
      </c>
      <c r="H31" s="1">
        <v>30</v>
      </c>
      <c r="I31" s="1">
        <v>87</v>
      </c>
      <c r="J31" s="1">
        <v>67.5</v>
      </c>
      <c r="K31" s="1">
        <v>23.1</v>
      </c>
      <c r="L31" s="2">
        <v>231</v>
      </c>
      <c r="M31" s="1">
        <v>-0.79999999999999982</v>
      </c>
      <c r="N31" s="1">
        <v>230.2</v>
      </c>
      <c r="P31" s="1">
        <v>12.117333333333331</v>
      </c>
      <c r="Q31" s="1"/>
      <c r="R31" s="1"/>
      <c r="S31" s="1"/>
      <c r="T31" s="1"/>
      <c r="U31" s="2"/>
      <c r="V31" s="2"/>
    </row>
    <row r="32" spans="1:22" x14ac:dyDescent="0.3">
      <c r="A32" s="3">
        <v>11.898666666666665</v>
      </c>
      <c r="B32" s="1">
        <v>7</v>
      </c>
      <c r="C32">
        <v>71</v>
      </c>
      <c r="D32" t="s">
        <v>103</v>
      </c>
      <c r="E32" t="s">
        <v>10</v>
      </c>
      <c r="F32" t="s">
        <v>58</v>
      </c>
      <c r="G32" s="1">
        <v>4.5999999999999996</v>
      </c>
      <c r="H32" s="1">
        <v>57</v>
      </c>
      <c r="I32" s="1">
        <v>78</v>
      </c>
      <c r="J32" s="1">
        <v>68.3</v>
      </c>
      <c r="K32" s="1">
        <v>9.4</v>
      </c>
      <c r="L32" s="2">
        <v>230</v>
      </c>
      <c r="M32" s="1">
        <v>-3.9000000000000004</v>
      </c>
      <c r="N32" s="1">
        <v>226.1</v>
      </c>
      <c r="P32" s="1">
        <v>11.898666666666665</v>
      </c>
      <c r="Q32" s="1"/>
      <c r="R32" s="1"/>
      <c r="S32" s="1"/>
      <c r="T32" s="1"/>
      <c r="U32" s="2"/>
      <c r="V32" s="2"/>
    </row>
    <row r="33" spans="1:22" x14ac:dyDescent="0.3">
      <c r="A33" s="3">
        <v>11.530666666666667</v>
      </c>
      <c r="B33" s="1">
        <v>7</v>
      </c>
      <c r="C33">
        <v>78</v>
      </c>
      <c r="D33" t="s">
        <v>242</v>
      </c>
      <c r="E33" t="s">
        <v>37</v>
      </c>
      <c r="F33" t="s">
        <v>58</v>
      </c>
      <c r="G33" s="1">
        <v>4.7</v>
      </c>
      <c r="H33" s="1">
        <v>66</v>
      </c>
      <c r="I33" s="1">
        <v>82</v>
      </c>
      <c r="J33" s="1">
        <v>76.8</v>
      </c>
      <c r="K33" s="1">
        <v>6.4</v>
      </c>
      <c r="L33" s="2">
        <v>223</v>
      </c>
      <c r="M33" s="1">
        <v>-3.8</v>
      </c>
      <c r="N33" s="1">
        <v>219.2</v>
      </c>
      <c r="P33" s="1">
        <v>11.530666666666667</v>
      </c>
      <c r="Q33" s="1"/>
      <c r="R33" s="1"/>
      <c r="S33" s="1"/>
      <c r="T33" s="1"/>
      <c r="U33" s="2"/>
      <c r="V33" s="2"/>
    </row>
    <row r="34" spans="1:22" x14ac:dyDescent="0.3">
      <c r="A34" s="3">
        <v>11.445333333333332</v>
      </c>
      <c r="B34" s="1">
        <v>7</v>
      </c>
      <c r="C34">
        <v>83</v>
      </c>
      <c r="D34" t="s">
        <v>274</v>
      </c>
      <c r="E34" t="s">
        <v>3</v>
      </c>
      <c r="F34" t="s">
        <v>58</v>
      </c>
      <c r="G34" s="1">
        <v>8.1</v>
      </c>
      <c r="H34" s="1">
        <v>66</v>
      </c>
      <c r="I34" s="1">
        <v>106</v>
      </c>
      <c r="J34" s="1">
        <v>87.3</v>
      </c>
      <c r="K34" s="1">
        <v>14.9</v>
      </c>
      <c r="L34" s="2">
        <v>218</v>
      </c>
      <c r="M34" s="1">
        <v>-0.40000000000000036</v>
      </c>
      <c r="N34" s="1">
        <v>217.6</v>
      </c>
      <c r="P34" s="1">
        <v>11.445333333333332</v>
      </c>
      <c r="Q34" s="1"/>
      <c r="R34" s="1"/>
      <c r="S34" s="1"/>
      <c r="T34" s="1"/>
      <c r="U34" s="2"/>
      <c r="V34" s="2"/>
    </row>
    <row r="35" spans="1:22" x14ac:dyDescent="0.3">
      <c r="A35" s="3">
        <v>11.205333333333334</v>
      </c>
      <c r="B35" s="1">
        <v>7</v>
      </c>
      <c r="C35">
        <v>85</v>
      </c>
      <c r="D35" t="s">
        <v>217</v>
      </c>
      <c r="E35" t="s">
        <v>25</v>
      </c>
      <c r="F35" t="s">
        <v>58</v>
      </c>
      <c r="G35" s="1">
        <v>5.6</v>
      </c>
      <c r="H35" s="1">
        <v>83</v>
      </c>
      <c r="I35" s="1">
        <v>91</v>
      </c>
      <c r="J35" s="1">
        <v>87.8</v>
      </c>
      <c r="K35" s="1">
        <v>3.4</v>
      </c>
      <c r="L35" s="2">
        <v>216</v>
      </c>
      <c r="M35" s="1">
        <v>-2.9000000000000004</v>
      </c>
      <c r="N35" s="1">
        <v>213.1</v>
      </c>
      <c r="P35" s="1">
        <v>11.205333333333334</v>
      </c>
      <c r="Q35" s="1"/>
      <c r="R35" s="1"/>
      <c r="S35" s="1"/>
      <c r="T35" s="1"/>
      <c r="U35" s="2"/>
      <c r="V35" s="2"/>
    </row>
    <row r="36" spans="1:22" x14ac:dyDescent="0.3">
      <c r="A36" s="3">
        <v>11.2</v>
      </c>
      <c r="B36" s="1">
        <v>7</v>
      </c>
      <c r="C36">
        <v>88</v>
      </c>
      <c r="D36" t="s">
        <v>120</v>
      </c>
      <c r="E36" t="s">
        <v>19</v>
      </c>
      <c r="F36" t="s">
        <v>58</v>
      </c>
      <c r="G36" s="1">
        <v>8.5</v>
      </c>
      <c r="H36" s="1">
        <v>73</v>
      </c>
      <c r="I36" s="1">
        <v>102</v>
      </c>
      <c r="J36" s="1">
        <v>90.3</v>
      </c>
      <c r="K36" s="1">
        <v>10.6</v>
      </c>
      <c r="L36" s="2">
        <v>213</v>
      </c>
      <c r="M36" s="1">
        <v>0</v>
      </c>
      <c r="N36" s="1">
        <v>213</v>
      </c>
      <c r="P36" s="1">
        <v>11.2</v>
      </c>
      <c r="Q36" s="1"/>
      <c r="R36" s="1"/>
      <c r="S36" s="1"/>
      <c r="T36" s="1"/>
      <c r="U36" s="2"/>
      <c r="V36" s="2"/>
    </row>
    <row r="37" spans="1:22" x14ac:dyDescent="0.3">
      <c r="A37" s="3">
        <v>8.9236000000000004</v>
      </c>
      <c r="B37" s="1">
        <v>8</v>
      </c>
      <c r="C37">
        <v>92</v>
      </c>
      <c r="D37" t="s">
        <v>276</v>
      </c>
      <c r="E37" t="s">
        <v>22</v>
      </c>
      <c r="F37" t="s">
        <v>58</v>
      </c>
      <c r="G37" s="1">
        <v>6.4</v>
      </c>
      <c r="H37" s="1">
        <v>86</v>
      </c>
      <c r="I37" s="1">
        <v>102</v>
      </c>
      <c r="J37" s="1">
        <v>94.5</v>
      </c>
      <c r="K37" s="1">
        <v>5.7</v>
      </c>
      <c r="L37" s="2">
        <v>209</v>
      </c>
      <c r="M37" s="1">
        <v>-2.0999999999999996</v>
      </c>
      <c r="N37" s="1">
        <v>206.9</v>
      </c>
      <c r="P37" s="1">
        <v>8.9236000000000004</v>
      </c>
      <c r="Q37" s="1"/>
      <c r="R37" s="1"/>
      <c r="S37" s="1"/>
      <c r="T37" s="1"/>
      <c r="U37" s="2"/>
      <c r="V37" s="2"/>
    </row>
    <row r="38" spans="1:22" x14ac:dyDescent="0.3">
      <c r="A38" s="3">
        <v>8.7387999999999995</v>
      </c>
      <c r="B38" s="1">
        <v>8</v>
      </c>
      <c r="C38">
        <v>97</v>
      </c>
      <c r="D38" t="s">
        <v>216</v>
      </c>
      <c r="E38" t="s">
        <v>32</v>
      </c>
      <c r="F38" t="s">
        <v>58</v>
      </c>
      <c r="G38" s="1">
        <v>7.2</v>
      </c>
      <c r="H38" s="1">
        <v>85</v>
      </c>
      <c r="I38" s="1">
        <v>110</v>
      </c>
      <c r="J38" s="1">
        <v>100.5</v>
      </c>
      <c r="K38" s="1">
        <v>9.4</v>
      </c>
      <c r="L38" s="2">
        <v>204</v>
      </c>
      <c r="M38" s="1">
        <v>-1.2999999999999998</v>
      </c>
      <c r="N38" s="1">
        <v>202.7</v>
      </c>
      <c r="P38" s="1">
        <v>8.7387999999999995</v>
      </c>
      <c r="Q38" s="1"/>
      <c r="R38" s="1"/>
      <c r="S38" s="1"/>
      <c r="T38" s="1"/>
      <c r="U38" s="2"/>
      <c r="V38" s="2"/>
    </row>
    <row r="39" spans="1:22" x14ac:dyDescent="0.3">
      <c r="A39" s="3">
        <v>8.7080000000000002</v>
      </c>
      <c r="B39" s="1">
        <v>8</v>
      </c>
      <c r="C39">
        <v>95</v>
      </c>
      <c r="D39" t="s">
        <v>207</v>
      </c>
      <c r="E39" t="s">
        <v>29</v>
      </c>
      <c r="F39" t="s">
        <v>58</v>
      </c>
      <c r="G39" s="1">
        <v>4.5</v>
      </c>
      <c r="H39" s="1">
        <v>96</v>
      </c>
      <c r="I39" s="1">
        <v>111</v>
      </c>
      <c r="J39" s="1">
        <v>99.8</v>
      </c>
      <c r="K39" s="1">
        <v>6.5</v>
      </c>
      <c r="L39" s="2">
        <v>206</v>
      </c>
      <c r="M39" s="1">
        <v>-4</v>
      </c>
      <c r="N39" s="1">
        <v>202</v>
      </c>
      <c r="P39" s="1">
        <v>8.7080000000000002</v>
      </c>
      <c r="Q39" s="1"/>
      <c r="R39" s="1"/>
      <c r="S39" s="1"/>
      <c r="T39" s="1"/>
      <c r="U39" s="2"/>
      <c r="V39" s="2"/>
    </row>
    <row r="40" spans="1:22" x14ac:dyDescent="0.3">
      <c r="A40" s="3">
        <v>8.3824000000000005</v>
      </c>
      <c r="B40" s="1">
        <v>8</v>
      </c>
      <c r="C40">
        <v>105</v>
      </c>
      <c r="D40" t="s">
        <v>119</v>
      </c>
      <c r="E40" t="s">
        <v>5</v>
      </c>
      <c r="F40" t="s">
        <v>58</v>
      </c>
      <c r="G40" s="1">
        <v>7.1</v>
      </c>
      <c r="H40" s="1">
        <v>82</v>
      </c>
      <c r="I40" s="1">
        <v>126</v>
      </c>
      <c r="J40" s="1">
        <v>105.8</v>
      </c>
      <c r="K40" s="1">
        <v>15.8</v>
      </c>
      <c r="L40" s="2">
        <v>196</v>
      </c>
      <c r="M40" s="1">
        <v>-1.4000000000000004</v>
      </c>
      <c r="N40" s="1">
        <v>194.6</v>
      </c>
      <c r="P40" s="1">
        <v>8.3824000000000005</v>
      </c>
      <c r="Q40" s="1"/>
      <c r="R40" s="1"/>
      <c r="S40" s="1"/>
      <c r="T40" s="1"/>
      <c r="U40" s="2"/>
      <c r="V40" s="2"/>
    </row>
    <row r="41" spans="1:22" x14ac:dyDescent="0.3">
      <c r="A41" s="3">
        <v>8.3032000000000004</v>
      </c>
      <c r="B41" s="1">
        <v>8</v>
      </c>
      <c r="C41">
        <v>107</v>
      </c>
      <c r="D41" t="s">
        <v>255</v>
      </c>
      <c r="E41" t="s">
        <v>20</v>
      </c>
      <c r="F41" t="s">
        <v>58</v>
      </c>
      <c r="G41" s="1">
        <v>7.3</v>
      </c>
      <c r="H41" s="1">
        <v>94</v>
      </c>
      <c r="I41" s="1">
        <v>119</v>
      </c>
      <c r="J41" s="1">
        <v>110</v>
      </c>
      <c r="K41" s="1">
        <v>9.8000000000000007</v>
      </c>
      <c r="L41" s="2">
        <v>194</v>
      </c>
      <c r="M41" s="1">
        <v>-1.2000000000000002</v>
      </c>
      <c r="N41" s="1">
        <v>192.8</v>
      </c>
      <c r="P41" s="1">
        <v>8.3032000000000004</v>
      </c>
      <c r="Q41" s="1"/>
      <c r="R41" s="1"/>
      <c r="S41" s="1"/>
      <c r="T41" s="1"/>
      <c r="U41" s="2"/>
      <c r="V41" s="2"/>
    </row>
    <row r="42" spans="1:22" x14ac:dyDescent="0.3">
      <c r="A42" s="3">
        <v>8.18</v>
      </c>
      <c r="B42" s="1">
        <v>8</v>
      </c>
      <c r="C42">
        <v>109</v>
      </c>
      <c r="D42" t="s">
        <v>89</v>
      </c>
      <c r="E42" t="s">
        <v>4</v>
      </c>
      <c r="F42" t="s">
        <v>58</v>
      </c>
      <c r="G42" s="1">
        <v>6.5</v>
      </c>
      <c r="H42" s="1">
        <v>91</v>
      </c>
      <c r="I42" s="1">
        <v>129</v>
      </c>
      <c r="J42" s="1">
        <v>111.3</v>
      </c>
      <c r="K42" s="1">
        <v>16.5</v>
      </c>
      <c r="L42" s="2">
        <v>192</v>
      </c>
      <c r="M42" s="1">
        <v>-2</v>
      </c>
      <c r="N42" s="1">
        <v>190</v>
      </c>
      <c r="P42" s="1">
        <v>8.18</v>
      </c>
      <c r="Q42" s="1"/>
      <c r="R42" s="1"/>
      <c r="S42" s="1"/>
      <c r="T42" s="1"/>
      <c r="U42" s="2"/>
      <c r="V42" s="2"/>
    </row>
    <row r="43" spans="1:22" x14ac:dyDescent="0.3">
      <c r="A43" s="3">
        <v>8.1227999999999998</v>
      </c>
      <c r="B43" s="1">
        <v>8</v>
      </c>
      <c r="C43">
        <v>111</v>
      </c>
      <c r="D43" t="s">
        <v>200</v>
      </c>
      <c r="E43" t="s">
        <v>29</v>
      </c>
      <c r="F43" t="s">
        <v>58</v>
      </c>
      <c r="G43" s="1">
        <v>7.2</v>
      </c>
      <c r="H43" s="1">
        <v>93</v>
      </c>
      <c r="I43" s="1">
        <v>130</v>
      </c>
      <c r="J43" s="1">
        <v>112</v>
      </c>
      <c r="K43" s="1">
        <v>14.4</v>
      </c>
      <c r="L43" s="2">
        <v>190</v>
      </c>
      <c r="M43" s="1">
        <v>-1.2999999999999998</v>
      </c>
      <c r="N43" s="1">
        <v>188.7</v>
      </c>
      <c r="P43" s="1">
        <v>8.1227999999999998</v>
      </c>
      <c r="Q43" s="1"/>
      <c r="R43" s="1"/>
      <c r="S43" s="1"/>
      <c r="T43" s="1"/>
      <c r="U43" s="2"/>
      <c r="V43" s="2"/>
    </row>
    <row r="44" spans="1:22" x14ac:dyDescent="0.3">
      <c r="A44" s="3">
        <v>8.0567999999999991</v>
      </c>
      <c r="B44" s="1">
        <v>8</v>
      </c>
      <c r="C44">
        <v>115</v>
      </c>
      <c r="D44" t="s">
        <v>259</v>
      </c>
      <c r="E44" t="s">
        <v>35</v>
      </c>
      <c r="F44" t="s">
        <v>58</v>
      </c>
      <c r="G44" s="1">
        <v>9.6999999999999993</v>
      </c>
      <c r="H44" s="1">
        <v>93</v>
      </c>
      <c r="I44" s="1">
        <v>128</v>
      </c>
      <c r="J44" s="1">
        <v>117</v>
      </c>
      <c r="K44" s="1">
        <v>14.3</v>
      </c>
      <c r="L44" s="2">
        <v>186</v>
      </c>
      <c r="M44" s="1">
        <v>1.1999999999999993</v>
      </c>
      <c r="N44" s="1">
        <v>187.2</v>
      </c>
      <c r="P44" s="1">
        <v>8.0567999999999991</v>
      </c>
      <c r="Q44" s="1"/>
      <c r="R44" s="1"/>
      <c r="S44" s="1"/>
      <c r="T44" s="1"/>
      <c r="U44" s="2"/>
      <c r="V44" s="2"/>
    </row>
    <row r="45" spans="1:22" x14ac:dyDescent="0.3">
      <c r="A45" s="3">
        <v>7.9996</v>
      </c>
      <c r="B45" s="1">
        <v>8</v>
      </c>
      <c r="C45">
        <v>112</v>
      </c>
      <c r="D45" t="s">
        <v>126</v>
      </c>
      <c r="E45" t="s">
        <v>84</v>
      </c>
      <c r="F45" t="s">
        <v>58</v>
      </c>
      <c r="G45" s="1">
        <v>5.4</v>
      </c>
      <c r="H45" s="1">
        <v>87</v>
      </c>
      <c r="I45" s="1">
        <v>133</v>
      </c>
      <c r="J45" s="1">
        <v>112.3</v>
      </c>
      <c r="K45" s="1">
        <v>16.7</v>
      </c>
      <c r="L45" s="2">
        <v>189</v>
      </c>
      <c r="M45" s="1">
        <v>-3.0999999999999996</v>
      </c>
      <c r="N45" s="1">
        <v>185.9</v>
      </c>
      <c r="P45" s="1">
        <v>7.9996</v>
      </c>
      <c r="Q45" s="1"/>
      <c r="R45" s="1"/>
      <c r="S45" s="1"/>
      <c r="T45" s="1"/>
      <c r="U45" s="2"/>
      <c r="V45" s="2"/>
    </row>
    <row r="46" spans="1:22" x14ac:dyDescent="0.3">
      <c r="A46" s="3">
        <v>7.968799999999999</v>
      </c>
      <c r="B46" s="1">
        <v>8</v>
      </c>
      <c r="C46">
        <v>113</v>
      </c>
      <c r="D46" t="s">
        <v>95</v>
      </c>
      <c r="E46" t="s">
        <v>24</v>
      </c>
      <c r="F46" t="s">
        <v>58</v>
      </c>
      <c r="G46" s="1">
        <v>5.7</v>
      </c>
      <c r="H46" s="1">
        <v>98</v>
      </c>
      <c r="I46" s="1">
        <v>133</v>
      </c>
      <c r="J46" s="1">
        <v>113.3</v>
      </c>
      <c r="K46" s="1">
        <v>13.3</v>
      </c>
      <c r="L46" s="2">
        <v>188</v>
      </c>
      <c r="M46" s="1">
        <v>-2.8</v>
      </c>
      <c r="N46" s="1">
        <v>185.2</v>
      </c>
      <c r="P46" s="1">
        <v>7.968799999999999</v>
      </c>
      <c r="Q46" s="1"/>
      <c r="R46" s="1"/>
      <c r="S46" s="1"/>
      <c r="T46" s="1"/>
      <c r="U46" s="2"/>
      <c r="V46" s="2"/>
    </row>
    <row r="47" spans="1:22" x14ac:dyDescent="0.3">
      <c r="A47" s="3">
        <v>7.8103999999999996</v>
      </c>
      <c r="B47" s="1">
        <v>8</v>
      </c>
      <c r="C47">
        <v>116</v>
      </c>
      <c r="D47" t="s">
        <v>272</v>
      </c>
      <c r="E47" t="s">
        <v>27</v>
      </c>
      <c r="F47" t="s">
        <v>58</v>
      </c>
      <c r="G47" s="1">
        <v>5.0999999999999996</v>
      </c>
      <c r="H47" s="1">
        <v>104</v>
      </c>
      <c r="I47" s="1">
        <v>137</v>
      </c>
      <c r="J47" s="1">
        <v>117.3</v>
      </c>
      <c r="K47" s="1">
        <v>14</v>
      </c>
      <c r="L47" s="2">
        <v>185</v>
      </c>
      <c r="M47" s="1">
        <v>-3.4000000000000004</v>
      </c>
      <c r="N47" s="1">
        <v>181.6</v>
      </c>
      <c r="P47" s="1">
        <v>7.8103999999999996</v>
      </c>
      <c r="Q47" s="1"/>
      <c r="R47" s="1"/>
      <c r="S47" s="1"/>
      <c r="T47" s="1"/>
      <c r="U47" s="2"/>
      <c r="V47" s="2"/>
    </row>
    <row r="48" spans="1:22" x14ac:dyDescent="0.3">
      <c r="A48" s="3">
        <v>7.74</v>
      </c>
      <c r="B48" s="1">
        <v>8</v>
      </c>
      <c r="C48">
        <v>118</v>
      </c>
      <c r="D48" t="s">
        <v>212</v>
      </c>
      <c r="E48" t="s">
        <v>26</v>
      </c>
      <c r="F48" t="s">
        <v>58</v>
      </c>
      <c r="G48" s="1">
        <v>5.5</v>
      </c>
      <c r="H48" s="1">
        <v>96</v>
      </c>
      <c r="I48" s="1">
        <v>137</v>
      </c>
      <c r="J48" s="1">
        <v>118</v>
      </c>
      <c r="K48" s="1">
        <v>14.7</v>
      </c>
      <c r="L48" s="2">
        <v>183</v>
      </c>
      <c r="M48" s="1">
        <v>-3</v>
      </c>
      <c r="N48" s="1">
        <v>180</v>
      </c>
      <c r="P48" s="1">
        <v>7.74</v>
      </c>
      <c r="Q48" s="1"/>
      <c r="R48" s="1"/>
      <c r="S48" s="1"/>
      <c r="T48" s="1"/>
      <c r="U48" s="2"/>
      <c r="V48" s="2"/>
    </row>
    <row r="49" spans="1:22" x14ac:dyDescent="0.3">
      <c r="A49" s="3">
        <v>7.718</v>
      </c>
      <c r="B49" s="1">
        <v>8</v>
      </c>
      <c r="C49">
        <v>119</v>
      </c>
      <c r="D49" t="s">
        <v>86</v>
      </c>
      <c r="E49" t="s">
        <v>27</v>
      </c>
      <c r="F49" t="s">
        <v>58</v>
      </c>
      <c r="G49" s="1">
        <v>6</v>
      </c>
      <c r="H49" s="1">
        <v>111</v>
      </c>
      <c r="I49" s="1">
        <v>126</v>
      </c>
      <c r="J49" s="1">
        <v>118.8</v>
      </c>
      <c r="K49" s="1">
        <v>6.8</v>
      </c>
      <c r="L49" s="2">
        <v>182</v>
      </c>
      <c r="M49" s="1">
        <v>-2.5</v>
      </c>
      <c r="N49" s="1">
        <v>179.5</v>
      </c>
      <c r="P49" s="1">
        <v>7.718</v>
      </c>
      <c r="Q49" s="1"/>
      <c r="R49" s="1"/>
      <c r="S49" s="1"/>
      <c r="T49" s="1"/>
      <c r="U49" s="2"/>
      <c r="V49" s="2"/>
    </row>
    <row r="50" spans="1:22" x14ac:dyDescent="0.3">
      <c r="A50" s="3">
        <v>7.7136000000000005</v>
      </c>
      <c r="B50" s="1">
        <v>8</v>
      </c>
      <c r="C50">
        <v>117</v>
      </c>
      <c r="D50" t="s">
        <v>78</v>
      </c>
      <c r="E50" t="s">
        <v>3</v>
      </c>
      <c r="F50" t="s">
        <v>58</v>
      </c>
      <c r="G50" s="1">
        <v>3.9</v>
      </c>
      <c r="H50" s="1">
        <v>77</v>
      </c>
      <c r="I50" s="1">
        <v>178</v>
      </c>
      <c r="J50" s="1">
        <v>117.5</v>
      </c>
      <c r="K50" s="1">
        <v>39.799999999999997</v>
      </c>
      <c r="L50" s="2">
        <v>184</v>
      </c>
      <c r="M50" s="1">
        <v>-4.5999999999999996</v>
      </c>
      <c r="N50" s="1">
        <v>179.4</v>
      </c>
      <c r="P50" s="1">
        <v>7.7136000000000005</v>
      </c>
      <c r="Q50" s="1"/>
      <c r="R50" s="1"/>
      <c r="S50" s="1"/>
      <c r="T50" s="1"/>
      <c r="U50" s="2"/>
      <c r="V50" s="2"/>
    </row>
    <row r="51" spans="1:22" x14ac:dyDescent="0.3">
      <c r="A51" s="3">
        <v>7.5507999999999988</v>
      </c>
      <c r="B51" s="1">
        <v>8</v>
      </c>
      <c r="C51">
        <v>124</v>
      </c>
      <c r="D51" t="s">
        <v>243</v>
      </c>
      <c r="E51" t="s">
        <v>4</v>
      </c>
      <c r="F51" t="s">
        <v>58</v>
      </c>
      <c r="G51" s="1">
        <v>7.2</v>
      </c>
      <c r="H51" s="1">
        <v>113</v>
      </c>
      <c r="I51" s="1">
        <v>144</v>
      </c>
      <c r="J51" s="1">
        <v>123</v>
      </c>
      <c r="K51" s="1">
        <v>12.7</v>
      </c>
      <c r="L51" s="2">
        <v>177</v>
      </c>
      <c r="M51" s="1">
        <v>-1.2999999999999998</v>
      </c>
      <c r="N51" s="1">
        <v>175.7</v>
      </c>
      <c r="P51" s="1">
        <v>7.5507999999999988</v>
      </c>
      <c r="Q51" s="1"/>
      <c r="R51" s="1"/>
      <c r="S51" s="1"/>
      <c r="T51" s="1"/>
      <c r="U51" s="2"/>
      <c r="V51" s="2"/>
    </row>
    <row r="52" spans="1:22" x14ac:dyDescent="0.3">
      <c r="A52" s="3">
        <v>7.4232000000000005</v>
      </c>
      <c r="B52" s="1">
        <v>8</v>
      </c>
      <c r="C52">
        <v>126</v>
      </c>
      <c r="D52" t="s">
        <v>247</v>
      </c>
      <c r="E52" t="s">
        <v>31</v>
      </c>
      <c r="F52" t="s">
        <v>58</v>
      </c>
      <c r="G52" s="1">
        <v>6.3</v>
      </c>
      <c r="H52" s="1">
        <v>105</v>
      </c>
      <c r="I52" s="1">
        <v>142</v>
      </c>
      <c r="J52" s="1">
        <v>123.8</v>
      </c>
      <c r="K52" s="1">
        <v>13.8</v>
      </c>
      <c r="L52" s="2">
        <v>175</v>
      </c>
      <c r="M52" s="1">
        <v>-2.2000000000000002</v>
      </c>
      <c r="N52" s="1">
        <v>172.8</v>
      </c>
      <c r="P52" s="1">
        <v>7.4232000000000005</v>
      </c>
      <c r="Q52" s="1"/>
      <c r="R52" s="1"/>
      <c r="S52" s="1"/>
      <c r="T52" s="1"/>
      <c r="U52" s="2"/>
      <c r="V52" s="2"/>
    </row>
    <row r="53" spans="1:22" x14ac:dyDescent="0.3">
      <c r="A53" s="3">
        <v>7.3836000000000004</v>
      </c>
      <c r="B53" s="1">
        <v>8</v>
      </c>
      <c r="C53">
        <v>127</v>
      </c>
      <c r="D53" t="s">
        <v>279</v>
      </c>
      <c r="E53" t="s">
        <v>20</v>
      </c>
      <c r="F53" t="s">
        <v>58</v>
      </c>
      <c r="G53" s="1">
        <v>6.4</v>
      </c>
      <c r="H53" s="1">
        <v>121</v>
      </c>
      <c r="I53" s="1">
        <v>147</v>
      </c>
      <c r="J53" s="1">
        <v>129.5</v>
      </c>
      <c r="K53" s="1">
        <v>10.6</v>
      </c>
      <c r="L53" s="2">
        <v>174</v>
      </c>
      <c r="M53" s="1">
        <v>-2.0999999999999996</v>
      </c>
      <c r="N53" s="1">
        <v>171.9</v>
      </c>
      <c r="P53" s="1">
        <v>7.3836000000000004</v>
      </c>
      <c r="Q53" s="1"/>
      <c r="R53" s="1"/>
      <c r="S53" s="1"/>
      <c r="T53" s="1"/>
      <c r="U53" s="2"/>
      <c r="V53" s="2"/>
    </row>
    <row r="54" spans="1:22" x14ac:dyDescent="0.3">
      <c r="A54" s="3">
        <v>6.9392000000000005</v>
      </c>
      <c r="B54" s="1">
        <v>8</v>
      </c>
      <c r="C54">
        <v>137</v>
      </c>
      <c r="D54" t="s">
        <v>99</v>
      </c>
      <c r="E54" t="s">
        <v>25</v>
      </c>
      <c r="F54" t="s">
        <v>58</v>
      </c>
      <c r="G54" s="1">
        <v>6.3</v>
      </c>
      <c r="H54" s="1">
        <v>120</v>
      </c>
      <c r="I54" s="1">
        <v>156</v>
      </c>
      <c r="J54" s="1">
        <v>135.80000000000001</v>
      </c>
      <c r="K54" s="1">
        <v>12.9</v>
      </c>
      <c r="L54" s="2">
        <v>164</v>
      </c>
      <c r="M54" s="1">
        <v>-2.2000000000000002</v>
      </c>
      <c r="N54" s="1">
        <v>161.80000000000001</v>
      </c>
      <c r="P54" s="1">
        <v>6.9392000000000005</v>
      </c>
      <c r="Q54" s="1"/>
      <c r="R54" s="1"/>
      <c r="S54" s="1"/>
      <c r="T54" s="1"/>
      <c r="U54" s="2"/>
      <c r="V54" s="2"/>
    </row>
    <row r="55" spans="1:22" x14ac:dyDescent="0.3">
      <c r="A55" s="3">
        <v>6.8336000000000006</v>
      </c>
      <c r="B55" s="1">
        <v>8</v>
      </c>
      <c r="C55">
        <v>138</v>
      </c>
      <c r="D55" t="s">
        <v>108</v>
      </c>
      <c r="E55" t="s">
        <v>28</v>
      </c>
      <c r="F55" t="s">
        <v>58</v>
      </c>
      <c r="G55" s="1">
        <v>4.9000000000000004</v>
      </c>
      <c r="H55" s="1">
        <v>108</v>
      </c>
      <c r="I55" s="1">
        <v>154</v>
      </c>
      <c r="J55" s="1">
        <v>136</v>
      </c>
      <c r="K55" s="1">
        <v>17.7</v>
      </c>
      <c r="L55" s="2">
        <v>163</v>
      </c>
      <c r="M55" s="1">
        <v>-3.5999999999999996</v>
      </c>
      <c r="N55" s="1">
        <v>159.4</v>
      </c>
      <c r="P55" s="1">
        <v>6.8336000000000006</v>
      </c>
      <c r="Q55" s="1"/>
      <c r="R55" s="1"/>
      <c r="S55" s="1"/>
      <c r="T55" s="1"/>
      <c r="U55" s="2"/>
      <c r="V55" s="2"/>
    </row>
    <row r="56" spans="1:22" x14ac:dyDescent="0.3">
      <c r="A56" s="3">
        <v>6.6092000000000004</v>
      </c>
      <c r="B56" s="1">
        <v>8</v>
      </c>
      <c r="C56">
        <v>145</v>
      </c>
      <c r="D56" t="s">
        <v>256</v>
      </c>
      <c r="E56" t="s">
        <v>7</v>
      </c>
      <c r="F56" t="s">
        <v>58</v>
      </c>
      <c r="G56" s="1">
        <v>6.8</v>
      </c>
      <c r="H56" s="1">
        <v>137</v>
      </c>
      <c r="I56" s="1">
        <v>148</v>
      </c>
      <c r="J56" s="1">
        <v>143.30000000000001</v>
      </c>
      <c r="K56" s="1">
        <v>4</v>
      </c>
      <c r="L56" s="2">
        <v>156</v>
      </c>
      <c r="M56" s="1">
        <v>-1.7000000000000002</v>
      </c>
      <c r="N56" s="1">
        <v>154.30000000000001</v>
      </c>
      <c r="P56" s="1">
        <v>6.6092000000000004</v>
      </c>
      <c r="Q56" s="1"/>
      <c r="R56" s="1"/>
      <c r="S56" s="1"/>
      <c r="T56" s="1"/>
      <c r="U56" s="2"/>
      <c r="V56" s="2"/>
    </row>
    <row r="57" spans="1:22" x14ac:dyDescent="0.3">
      <c r="A57" s="3">
        <v>6.53</v>
      </c>
      <c r="B57" s="1">
        <v>8</v>
      </c>
      <c r="C57">
        <v>146</v>
      </c>
      <c r="D57" t="s">
        <v>304</v>
      </c>
      <c r="E57" t="s">
        <v>29</v>
      </c>
      <c r="F57" t="s">
        <v>58</v>
      </c>
      <c r="G57" s="1">
        <v>6</v>
      </c>
      <c r="H57" s="1">
        <v>134</v>
      </c>
      <c r="I57" s="1">
        <v>166</v>
      </c>
      <c r="J57" s="1">
        <v>145.5</v>
      </c>
      <c r="K57" s="1">
        <v>12.2</v>
      </c>
      <c r="L57" s="2">
        <v>155</v>
      </c>
      <c r="M57" s="1">
        <v>-2.5</v>
      </c>
      <c r="N57" s="1">
        <v>152.5</v>
      </c>
      <c r="P57" s="1">
        <v>6.53</v>
      </c>
      <c r="Q57" s="1"/>
      <c r="R57" s="1"/>
      <c r="S57" s="1"/>
      <c r="T57" s="1"/>
      <c r="U57" s="2"/>
      <c r="V57" s="2"/>
    </row>
    <row r="58" spans="1:22" x14ac:dyDescent="0.3">
      <c r="A58" s="3">
        <v>6.2703999999999995</v>
      </c>
      <c r="B58" s="1">
        <v>8</v>
      </c>
      <c r="C58">
        <v>148</v>
      </c>
      <c r="D58" t="s">
        <v>317</v>
      </c>
      <c r="E58" t="s">
        <v>35</v>
      </c>
      <c r="F58" t="s">
        <v>58</v>
      </c>
      <c r="G58" s="1">
        <v>2.1</v>
      </c>
      <c r="H58" s="1">
        <v>122</v>
      </c>
      <c r="I58" s="1">
        <v>183</v>
      </c>
      <c r="J58" s="1">
        <v>147.5</v>
      </c>
      <c r="K58" s="1">
        <v>24.1</v>
      </c>
      <c r="L58" s="2">
        <v>153</v>
      </c>
      <c r="M58" s="1">
        <v>-6.4</v>
      </c>
      <c r="N58" s="1">
        <v>146.6</v>
      </c>
      <c r="P58" s="1">
        <v>6.2703999999999995</v>
      </c>
      <c r="Q58" s="1"/>
      <c r="R58" s="1"/>
      <c r="S58" s="1"/>
      <c r="T58" s="1"/>
      <c r="U58" s="2"/>
      <c r="V58" s="2"/>
    </row>
    <row r="59" spans="1:22" x14ac:dyDescent="0.3">
      <c r="A59" s="3">
        <v>5.3163636363636364</v>
      </c>
      <c r="B59" s="1">
        <v>9</v>
      </c>
      <c r="C59">
        <v>149</v>
      </c>
      <c r="D59" t="s">
        <v>117</v>
      </c>
      <c r="E59" t="s">
        <v>9</v>
      </c>
      <c r="F59" t="s">
        <v>58</v>
      </c>
      <c r="G59" s="1">
        <v>8.1999999999999993</v>
      </c>
      <c r="H59" s="1">
        <v>134</v>
      </c>
      <c r="I59" s="1">
        <v>163</v>
      </c>
      <c r="J59" s="1">
        <v>148.80000000000001</v>
      </c>
      <c r="K59" s="1">
        <v>11.4</v>
      </c>
      <c r="L59" s="2">
        <v>152</v>
      </c>
      <c r="M59" s="1">
        <v>-0.30000000000000071</v>
      </c>
      <c r="N59" s="1">
        <v>151.69999999999999</v>
      </c>
      <c r="P59" s="1">
        <v>5.3163636363636364</v>
      </c>
      <c r="Q59" s="1"/>
      <c r="R59" s="1"/>
      <c r="S59" s="1"/>
      <c r="T59" s="1"/>
      <c r="U59" s="2"/>
      <c r="V59" s="2"/>
    </row>
    <row r="60" spans="1:22" x14ac:dyDescent="0.3">
      <c r="A60" s="3">
        <v>5.2436363636363641</v>
      </c>
      <c r="B60" s="1">
        <v>9</v>
      </c>
      <c r="C60">
        <v>153</v>
      </c>
      <c r="D60" t="s">
        <v>138</v>
      </c>
      <c r="E60" t="s">
        <v>98</v>
      </c>
      <c r="F60" t="s">
        <v>58</v>
      </c>
      <c r="G60" s="1">
        <v>10.199999999999999</v>
      </c>
      <c r="H60" s="1">
        <v>145</v>
      </c>
      <c r="I60" s="1">
        <v>168</v>
      </c>
      <c r="J60" s="1">
        <v>161</v>
      </c>
      <c r="K60" s="1">
        <v>9.5</v>
      </c>
      <c r="L60" s="2">
        <v>148</v>
      </c>
      <c r="M60" s="1">
        <v>1.6999999999999993</v>
      </c>
      <c r="N60" s="1">
        <v>149.69999999999999</v>
      </c>
      <c r="P60" s="1">
        <v>5.2436363636363641</v>
      </c>
      <c r="Q60" s="1"/>
      <c r="R60" s="1"/>
      <c r="S60" s="1"/>
      <c r="T60" s="1"/>
      <c r="U60" s="2"/>
      <c r="V60" s="2"/>
    </row>
    <row r="61" spans="1:22" x14ac:dyDescent="0.3">
      <c r="A61" s="3">
        <v>5.1527272727272724</v>
      </c>
      <c r="B61" s="1">
        <v>9</v>
      </c>
      <c r="C61">
        <v>150</v>
      </c>
      <c r="D61" t="s">
        <v>291</v>
      </c>
      <c r="E61" t="s">
        <v>91</v>
      </c>
      <c r="F61" t="s">
        <v>58</v>
      </c>
      <c r="G61" s="1">
        <v>4.7</v>
      </c>
      <c r="H61" s="1">
        <v>145</v>
      </c>
      <c r="I61" s="1">
        <v>163</v>
      </c>
      <c r="J61" s="1">
        <v>154</v>
      </c>
      <c r="K61" s="1">
        <v>6.4</v>
      </c>
      <c r="L61" s="2">
        <v>151</v>
      </c>
      <c r="M61" s="1">
        <v>-3.8</v>
      </c>
      <c r="N61" s="1">
        <v>147.19999999999999</v>
      </c>
      <c r="P61" s="1">
        <v>5.1527272727272724</v>
      </c>
      <c r="Q61" s="1"/>
      <c r="R61" s="1"/>
      <c r="S61" s="1"/>
      <c r="T61" s="1"/>
      <c r="U61" s="2"/>
      <c r="V61" s="2"/>
    </row>
    <row r="62" spans="1:22" x14ac:dyDescent="0.3">
      <c r="A62" s="3">
        <v>4.8727272727272721</v>
      </c>
      <c r="B62" s="1">
        <v>9</v>
      </c>
      <c r="C62">
        <v>158</v>
      </c>
      <c r="D62" t="s">
        <v>241</v>
      </c>
      <c r="E62" t="s">
        <v>79</v>
      </c>
      <c r="F62" t="s">
        <v>58</v>
      </c>
      <c r="G62" s="1">
        <v>5</v>
      </c>
      <c r="H62" s="1">
        <v>137</v>
      </c>
      <c r="I62" s="1">
        <v>199</v>
      </c>
      <c r="J62" s="1">
        <v>166.3</v>
      </c>
      <c r="K62" s="1">
        <v>22.1</v>
      </c>
      <c r="L62" s="2">
        <v>143</v>
      </c>
      <c r="M62" s="1">
        <v>-3.5</v>
      </c>
      <c r="N62" s="1">
        <v>139.5</v>
      </c>
      <c r="P62" s="1">
        <v>4.8727272727272721</v>
      </c>
      <c r="Q62" s="1"/>
      <c r="R62" s="1"/>
      <c r="S62" s="1"/>
      <c r="T62" s="1"/>
      <c r="U62" s="2"/>
      <c r="V62" s="2"/>
    </row>
    <row r="63" spans="1:22" x14ac:dyDescent="0.3">
      <c r="A63" s="3">
        <v>4.7818181818181822</v>
      </c>
      <c r="B63" s="1">
        <v>9</v>
      </c>
      <c r="C63">
        <v>160</v>
      </c>
      <c r="D63" t="s">
        <v>314</v>
      </c>
      <c r="E63" t="s">
        <v>77</v>
      </c>
      <c r="F63" t="s">
        <v>58</v>
      </c>
      <c r="G63" s="1">
        <v>4.5</v>
      </c>
      <c r="H63" s="1">
        <v>133</v>
      </c>
      <c r="I63" s="1">
        <v>197</v>
      </c>
      <c r="J63" s="1">
        <v>168.3</v>
      </c>
      <c r="K63" s="1">
        <v>28.3</v>
      </c>
      <c r="L63" s="2">
        <v>141</v>
      </c>
      <c r="M63" s="1">
        <v>-4</v>
      </c>
      <c r="N63" s="1">
        <v>137</v>
      </c>
      <c r="P63" s="1">
        <v>4.7818181818181822</v>
      </c>
      <c r="Q63" s="1"/>
      <c r="R63" s="1"/>
      <c r="S63" s="1"/>
      <c r="T63" s="1"/>
      <c r="U63" s="2"/>
      <c r="V63" s="2"/>
    </row>
    <row r="64" spans="1:22" x14ac:dyDescent="0.3">
      <c r="A64" s="3">
        <v>4.6872727272727275</v>
      </c>
      <c r="B64" s="1">
        <v>9</v>
      </c>
      <c r="C64">
        <v>161</v>
      </c>
      <c r="D64" t="s">
        <v>295</v>
      </c>
      <c r="E64" t="s">
        <v>11</v>
      </c>
      <c r="F64" t="s">
        <v>58</v>
      </c>
      <c r="G64" s="1">
        <v>2.9</v>
      </c>
      <c r="H64" s="1">
        <v>130</v>
      </c>
      <c r="I64" s="1">
        <v>217</v>
      </c>
      <c r="J64" s="1">
        <v>169.8</v>
      </c>
      <c r="K64" s="1">
        <v>35.299999999999997</v>
      </c>
      <c r="L64" s="2">
        <v>140</v>
      </c>
      <c r="M64" s="1">
        <v>-5.6</v>
      </c>
      <c r="N64" s="1">
        <v>134.4</v>
      </c>
      <c r="P64" s="1">
        <v>4.6872727272727275</v>
      </c>
      <c r="Q64" s="1"/>
      <c r="R64" s="1"/>
      <c r="S64" s="1"/>
      <c r="T64" s="1"/>
      <c r="U64" s="2"/>
      <c r="V64" s="2"/>
    </row>
    <row r="65" spans="1:22" x14ac:dyDescent="0.3">
      <c r="A65" s="3">
        <v>4.6327272727272728</v>
      </c>
      <c r="B65" s="1">
        <v>9</v>
      </c>
      <c r="C65">
        <v>163</v>
      </c>
      <c r="D65" t="s">
        <v>323</v>
      </c>
      <c r="E65" t="s">
        <v>3</v>
      </c>
      <c r="F65" t="s">
        <v>58</v>
      </c>
      <c r="G65" s="1">
        <v>3.4</v>
      </c>
      <c r="H65" s="1">
        <v>110</v>
      </c>
      <c r="I65" s="1">
        <v>222</v>
      </c>
      <c r="J65" s="1">
        <v>172.8</v>
      </c>
      <c r="K65" s="1">
        <v>41.8</v>
      </c>
      <c r="L65" s="2">
        <v>138</v>
      </c>
      <c r="M65" s="1">
        <v>-5.0999999999999996</v>
      </c>
      <c r="N65" s="1">
        <v>132.9</v>
      </c>
      <c r="P65" s="1">
        <v>4.6327272727272728</v>
      </c>
      <c r="Q65" s="1"/>
      <c r="R65" s="1"/>
      <c r="S65" s="1"/>
      <c r="T65" s="1"/>
      <c r="U65" s="2"/>
      <c r="V65" s="2"/>
    </row>
    <row r="66" spans="1:22" x14ac:dyDescent="0.3">
      <c r="A66" s="3">
        <v>4.5454545454545459</v>
      </c>
      <c r="B66" s="1">
        <v>9</v>
      </c>
      <c r="C66">
        <v>170</v>
      </c>
      <c r="D66" t="s">
        <v>251</v>
      </c>
      <c r="E66" t="s">
        <v>4</v>
      </c>
      <c r="F66" t="s">
        <v>58</v>
      </c>
      <c r="G66" s="1">
        <v>8</v>
      </c>
      <c r="H66" s="1">
        <v>151</v>
      </c>
      <c r="I66" s="1">
        <v>210</v>
      </c>
      <c r="J66" s="1">
        <v>179.8</v>
      </c>
      <c r="K66" s="1">
        <v>22.8</v>
      </c>
      <c r="L66" s="2">
        <v>131</v>
      </c>
      <c r="M66" s="1">
        <v>-0.5</v>
      </c>
      <c r="N66" s="1">
        <v>130.5</v>
      </c>
      <c r="P66" s="1">
        <v>4.5454545454545459</v>
      </c>
      <c r="Q66" s="1"/>
      <c r="R66" s="1"/>
      <c r="S66" s="1"/>
      <c r="T66" s="1"/>
      <c r="U66" s="2"/>
      <c r="V66" s="2"/>
    </row>
    <row r="67" spans="1:22" x14ac:dyDescent="0.3">
      <c r="A67" s="3">
        <v>4.1054545454545455</v>
      </c>
      <c r="B67" s="1">
        <v>9</v>
      </c>
      <c r="C67">
        <v>177</v>
      </c>
      <c r="D67" t="s">
        <v>324</v>
      </c>
      <c r="E67" t="s">
        <v>24</v>
      </c>
      <c r="F67" t="s">
        <v>58</v>
      </c>
      <c r="G67" s="1">
        <v>2.9</v>
      </c>
      <c r="H67" s="1">
        <v>151</v>
      </c>
      <c r="I67" s="1">
        <v>245</v>
      </c>
      <c r="J67" s="1">
        <v>191.3</v>
      </c>
      <c r="K67" s="1">
        <v>40.200000000000003</v>
      </c>
      <c r="L67" s="2">
        <v>124</v>
      </c>
      <c r="M67" s="1">
        <v>-5.6</v>
      </c>
      <c r="N67" s="1">
        <v>118.4</v>
      </c>
      <c r="P67" s="1">
        <v>4.1054545454545455</v>
      </c>
      <c r="Q67" s="1"/>
      <c r="R67" s="1"/>
      <c r="S67" s="1"/>
      <c r="T67" s="1"/>
      <c r="U67" s="2"/>
      <c r="V67" s="2"/>
    </row>
    <row r="68" spans="1:22" x14ac:dyDescent="0.3">
      <c r="A68" s="3">
        <v>3.9454545454545458</v>
      </c>
      <c r="B68" s="1">
        <v>9</v>
      </c>
      <c r="C68">
        <v>180</v>
      </c>
      <c r="D68" t="s">
        <v>325</v>
      </c>
      <c r="E68" t="s">
        <v>28</v>
      </c>
      <c r="F68" t="s">
        <v>58</v>
      </c>
      <c r="G68" s="1">
        <v>1.5</v>
      </c>
      <c r="H68" s="1">
        <v>151</v>
      </c>
      <c r="I68" s="1">
        <v>229</v>
      </c>
      <c r="J68" s="1">
        <v>192.8</v>
      </c>
      <c r="K68" s="1">
        <v>28.2</v>
      </c>
      <c r="L68" s="2">
        <v>121</v>
      </c>
      <c r="M68" s="1">
        <v>-7</v>
      </c>
      <c r="N68" s="1">
        <v>114</v>
      </c>
      <c r="P68" s="1">
        <v>3.9454545454545458</v>
      </c>
      <c r="Q68" s="1"/>
      <c r="R68" s="1"/>
      <c r="S68" s="1"/>
      <c r="T68" s="1"/>
      <c r="U68" s="2"/>
      <c r="V68" s="2"/>
    </row>
    <row r="69" spans="1:22" x14ac:dyDescent="0.3">
      <c r="A69" s="3">
        <v>3.6181818181818182</v>
      </c>
      <c r="B69" s="1">
        <v>9</v>
      </c>
      <c r="C69">
        <v>192</v>
      </c>
      <c r="D69" t="s">
        <v>189</v>
      </c>
      <c r="E69" t="s">
        <v>84</v>
      </c>
      <c r="F69" t="s">
        <v>58</v>
      </c>
      <c r="G69" s="1">
        <v>4.5</v>
      </c>
      <c r="H69" s="1">
        <v>161</v>
      </c>
      <c r="I69" s="1">
        <v>229</v>
      </c>
      <c r="J69" s="1">
        <v>200.8</v>
      </c>
      <c r="K69" s="1">
        <v>24.8</v>
      </c>
      <c r="L69" s="2">
        <v>109</v>
      </c>
      <c r="M69" s="1">
        <v>-4</v>
      </c>
      <c r="N69" s="1">
        <v>105</v>
      </c>
      <c r="P69" s="1">
        <v>3.6181818181818182</v>
      </c>
      <c r="Q69" s="1"/>
      <c r="R69" s="1"/>
      <c r="S69" s="1"/>
      <c r="T69" s="1"/>
      <c r="U69" s="2"/>
      <c r="V69" s="2"/>
    </row>
    <row r="70" spans="1:22" x14ac:dyDescent="0.3">
      <c r="A70" s="3">
        <v>3.6109090909090908</v>
      </c>
      <c r="B70" s="1">
        <v>9</v>
      </c>
      <c r="C70">
        <v>190</v>
      </c>
      <c r="D70" t="s">
        <v>288</v>
      </c>
      <c r="E70" t="s">
        <v>98</v>
      </c>
      <c r="F70" t="s">
        <v>58</v>
      </c>
      <c r="G70" s="1">
        <v>2.2999999999999998</v>
      </c>
      <c r="H70" s="1">
        <v>168</v>
      </c>
      <c r="I70" s="1">
        <v>231</v>
      </c>
      <c r="J70" s="1">
        <v>200.5</v>
      </c>
      <c r="K70" s="1">
        <v>22.9</v>
      </c>
      <c r="L70" s="2">
        <v>111</v>
      </c>
      <c r="M70" s="1">
        <v>-6.2</v>
      </c>
      <c r="N70" s="1">
        <v>104.8</v>
      </c>
      <c r="P70" s="1">
        <v>3.6109090909090908</v>
      </c>
      <c r="Q70" s="1"/>
      <c r="R70" s="1"/>
      <c r="S70" s="1"/>
      <c r="T70" s="1"/>
      <c r="U70" s="2"/>
      <c r="V70" s="2"/>
    </row>
    <row r="71" spans="1:22" x14ac:dyDescent="0.3">
      <c r="A71" s="3">
        <v>3.5054545454545458</v>
      </c>
      <c r="B71" s="1">
        <v>9</v>
      </c>
      <c r="C71">
        <v>194</v>
      </c>
      <c r="D71" t="s">
        <v>245</v>
      </c>
      <c r="E71" t="s">
        <v>22</v>
      </c>
      <c r="F71" t="s">
        <v>58</v>
      </c>
      <c r="G71" s="1">
        <v>3.4</v>
      </c>
      <c r="H71" s="1">
        <v>166</v>
      </c>
      <c r="I71" s="1">
        <v>236</v>
      </c>
      <c r="J71" s="1">
        <v>203.3</v>
      </c>
      <c r="K71" s="1">
        <v>25.9</v>
      </c>
      <c r="L71" s="2">
        <v>107</v>
      </c>
      <c r="M71" s="1">
        <v>-5.0999999999999996</v>
      </c>
      <c r="N71" s="1">
        <v>101.9</v>
      </c>
      <c r="P71" s="1">
        <v>3.5054545454545458</v>
      </c>
      <c r="Q71" s="1"/>
      <c r="R71" s="1"/>
      <c r="S71" s="1"/>
      <c r="T71" s="1"/>
      <c r="U71" s="2"/>
      <c r="V71" s="2"/>
    </row>
    <row r="72" spans="1:22" x14ac:dyDescent="0.3">
      <c r="A72" s="3">
        <v>3.4945454545454542</v>
      </c>
      <c r="B72" s="1">
        <v>9</v>
      </c>
      <c r="C72">
        <v>196</v>
      </c>
      <c r="D72" t="s">
        <v>327</v>
      </c>
      <c r="E72" t="s">
        <v>18</v>
      </c>
      <c r="F72" t="s">
        <v>58</v>
      </c>
      <c r="G72" s="1">
        <v>5.0999999999999996</v>
      </c>
      <c r="H72" s="1">
        <v>161</v>
      </c>
      <c r="I72" s="1">
        <v>233</v>
      </c>
      <c r="J72" s="1">
        <v>204.8</v>
      </c>
      <c r="K72" s="1">
        <v>29.6</v>
      </c>
      <c r="L72" s="2">
        <v>105</v>
      </c>
      <c r="M72" s="1">
        <v>-3.4000000000000004</v>
      </c>
      <c r="N72" s="1">
        <v>101.6</v>
      </c>
      <c r="P72" s="1">
        <v>3.4945454545454542</v>
      </c>
      <c r="Q72" s="1"/>
      <c r="R72" s="1"/>
      <c r="S72" s="1"/>
      <c r="T72" s="1"/>
      <c r="U72" s="2"/>
      <c r="V72" s="2"/>
    </row>
    <row r="73" spans="1:22" x14ac:dyDescent="0.3">
      <c r="A73" s="3">
        <v>3.3927272727272726</v>
      </c>
      <c r="B73" s="1">
        <v>9</v>
      </c>
      <c r="C73">
        <v>199</v>
      </c>
      <c r="D73" t="s">
        <v>328</v>
      </c>
      <c r="E73" t="s">
        <v>5</v>
      </c>
      <c r="F73" t="s">
        <v>58</v>
      </c>
      <c r="G73" s="1">
        <v>5.3</v>
      </c>
      <c r="H73" s="1">
        <v>169</v>
      </c>
      <c r="I73" s="1">
        <v>238</v>
      </c>
      <c r="J73" s="1">
        <v>206.3</v>
      </c>
      <c r="K73" s="1">
        <v>25</v>
      </c>
      <c r="L73" s="2">
        <v>102</v>
      </c>
      <c r="M73" s="1">
        <v>-3.2</v>
      </c>
      <c r="N73" s="1">
        <v>98.8</v>
      </c>
      <c r="P73" s="1">
        <v>3.3927272727272726</v>
      </c>
      <c r="Q73" s="1"/>
      <c r="R73" s="1"/>
      <c r="S73" s="1"/>
      <c r="T73" s="1"/>
      <c r="U73" s="2"/>
      <c r="V73" s="2"/>
    </row>
    <row r="74" spans="1:22" x14ac:dyDescent="0.3">
      <c r="A74" s="3">
        <v>3.1309090909090909</v>
      </c>
      <c r="B74" s="1">
        <v>9</v>
      </c>
      <c r="C74">
        <v>205</v>
      </c>
      <c r="D74" t="s">
        <v>329</v>
      </c>
      <c r="E74" t="s">
        <v>339</v>
      </c>
      <c r="F74" t="s">
        <v>58</v>
      </c>
      <c r="G74" s="1">
        <v>4.0999999999999996</v>
      </c>
      <c r="H74" s="1">
        <v>194</v>
      </c>
      <c r="I74" s="1">
        <v>241</v>
      </c>
      <c r="J74" s="1">
        <v>211</v>
      </c>
      <c r="K74" s="1">
        <v>17.899999999999999</v>
      </c>
      <c r="L74" s="2">
        <v>96</v>
      </c>
      <c r="M74" s="1">
        <v>-4.4000000000000004</v>
      </c>
      <c r="N74" s="1">
        <v>91.6</v>
      </c>
      <c r="P74" s="1">
        <v>3.1309090909090909</v>
      </c>
      <c r="Q74" s="1"/>
      <c r="R74" s="1"/>
      <c r="S74" s="1"/>
      <c r="T74" s="1"/>
      <c r="U74" s="2"/>
      <c r="V74" s="2"/>
    </row>
    <row r="75" spans="1:22" x14ac:dyDescent="0.3">
      <c r="A75" s="3">
        <v>3.1272727272727274</v>
      </c>
      <c r="B75" s="1">
        <v>9</v>
      </c>
      <c r="C75">
        <v>208</v>
      </c>
      <c r="D75" t="s">
        <v>227</v>
      </c>
      <c r="E75" t="s">
        <v>22</v>
      </c>
      <c r="F75" t="s">
        <v>58</v>
      </c>
      <c r="G75" s="1">
        <v>7</v>
      </c>
      <c r="H75" s="1">
        <v>203</v>
      </c>
      <c r="I75" s="1">
        <v>218</v>
      </c>
      <c r="J75" s="1">
        <v>212.5</v>
      </c>
      <c r="K75" s="1">
        <v>5.8</v>
      </c>
      <c r="L75" s="2">
        <v>93</v>
      </c>
      <c r="M75" s="1">
        <v>-1.5</v>
      </c>
      <c r="N75" s="1">
        <v>91.5</v>
      </c>
      <c r="P75" s="1">
        <v>3.1272727272727274</v>
      </c>
      <c r="Q75" s="1"/>
      <c r="R75" s="1"/>
      <c r="S75" s="1"/>
      <c r="T75" s="1"/>
      <c r="U75" s="2"/>
      <c r="V75" s="2"/>
    </row>
    <row r="76" spans="1:22" x14ac:dyDescent="0.3">
      <c r="A76" s="3">
        <v>2.76</v>
      </c>
      <c r="B76" s="1">
        <v>9</v>
      </c>
      <c r="C76">
        <v>215</v>
      </c>
      <c r="D76" t="s">
        <v>308</v>
      </c>
      <c r="E76" t="s">
        <v>19</v>
      </c>
      <c r="F76" t="s">
        <v>58</v>
      </c>
      <c r="G76" s="1">
        <v>3.9</v>
      </c>
      <c r="H76" s="1">
        <v>196</v>
      </c>
      <c r="I76" s="1">
        <v>233</v>
      </c>
      <c r="J76" s="1">
        <v>220.5</v>
      </c>
      <c r="K76" s="1">
        <v>14.5</v>
      </c>
      <c r="L76" s="2">
        <v>86</v>
      </c>
      <c r="M76" s="1">
        <v>-4.5999999999999996</v>
      </c>
      <c r="N76" s="1">
        <v>81.400000000000006</v>
      </c>
      <c r="P76" s="1">
        <v>2.76</v>
      </c>
      <c r="Q76" s="1"/>
      <c r="R76" s="1"/>
      <c r="S76" s="1"/>
      <c r="T76" s="1"/>
      <c r="U76" s="2"/>
      <c r="V76" s="2"/>
    </row>
    <row r="77" spans="1:22" x14ac:dyDescent="0.3">
      <c r="A77" s="3">
        <v>2.7054545454545456</v>
      </c>
      <c r="B77" s="1">
        <v>9</v>
      </c>
      <c r="C77">
        <v>216</v>
      </c>
      <c r="D77" t="s">
        <v>299</v>
      </c>
      <c r="E77" t="s">
        <v>18</v>
      </c>
      <c r="F77" t="s">
        <v>58</v>
      </c>
      <c r="G77" s="1">
        <v>3.4</v>
      </c>
      <c r="H77" s="1">
        <v>141</v>
      </c>
      <c r="I77" s="1">
        <v>287</v>
      </c>
      <c r="J77" s="1">
        <v>221.3</v>
      </c>
      <c r="K77" s="1">
        <v>57</v>
      </c>
      <c r="L77" s="2">
        <v>85</v>
      </c>
      <c r="M77" s="1">
        <v>-5.0999999999999996</v>
      </c>
      <c r="N77" s="1">
        <v>79.900000000000006</v>
      </c>
      <c r="P77" s="1">
        <v>2.7054545454545456</v>
      </c>
      <c r="Q77" s="1"/>
      <c r="R77" s="1"/>
      <c r="S77" s="1"/>
      <c r="T77" s="1"/>
      <c r="U77" s="2"/>
      <c r="V77" s="2"/>
    </row>
    <row r="78" spans="1:22" x14ac:dyDescent="0.3">
      <c r="A78" s="3">
        <v>2.52</v>
      </c>
      <c r="B78" s="1">
        <v>9</v>
      </c>
      <c r="C78">
        <v>223</v>
      </c>
      <c r="D78" t="s">
        <v>293</v>
      </c>
      <c r="E78" t="s">
        <v>15</v>
      </c>
      <c r="F78" t="s">
        <v>58</v>
      </c>
      <c r="G78" s="1">
        <v>5.3</v>
      </c>
      <c r="H78" s="1">
        <v>217</v>
      </c>
      <c r="I78" s="1">
        <v>233</v>
      </c>
      <c r="J78" s="1">
        <v>222.5</v>
      </c>
      <c r="K78" s="1">
        <v>6.3</v>
      </c>
      <c r="L78" s="2">
        <v>78</v>
      </c>
      <c r="M78" s="1">
        <v>-3.2</v>
      </c>
      <c r="N78" s="1">
        <v>74.8</v>
      </c>
      <c r="P78" s="1">
        <v>2.52</v>
      </c>
      <c r="Q78" s="1"/>
      <c r="R78" s="1"/>
      <c r="S78" s="1"/>
      <c r="T78" s="1"/>
      <c r="U78" s="2"/>
      <c r="V78" s="2"/>
    </row>
    <row r="79" spans="1:22" x14ac:dyDescent="0.3">
      <c r="A79" s="3">
        <v>1.8920000000000001</v>
      </c>
      <c r="B79" s="1">
        <v>10</v>
      </c>
      <c r="C79">
        <v>228</v>
      </c>
      <c r="D79" t="s">
        <v>282</v>
      </c>
      <c r="E79" t="s">
        <v>18</v>
      </c>
      <c r="F79" t="s">
        <v>58</v>
      </c>
      <c r="G79" s="1">
        <v>5.9</v>
      </c>
      <c r="H79" s="1">
        <v>210</v>
      </c>
      <c r="I79" s="1">
        <v>237</v>
      </c>
      <c r="J79" s="1">
        <v>225</v>
      </c>
      <c r="K79" s="1">
        <v>10.199999999999999</v>
      </c>
      <c r="L79" s="2">
        <v>73</v>
      </c>
      <c r="M79" s="1">
        <v>-2.5999999999999996</v>
      </c>
      <c r="N79" s="1">
        <v>70.400000000000006</v>
      </c>
      <c r="P79" s="1">
        <v>1.8920000000000001</v>
      </c>
      <c r="Q79" s="1"/>
      <c r="R79" s="1"/>
      <c r="S79" s="1"/>
      <c r="T79" s="1"/>
      <c r="U79" s="2"/>
      <c r="V79" s="2"/>
    </row>
    <row r="80" spans="1:22" x14ac:dyDescent="0.3">
      <c r="A80" s="3">
        <v>1.7120000000000002</v>
      </c>
      <c r="B80" s="1">
        <v>10</v>
      </c>
      <c r="C80">
        <v>230</v>
      </c>
      <c r="D80" t="s">
        <v>316</v>
      </c>
      <c r="E80" t="s">
        <v>4</v>
      </c>
      <c r="F80" t="s">
        <v>58</v>
      </c>
      <c r="G80" s="1">
        <v>1.9</v>
      </c>
      <c r="H80" s="1">
        <v>195</v>
      </c>
      <c r="I80" s="1">
        <v>256</v>
      </c>
      <c r="J80" s="1">
        <v>226.5</v>
      </c>
      <c r="K80" s="1">
        <v>22.8</v>
      </c>
      <c r="L80" s="2">
        <v>71</v>
      </c>
      <c r="M80" s="1">
        <v>-6.6</v>
      </c>
      <c r="N80" s="1">
        <v>64.400000000000006</v>
      </c>
      <c r="P80" s="1">
        <v>1.7120000000000002</v>
      </c>
      <c r="Q80" s="1"/>
      <c r="R80" s="1"/>
      <c r="S80" s="1"/>
      <c r="T80" s="1"/>
      <c r="U80" s="2"/>
      <c r="V80" s="2"/>
    </row>
    <row r="81" spans="1:22" x14ac:dyDescent="0.3">
      <c r="A81" s="3">
        <v>1.5589999999999997</v>
      </c>
      <c r="B81" s="1">
        <v>10</v>
      </c>
      <c r="C81">
        <v>237</v>
      </c>
      <c r="D81" t="s">
        <v>101</v>
      </c>
      <c r="E81" t="s">
        <v>7</v>
      </c>
      <c r="F81" t="s">
        <v>58</v>
      </c>
      <c r="G81" s="1">
        <v>3.8</v>
      </c>
      <c r="H81" s="1">
        <v>201</v>
      </c>
      <c r="I81" s="1">
        <v>294</v>
      </c>
      <c r="J81" s="1">
        <v>234.5</v>
      </c>
      <c r="K81" s="1">
        <v>38</v>
      </c>
      <c r="L81" s="2">
        <v>64</v>
      </c>
      <c r="M81" s="1">
        <v>-4.7</v>
      </c>
      <c r="N81" s="1">
        <v>59.3</v>
      </c>
      <c r="P81" s="1">
        <v>1.5589999999999997</v>
      </c>
      <c r="Q81" s="1"/>
      <c r="R81" s="1"/>
      <c r="S81" s="1"/>
      <c r="T81" s="1"/>
      <c r="U81" s="2"/>
      <c r="V81" s="2"/>
    </row>
    <row r="82" spans="1:22" x14ac:dyDescent="0.3">
      <c r="A82" s="3">
        <v>1.5439999999999998</v>
      </c>
      <c r="B82" s="1">
        <v>10</v>
      </c>
      <c r="C82">
        <v>239</v>
      </c>
      <c r="D82" t="s">
        <v>238</v>
      </c>
      <c r="E82" t="s">
        <v>31</v>
      </c>
      <c r="F82" t="s">
        <v>58</v>
      </c>
      <c r="G82" s="1">
        <v>5.3</v>
      </c>
      <c r="H82" s="1">
        <v>216</v>
      </c>
      <c r="I82" s="1">
        <v>245</v>
      </c>
      <c r="J82" s="1">
        <v>235.3</v>
      </c>
      <c r="K82" s="1">
        <v>11.4</v>
      </c>
      <c r="L82" s="2">
        <v>62</v>
      </c>
      <c r="M82" s="1">
        <v>-3.2</v>
      </c>
      <c r="N82" s="1">
        <v>58.8</v>
      </c>
      <c r="P82" s="1">
        <v>1.5439999999999998</v>
      </c>
      <c r="Q82" s="1"/>
      <c r="R82" s="1"/>
      <c r="S82" s="1"/>
      <c r="T82" s="1"/>
      <c r="U82" s="2"/>
      <c r="V82" s="2"/>
    </row>
    <row r="83" spans="1:22" x14ac:dyDescent="0.3">
      <c r="A83" s="3">
        <v>1.52</v>
      </c>
      <c r="B83" s="1">
        <v>10</v>
      </c>
      <c r="C83">
        <v>236</v>
      </c>
      <c r="D83" t="s">
        <v>301</v>
      </c>
      <c r="E83" t="s">
        <v>36</v>
      </c>
      <c r="F83" t="s">
        <v>58</v>
      </c>
      <c r="G83" s="1">
        <v>1.5</v>
      </c>
      <c r="H83" s="1">
        <v>218</v>
      </c>
      <c r="I83" s="1">
        <v>242</v>
      </c>
      <c r="J83" s="1">
        <v>234</v>
      </c>
      <c r="K83" s="1">
        <v>9.6</v>
      </c>
      <c r="L83" s="2">
        <v>65</v>
      </c>
      <c r="M83" s="1">
        <v>-7</v>
      </c>
      <c r="N83" s="1">
        <v>58</v>
      </c>
      <c r="P83" s="1">
        <v>1.52</v>
      </c>
      <c r="Q83" s="1"/>
      <c r="R83" s="1"/>
      <c r="S83" s="1"/>
      <c r="T83" s="1"/>
      <c r="U83" s="2"/>
      <c r="V83" s="2"/>
    </row>
    <row r="84" spans="1:22" x14ac:dyDescent="0.3">
      <c r="A84" s="3">
        <v>1.421</v>
      </c>
      <c r="B84" s="1">
        <v>10</v>
      </c>
      <c r="C84">
        <v>241</v>
      </c>
      <c r="D84" t="s">
        <v>296</v>
      </c>
      <c r="E84" t="s">
        <v>79</v>
      </c>
      <c r="F84" t="s">
        <v>58</v>
      </c>
      <c r="G84" s="1">
        <v>3.2</v>
      </c>
      <c r="H84" s="1">
        <v>219</v>
      </c>
      <c r="I84" s="1">
        <v>260</v>
      </c>
      <c r="J84" s="1">
        <v>236.5</v>
      </c>
      <c r="K84" s="1">
        <v>16.899999999999999</v>
      </c>
      <c r="L84" s="2">
        <v>60</v>
      </c>
      <c r="M84" s="1">
        <v>-5.3</v>
      </c>
      <c r="N84" s="1">
        <v>54.7</v>
      </c>
      <c r="P84" s="1">
        <v>1.421</v>
      </c>
      <c r="Q84" s="1"/>
      <c r="R84" s="1"/>
      <c r="S84" s="1"/>
      <c r="T84" s="1"/>
      <c r="U84" s="2"/>
      <c r="V84" s="2"/>
    </row>
    <row r="85" spans="1:22" x14ac:dyDescent="0.3">
      <c r="A85" s="3">
        <v>1.2050000000000001</v>
      </c>
      <c r="B85" s="1">
        <v>10</v>
      </c>
      <c r="C85">
        <v>247</v>
      </c>
      <c r="D85" t="s">
        <v>306</v>
      </c>
      <c r="E85" t="s">
        <v>91</v>
      </c>
      <c r="F85" t="s">
        <v>58</v>
      </c>
      <c r="G85" s="1">
        <v>2</v>
      </c>
      <c r="H85" s="1">
        <v>233</v>
      </c>
      <c r="I85" s="1">
        <v>262</v>
      </c>
      <c r="J85" s="1">
        <v>240.8</v>
      </c>
      <c r="K85" s="1">
        <v>12.3</v>
      </c>
      <c r="L85" s="2">
        <v>54</v>
      </c>
      <c r="M85" s="1">
        <v>-6.5</v>
      </c>
      <c r="N85" s="1">
        <v>47.5</v>
      </c>
      <c r="P85" s="1">
        <v>1.2050000000000001</v>
      </c>
      <c r="Q85" s="1"/>
      <c r="R85" s="1"/>
      <c r="S85" s="1"/>
      <c r="T85" s="1"/>
      <c r="U85" s="2"/>
    </row>
    <row r="86" spans="1:22" x14ac:dyDescent="0.3">
      <c r="A86" s="3">
        <v>1.1719999999999999</v>
      </c>
      <c r="B86" s="1">
        <v>10</v>
      </c>
      <c r="C86">
        <v>248</v>
      </c>
      <c r="D86" t="s">
        <v>132</v>
      </c>
      <c r="E86" t="s">
        <v>28</v>
      </c>
      <c r="F86" t="s">
        <v>58</v>
      </c>
      <c r="G86" s="1">
        <v>1.9</v>
      </c>
      <c r="H86" s="1">
        <v>205</v>
      </c>
      <c r="I86" s="1">
        <v>268</v>
      </c>
      <c r="J86" s="1">
        <v>242.8</v>
      </c>
      <c r="K86" s="1">
        <v>25.4</v>
      </c>
      <c r="L86" s="2">
        <v>53</v>
      </c>
      <c r="M86" s="1">
        <v>-6.6</v>
      </c>
      <c r="N86" s="1">
        <v>46.4</v>
      </c>
      <c r="P86" s="1">
        <v>1.1719999999999999</v>
      </c>
      <c r="Q86" s="1"/>
      <c r="R86" s="1"/>
      <c r="S86" s="1"/>
      <c r="T86" s="1"/>
      <c r="U86" s="2"/>
    </row>
    <row r="87" spans="1:22" x14ac:dyDescent="0.3">
      <c r="A87" s="3">
        <v>0.89600000000000013</v>
      </c>
      <c r="B87" s="1">
        <v>10</v>
      </c>
      <c r="C87">
        <v>259</v>
      </c>
      <c r="D87" t="s">
        <v>258</v>
      </c>
      <c r="E87" t="s">
        <v>36</v>
      </c>
      <c r="F87" t="s">
        <v>58</v>
      </c>
      <c r="G87" s="1">
        <v>3.7</v>
      </c>
      <c r="H87" s="1">
        <v>242</v>
      </c>
      <c r="I87" s="1">
        <v>264</v>
      </c>
      <c r="J87" s="1">
        <v>256.8</v>
      </c>
      <c r="K87" s="1">
        <v>8.6</v>
      </c>
      <c r="L87" s="2">
        <v>42</v>
      </c>
      <c r="M87" s="1">
        <v>-4.8</v>
      </c>
      <c r="N87" s="1">
        <v>37.200000000000003</v>
      </c>
      <c r="P87" s="1">
        <v>0.89600000000000013</v>
      </c>
      <c r="Q87" s="1"/>
      <c r="R87" s="1"/>
      <c r="S87" s="1"/>
      <c r="T87" s="1"/>
      <c r="U87" s="2"/>
    </row>
    <row r="88" spans="1:22" x14ac:dyDescent="0.3">
      <c r="A88" s="3">
        <v>0.71300000000000008</v>
      </c>
      <c r="B88" s="1">
        <v>10</v>
      </c>
      <c r="C88">
        <v>267</v>
      </c>
      <c r="D88" t="s">
        <v>90</v>
      </c>
      <c r="E88" t="s">
        <v>77</v>
      </c>
      <c r="F88" t="s">
        <v>58</v>
      </c>
      <c r="G88" s="1">
        <v>5.6</v>
      </c>
      <c r="H88" s="1">
        <v>259</v>
      </c>
      <c r="I88" s="1">
        <v>285</v>
      </c>
      <c r="J88" s="1">
        <v>268.3</v>
      </c>
      <c r="K88" s="1">
        <v>10</v>
      </c>
      <c r="L88" s="2">
        <v>34</v>
      </c>
      <c r="M88" s="1">
        <v>-2.9000000000000004</v>
      </c>
      <c r="N88" s="1">
        <v>31.1</v>
      </c>
      <c r="P88" s="1">
        <v>0.71300000000000008</v>
      </c>
      <c r="Q88" s="1"/>
      <c r="R88" s="1"/>
      <c r="S88" s="1"/>
      <c r="T88" s="1"/>
      <c r="U88" s="2"/>
    </row>
    <row r="89" spans="1:22" x14ac:dyDescent="0.3">
      <c r="A89" s="3">
        <v>0.70699999999999985</v>
      </c>
      <c r="B89" s="1">
        <v>10</v>
      </c>
      <c r="C89">
        <v>264</v>
      </c>
      <c r="D89" t="s">
        <v>334</v>
      </c>
      <c r="E89" t="s">
        <v>34</v>
      </c>
      <c r="F89" t="s">
        <v>58</v>
      </c>
      <c r="G89" s="1">
        <v>2.4</v>
      </c>
      <c r="H89" s="1">
        <v>203</v>
      </c>
      <c r="I89" s="1">
        <v>278</v>
      </c>
      <c r="J89" s="1">
        <v>249.3</v>
      </c>
      <c r="K89" s="1">
        <v>33.1</v>
      </c>
      <c r="L89" s="2">
        <v>37</v>
      </c>
      <c r="M89" s="1">
        <v>-6.1</v>
      </c>
      <c r="N89" s="1">
        <v>30.9</v>
      </c>
      <c r="P89" s="1">
        <v>0.70699999999999985</v>
      </c>
      <c r="Q89" s="1"/>
      <c r="R89" s="1"/>
      <c r="S89" s="1"/>
      <c r="T89" s="1"/>
      <c r="U89" s="2"/>
    </row>
    <row r="90" spans="1:22" x14ac:dyDescent="0.3">
      <c r="A90" s="3">
        <v>0.503</v>
      </c>
      <c r="B90" s="1">
        <v>10</v>
      </c>
      <c r="C90">
        <v>273</v>
      </c>
      <c r="D90" t="s">
        <v>337</v>
      </c>
      <c r="E90" t="s">
        <v>24</v>
      </c>
      <c r="F90" t="s">
        <v>58</v>
      </c>
      <c r="G90" s="1">
        <v>4.5999999999999996</v>
      </c>
      <c r="H90" s="1">
        <v>255</v>
      </c>
      <c r="I90" s="1">
        <v>266</v>
      </c>
      <c r="J90" s="1">
        <v>260.7</v>
      </c>
      <c r="K90" s="1">
        <v>4.5</v>
      </c>
      <c r="L90" s="2">
        <v>28</v>
      </c>
      <c r="M90" s="1">
        <v>-3.9000000000000004</v>
      </c>
      <c r="N90" s="1">
        <v>24.1</v>
      </c>
      <c r="P90" s="1">
        <v>0.503</v>
      </c>
      <c r="Q90" s="1"/>
      <c r="R90" s="1"/>
      <c r="S90" s="1"/>
      <c r="T90" s="1"/>
      <c r="U90" s="2"/>
    </row>
    <row r="91" spans="1:22" x14ac:dyDescent="0.3">
      <c r="A91" s="3"/>
      <c r="D91"/>
      <c r="E91"/>
      <c r="F91"/>
      <c r="L91" s="2"/>
      <c r="P91" s="1"/>
      <c r="Q91" s="1"/>
      <c r="R91" s="1"/>
      <c r="S91" s="1"/>
      <c r="T91" s="1"/>
      <c r="U91" s="2"/>
    </row>
    <row r="92" spans="1:22" x14ac:dyDescent="0.3">
      <c r="A92" s="3"/>
      <c r="D92"/>
      <c r="E92"/>
      <c r="F92"/>
      <c r="L92" s="2"/>
      <c r="P92" s="1"/>
      <c r="Q92" s="1"/>
      <c r="R92" s="1"/>
      <c r="S92" s="1"/>
      <c r="T92" s="1"/>
      <c r="U92" s="2"/>
    </row>
    <row r="93" spans="1:22" x14ac:dyDescent="0.3">
      <c r="A93" s="3"/>
      <c r="D93"/>
      <c r="E93"/>
      <c r="F93"/>
      <c r="L93" s="2"/>
      <c r="P93" s="1"/>
      <c r="Q93" s="1"/>
      <c r="R93" s="1"/>
      <c r="S93" s="1"/>
      <c r="T93" s="1"/>
      <c r="U93" s="2"/>
    </row>
    <row r="94" spans="1:22" x14ac:dyDescent="0.3">
      <c r="A94" s="3"/>
      <c r="D94"/>
      <c r="E94"/>
      <c r="F94"/>
      <c r="L94" s="2"/>
      <c r="P94" s="1"/>
      <c r="Q94" s="1"/>
      <c r="R94" s="1"/>
      <c r="S94" s="1"/>
      <c r="T94" s="1"/>
      <c r="U94" s="2"/>
    </row>
    <row r="95" spans="1:22" x14ac:dyDescent="0.3">
      <c r="A95" s="3"/>
      <c r="D95"/>
      <c r="E95"/>
      <c r="F95"/>
      <c r="L95" s="2"/>
      <c r="P95" s="1"/>
      <c r="Q95" s="1"/>
      <c r="R95" s="1"/>
      <c r="S95" s="1"/>
      <c r="T95" s="1"/>
      <c r="U95" s="2"/>
    </row>
    <row r="96" spans="1:22" x14ac:dyDescent="0.3">
      <c r="A96" s="3"/>
      <c r="D96"/>
      <c r="P96" s="1"/>
      <c r="Q96" s="1"/>
      <c r="R96" s="1"/>
      <c r="S96" s="1"/>
      <c r="T96" s="1"/>
      <c r="U96" s="2"/>
    </row>
    <row r="97" spans="1:21" x14ac:dyDescent="0.3">
      <c r="A97" s="3"/>
      <c r="D97"/>
      <c r="P97" s="1"/>
      <c r="Q97" s="1"/>
      <c r="R97" s="1"/>
      <c r="S97" s="1"/>
      <c r="T97" s="1"/>
      <c r="U97" s="2"/>
    </row>
    <row r="98" spans="1:21" x14ac:dyDescent="0.3">
      <c r="A98" s="3"/>
      <c r="D98"/>
      <c r="P98" s="1"/>
      <c r="Q98" s="1"/>
      <c r="R98" s="1"/>
      <c r="S98" s="1"/>
      <c r="T98" s="1"/>
      <c r="U98" s="2"/>
    </row>
    <row r="99" spans="1:21" x14ac:dyDescent="0.3">
      <c r="A99" s="3"/>
      <c r="D99"/>
      <c r="P99" s="1"/>
      <c r="Q99" s="1"/>
      <c r="R99" s="1"/>
      <c r="S99" s="1"/>
      <c r="T99" s="1"/>
      <c r="U99" s="2"/>
    </row>
    <row r="100" spans="1:21" x14ac:dyDescent="0.3">
      <c r="A100" s="3"/>
      <c r="D100"/>
      <c r="P100" s="1"/>
      <c r="Q100" s="1"/>
      <c r="R100" s="1"/>
      <c r="S100" s="1"/>
      <c r="T100" s="1"/>
      <c r="U100" s="2"/>
    </row>
    <row r="101" spans="1:21" x14ac:dyDescent="0.3">
      <c r="A101" s="3"/>
      <c r="D101"/>
      <c r="P101" s="1"/>
      <c r="Q101" s="1"/>
      <c r="R101" s="1"/>
      <c r="S101" s="1"/>
      <c r="T101" s="1"/>
      <c r="U101" s="2"/>
    </row>
    <row r="102" spans="1:21" x14ac:dyDescent="0.3">
      <c r="A102" s="3"/>
      <c r="D102"/>
      <c r="P102" s="1"/>
      <c r="Q102" s="1"/>
      <c r="R102" s="1"/>
      <c r="S102" s="1"/>
      <c r="T102" s="1"/>
      <c r="U102" s="2"/>
    </row>
    <row r="103" spans="1:21" x14ac:dyDescent="0.3">
      <c r="A103" s="3"/>
      <c r="D103"/>
      <c r="P103" s="1"/>
      <c r="Q103" s="1"/>
      <c r="R103" s="1"/>
      <c r="S103" s="1"/>
      <c r="T103" s="1"/>
      <c r="U103" s="2"/>
    </row>
    <row r="104" spans="1:21" x14ac:dyDescent="0.3">
      <c r="A104" s="3"/>
      <c r="D104"/>
      <c r="P104" s="1"/>
      <c r="Q104" s="1"/>
      <c r="R104" s="1"/>
      <c r="S104" s="1"/>
      <c r="T104" s="1"/>
      <c r="U104" s="2"/>
    </row>
    <row r="105" spans="1:21" x14ac:dyDescent="0.3">
      <c r="A105" s="3"/>
      <c r="D105"/>
      <c r="P105" s="1"/>
      <c r="Q105" s="1"/>
      <c r="R105" s="1"/>
      <c r="S105" s="1"/>
      <c r="T105" s="1"/>
      <c r="U105" s="2"/>
    </row>
    <row r="106" spans="1:21" x14ac:dyDescent="0.3">
      <c r="A106" s="3"/>
      <c r="D106"/>
      <c r="P106" s="1"/>
      <c r="Q106" s="1"/>
      <c r="R106" s="1"/>
      <c r="S106" s="1"/>
      <c r="T106" s="1"/>
      <c r="U106" s="2"/>
    </row>
    <row r="107" spans="1:21" x14ac:dyDescent="0.3">
      <c r="A107" s="3"/>
      <c r="D107"/>
      <c r="P107" s="1"/>
      <c r="Q107" s="1"/>
      <c r="R107" s="1"/>
      <c r="S107" s="1"/>
      <c r="T107" s="1"/>
      <c r="U107" s="2"/>
    </row>
    <row r="108" spans="1:21" x14ac:dyDescent="0.3">
      <c r="A108" s="3"/>
      <c r="D108"/>
      <c r="P108" s="1"/>
      <c r="Q108" s="1"/>
      <c r="R108" s="1"/>
      <c r="S108" s="1"/>
      <c r="T108" s="1"/>
      <c r="U108" s="2"/>
    </row>
    <row r="109" spans="1:21" x14ac:dyDescent="0.3">
      <c r="A109" s="3"/>
      <c r="D109"/>
      <c r="P109" s="1"/>
      <c r="Q109" s="1"/>
      <c r="R109" s="1"/>
      <c r="S109" s="1"/>
      <c r="T109" s="1"/>
      <c r="U109" s="2"/>
    </row>
    <row r="110" spans="1:21" x14ac:dyDescent="0.3">
      <c r="A110" s="3"/>
      <c r="D110"/>
      <c r="P110" s="1"/>
      <c r="Q110" s="1"/>
      <c r="R110" s="1"/>
      <c r="S110" s="1"/>
      <c r="T110" s="1"/>
      <c r="U110" s="2"/>
    </row>
    <row r="111" spans="1:21" x14ac:dyDescent="0.3">
      <c r="A111" s="3"/>
      <c r="D111"/>
      <c r="P111" s="1"/>
      <c r="Q111" s="1"/>
      <c r="R111" s="1"/>
      <c r="S111" s="1"/>
      <c r="T111" s="1"/>
      <c r="U111" s="2"/>
    </row>
    <row r="112" spans="1:21" x14ac:dyDescent="0.3">
      <c r="A112" s="3"/>
      <c r="D112"/>
      <c r="P112" s="1"/>
      <c r="Q112" s="1"/>
      <c r="R112" s="1"/>
      <c r="S112" s="1"/>
      <c r="T112" s="1"/>
      <c r="U112" s="2"/>
    </row>
    <row r="113" spans="1:21" x14ac:dyDescent="0.3">
      <c r="A113" s="3"/>
      <c r="D113"/>
      <c r="P113" s="1"/>
      <c r="Q113" s="1"/>
      <c r="R113" s="1"/>
      <c r="S113" s="1"/>
      <c r="T113" s="1"/>
      <c r="U113" s="2"/>
    </row>
    <row r="114" spans="1:21" x14ac:dyDescent="0.3">
      <c r="A114" s="3"/>
      <c r="D114"/>
      <c r="P114" s="1"/>
      <c r="Q114" s="1"/>
      <c r="R114" s="1"/>
      <c r="S114" s="1"/>
      <c r="T114" s="1"/>
      <c r="U114" s="2"/>
    </row>
    <row r="115" spans="1:21" x14ac:dyDescent="0.3">
      <c r="A115" s="3"/>
      <c r="D115"/>
      <c r="P115" s="1"/>
      <c r="Q115" s="1"/>
      <c r="R115" s="1"/>
      <c r="S115" s="1"/>
      <c r="T115" s="1"/>
      <c r="U115" s="2"/>
    </row>
    <row r="116" spans="1:21" x14ac:dyDescent="0.3">
      <c r="A116" s="3"/>
      <c r="D116"/>
      <c r="P116" s="1"/>
      <c r="Q116" s="1"/>
      <c r="R116" s="1"/>
      <c r="S116" s="1"/>
      <c r="T116" s="1"/>
      <c r="U116" s="2"/>
    </row>
    <row r="117" spans="1:21" x14ac:dyDescent="0.3">
      <c r="A117" s="3"/>
      <c r="D117" s="5"/>
      <c r="U117" s="2"/>
    </row>
    <row r="118" spans="1:21" x14ac:dyDescent="0.3">
      <c r="A118" s="3"/>
      <c r="D118" s="5"/>
      <c r="U118" s="2"/>
    </row>
    <row r="119" spans="1:21" x14ac:dyDescent="0.3">
      <c r="A119" s="3"/>
      <c r="D119" s="5"/>
      <c r="U119" s="2"/>
    </row>
    <row r="120" spans="1:21" x14ac:dyDescent="0.3">
      <c r="A120" s="3"/>
      <c r="D120" s="5"/>
      <c r="U120" s="2"/>
    </row>
    <row r="121" spans="1:21" x14ac:dyDescent="0.3">
      <c r="A121" s="3"/>
      <c r="D121" s="5"/>
      <c r="U121" s="2"/>
    </row>
    <row r="122" spans="1:21" x14ac:dyDescent="0.3">
      <c r="A122" s="3"/>
      <c r="D122" s="5"/>
      <c r="U122" s="2"/>
    </row>
    <row r="123" spans="1:21" x14ac:dyDescent="0.3">
      <c r="A123" s="3"/>
      <c r="D123" s="5"/>
      <c r="U123" s="2"/>
    </row>
    <row r="124" spans="1:21" x14ac:dyDescent="0.3">
      <c r="A124" s="3"/>
      <c r="D124" s="5"/>
      <c r="U124" s="2"/>
    </row>
    <row r="125" spans="1:21" x14ac:dyDescent="0.3">
      <c r="A125" s="3"/>
      <c r="D125" s="5"/>
      <c r="U125" s="2"/>
    </row>
    <row r="126" spans="1:21" x14ac:dyDescent="0.3">
      <c r="A126" s="3"/>
      <c r="D126" s="5"/>
      <c r="U126" s="2"/>
    </row>
    <row r="127" spans="1:21" x14ac:dyDescent="0.3">
      <c r="A127" s="3"/>
      <c r="D127" s="5"/>
      <c r="U127" s="2"/>
    </row>
    <row r="128" spans="1:21" x14ac:dyDescent="0.3">
      <c r="A128" s="3"/>
      <c r="D128" s="5"/>
      <c r="U128" s="2"/>
    </row>
    <row r="129" spans="1:21" x14ac:dyDescent="0.3">
      <c r="A129" s="3"/>
      <c r="D129" s="5"/>
      <c r="U129" s="2"/>
    </row>
    <row r="130" spans="1:21" x14ac:dyDescent="0.3">
      <c r="A130" s="3"/>
      <c r="D130" s="5"/>
      <c r="U130" s="2"/>
    </row>
    <row r="131" spans="1:21" x14ac:dyDescent="0.3">
      <c r="A131" s="3"/>
      <c r="D131" s="5"/>
      <c r="U131" s="2"/>
    </row>
    <row r="132" spans="1:21" x14ac:dyDescent="0.3">
      <c r="A132" s="3"/>
      <c r="D132" s="5"/>
      <c r="U132" s="2"/>
    </row>
    <row r="133" spans="1:21" x14ac:dyDescent="0.3">
      <c r="A133" s="3"/>
      <c r="D133" s="5"/>
      <c r="U133" s="2"/>
    </row>
  </sheetData>
  <conditionalFormatting sqref="D2:D95">
    <cfRule type="duplicateValues" dxfId="13" priority="3"/>
  </conditionalFormatting>
  <conditionalFormatting sqref="D96:D102">
    <cfRule type="duplicateValues" dxfId="12" priority="6"/>
  </conditionalFormatting>
  <conditionalFormatting sqref="D1">
    <cfRule type="duplicateValues" dxfId="5" priority="1"/>
  </conditionalFormatting>
  <conditionalFormatting sqref="D1"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0"/>
  <sheetViews>
    <sheetView workbookViewId="0">
      <selection activeCell="A2" sqref="A2:A27"/>
    </sheetView>
  </sheetViews>
  <sheetFormatPr defaultRowHeight="14.4" x14ac:dyDescent="0.3"/>
  <cols>
    <col min="1" max="1" width="8.88671875" style="1"/>
    <col min="2" max="2" width="4.44140625" style="1" customWidth="1"/>
    <col min="3" max="3" width="4.109375" customWidth="1"/>
    <col min="4" max="4" width="22" style="5" bestFit="1" customWidth="1"/>
    <col min="5" max="5" width="7.44140625" style="1" customWidth="1"/>
    <col min="6" max="12" width="8.88671875" style="1"/>
  </cols>
  <sheetData>
    <row r="1" spans="1:17" x14ac:dyDescent="0.3">
      <c r="A1" s="1" t="s">
        <v>0</v>
      </c>
      <c r="B1" s="1" t="s">
        <v>38</v>
      </c>
      <c r="C1" s="1" t="s">
        <v>39</v>
      </c>
      <c r="D1" t="s">
        <v>40</v>
      </c>
      <c r="E1" s="1" t="s">
        <v>1</v>
      </c>
      <c r="F1" s="1" t="s">
        <v>41</v>
      </c>
      <c r="G1" s="1" t="s">
        <v>43</v>
      </c>
      <c r="H1" t="s">
        <v>319</v>
      </c>
      <c r="I1" t="s">
        <v>320</v>
      </c>
      <c r="J1" t="s">
        <v>321</v>
      </c>
      <c r="K1" t="s">
        <v>322</v>
      </c>
      <c r="L1" s="1" t="s">
        <v>48</v>
      </c>
      <c r="M1" s="1" t="s">
        <v>50</v>
      </c>
      <c r="N1" s="1" t="s">
        <v>51</v>
      </c>
      <c r="O1" s="1" t="s">
        <v>318</v>
      </c>
      <c r="P1" s="1" t="s">
        <v>52</v>
      </c>
      <c r="Q1" s="1"/>
    </row>
    <row r="2" spans="1:17" x14ac:dyDescent="0.3">
      <c r="A2" s="3">
        <v>27.63</v>
      </c>
      <c r="B2" s="1">
        <v>4</v>
      </c>
      <c r="C2">
        <v>23</v>
      </c>
      <c r="D2" t="s">
        <v>262</v>
      </c>
      <c r="E2" t="s">
        <v>5</v>
      </c>
      <c r="F2" t="s">
        <v>66</v>
      </c>
      <c r="G2" s="1">
        <v>7.8</v>
      </c>
      <c r="H2" s="1">
        <v>16</v>
      </c>
      <c r="I2" s="1">
        <v>48</v>
      </c>
      <c r="J2" s="1">
        <v>28.5</v>
      </c>
      <c r="K2" s="1">
        <v>13.4</v>
      </c>
      <c r="L2" s="2">
        <v>278</v>
      </c>
      <c r="M2" s="2">
        <v>-0.70000000000000018</v>
      </c>
      <c r="N2">
        <v>277.3</v>
      </c>
      <c r="P2">
        <v>27.63</v>
      </c>
    </row>
    <row r="3" spans="1:17" x14ac:dyDescent="0.3">
      <c r="A3" s="3">
        <v>26.98</v>
      </c>
      <c r="B3" s="1">
        <v>4</v>
      </c>
      <c r="C3">
        <v>33</v>
      </c>
      <c r="D3" t="s">
        <v>110</v>
      </c>
      <c r="E3" t="s">
        <v>35</v>
      </c>
      <c r="F3" t="s">
        <v>66</v>
      </c>
      <c r="G3" s="1">
        <v>11.3</v>
      </c>
      <c r="H3" s="1">
        <v>31</v>
      </c>
      <c r="I3" s="1">
        <v>38</v>
      </c>
      <c r="J3" s="1">
        <v>36</v>
      </c>
      <c r="K3" s="1">
        <v>2.9</v>
      </c>
      <c r="L3" s="2">
        <v>268</v>
      </c>
      <c r="M3" s="2">
        <v>2.8000000000000007</v>
      </c>
      <c r="N3">
        <v>270.8</v>
      </c>
      <c r="P3">
        <v>26.98</v>
      </c>
    </row>
    <row r="4" spans="1:17" x14ac:dyDescent="0.3">
      <c r="A4" s="3">
        <v>20.888000000000002</v>
      </c>
      <c r="B4" s="1">
        <v>5</v>
      </c>
      <c r="C4">
        <v>34</v>
      </c>
      <c r="D4" t="s">
        <v>2</v>
      </c>
      <c r="E4" t="s">
        <v>3</v>
      </c>
      <c r="F4" t="s">
        <v>66</v>
      </c>
      <c r="G4" s="1">
        <v>4.0999999999999996</v>
      </c>
      <c r="H4" s="1">
        <v>16</v>
      </c>
      <c r="I4" s="1">
        <v>60</v>
      </c>
      <c r="J4" s="1">
        <v>38.299999999999997</v>
      </c>
      <c r="K4" s="1">
        <v>15.6</v>
      </c>
      <c r="L4" s="2">
        <v>267</v>
      </c>
      <c r="M4" s="2">
        <v>-4.4000000000000004</v>
      </c>
      <c r="N4">
        <v>262.60000000000002</v>
      </c>
      <c r="P4">
        <v>20.888000000000002</v>
      </c>
    </row>
    <row r="5" spans="1:17" x14ac:dyDescent="0.3">
      <c r="A5" s="3">
        <v>20.511999999999997</v>
      </c>
      <c r="B5" s="1">
        <v>5</v>
      </c>
      <c r="C5">
        <v>41</v>
      </c>
      <c r="D5" t="s">
        <v>244</v>
      </c>
      <c r="E5" t="s">
        <v>79</v>
      </c>
      <c r="F5" t="s">
        <v>66</v>
      </c>
      <c r="G5" s="1">
        <v>6.4</v>
      </c>
      <c r="H5" s="1">
        <v>37</v>
      </c>
      <c r="I5" s="1">
        <v>51</v>
      </c>
      <c r="J5" s="1">
        <v>43.5</v>
      </c>
      <c r="K5" s="1">
        <v>6.1</v>
      </c>
      <c r="L5" s="2">
        <v>260</v>
      </c>
      <c r="M5" s="2">
        <v>-2.0999999999999996</v>
      </c>
      <c r="N5">
        <v>257.89999999999998</v>
      </c>
      <c r="P5">
        <v>20.511999999999997</v>
      </c>
    </row>
    <row r="6" spans="1:17" x14ac:dyDescent="0.3">
      <c r="A6" s="3">
        <v>12.016000000000002</v>
      </c>
      <c r="B6" s="1">
        <v>7</v>
      </c>
      <c r="C6">
        <v>69</v>
      </c>
      <c r="D6" t="s">
        <v>233</v>
      </c>
      <c r="E6" t="s">
        <v>7</v>
      </c>
      <c r="F6" t="s">
        <v>66</v>
      </c>
      <c r="G6" s="1">
        <v>4.8</v>
      </c>
      <c r="H6" s="1">
        <v>48</v>
      </c>
      <c r="I6" s="1">
        <v>99</v>
      </c>
      <c r="J6" s="1">
        <v>67.3</v>
      </c>
      <c r="K6" s="1">
        <v>19.100000000000001</v>
      </c>
      <c r="L6" s="2">
        <v>232</v>
      </c>
      <c r="M6" s="2">
        <v>-3.7</v>
      </c>
      <c r="N6">
        <v>228.3</v>
      </c>
      <c r="P6">
        <v>12.016000000000002</v>
      </c>
    </row>
    <row r="7" spans="1:17" x14ac:dyDescent="0.3">
      <c r="A7" s="3">
        <v>11.898666666666665</v>
      </c>
      <c r="B7" s="1">
        <v>7</v>
      </c>
      <c r="C7">
        <v>72</v>
      </c>
      <c r="D7" t="s">
        <v>137</v>
      </c>
      <c r="E7" t="s">
        <v>28</v>
      </c>
      <c r="F7" t="s">
        <v>66</v>
      </c>
      <c r="G7" s="1">
        <v>5.6</v>
      </c>
      <c r="H7" s="1">
        <v>56</v>
      </c>
      <c r="I7" s="1">
        <v>99</v>
      </c>
      <c r="J7" s="1">
        <v>68.5</v>
      </c>
      <c r="K7" s="1">
        <v>17.7</v>
      </c>
      <c r="L7" s="2">
        <v>229</v>
      </c>
      <c r="M7" s="2">
        <v>-2.9000000000000004</v>
      </c>
      <c r="N7">
        <v>226.1</v>
      </c>
      <c r="P7">
        <v>11.898666666666665</v>
      </c>
    </row>
    <row r="8" spans="1:17" x14ac:dyDescent="0.3">
      <c r="A8" s="3">
        <v>11.146666666666668</v>
      </c>
      <c r="B8" s="1">
        <v>7</v>
      </c>
      <c r="C8">
        <v>86</v>
      </c>
      <c r="D8" t="s">
        <v>71</v>
      </c>
      <c r="E8" t="s">
        <v>19</v>
      </c>
      <c r="F8" t="s">
        <v>66</v>
      </c>
      <c r="G8" s="1">
        <v>5.5</v>
      </c>
      <c r="H8" s="1">
        <v>56</v>
      </c>
      <c r="I8" s="1">
        <v>127</v>
      </c>
      <c r="J8" s="1">
        <v>89.3</v>
      </c>
      <c r="K8" s="1">
        <v>25.2</v>
      </c>
      <c r="L8" s="2">
        <v>215</v>
      </c>
      <c r="M8" s="2">
        <v>-3</v>
      </c>
      <c r="N8">
        <v>212</v>
      </c>
      <c r="P8">
        <v>11.146666666666668</v>
      </c>
    </row>
    <row r="9" spans="1:17" x14ac:dyDescent="0.3">
      <c r="A9" s="3">
        <v>10.911999999999999</v>
      </c>
      <c r="B9" s="1">
        <v>7</v>
      </c>
      <c r="C9">
        <v>89</v>
      </c>
      <c r="D9" t="s">
        <v>30</v>
      </c>
      <c r="E9" t="s">
        <v>84</v>
      </c>
      <c r="F9" t="s">
        <v>66</v>
      </c>
      <c r="G9" s="1">
        <v>4.0999999999999996</v>
      </c>
      <c r="H9" s="1">
        <v>74</v>
      </c>
      <c r="I9" s="1">
        <v>112</v>
      </c>
      <c r="J9" s="1">
        <v>91</v>
      </c>
      <c r="K9" s="1">
        <v>13.6</v>
      </c>
      <c r="L9" s="2">
        <v>212</v>
      </c>
      <c r="M9" s="2">
        <v>-4.4000000000000004</v>
      </c>
      <c r="N9">
        <v>207.6</v>
      </c>
      <c r="P9">
        <v>10.911999999999999</v>
      </c>
    </row>
    <row r="10" spans="1:17" x14ac:dyDescent="0.3">
      <c r="A10" s="3">
        <v>8.7827999999999999</v>
      </c>
      <c r="B10" s="1">
        <v>8</v>
      </c>
      <c r="C10">
        <v>96</v>
      </c>
      <c r="D10" t="s">
        <v>287</v>
      </c>
      <c r="E10" t="s">
        <v>29</v>
      </c>
      <c r="F10" t="s">
        <v>66</v>
      </c>
      <c r="G10" s="1">
        <v>7.2</v>
      </c>
      <c r="H10" s="1">
        <v>85</v>
      </c>
      <c r="I10" s="1">
        <v>127</v>
      </c>
      <c r="J10" s="1">
        <v>100.5</v>
      </c>
      <c r="K10" s="1">
        <v>17.3</v>
      </c>
      <c r="L10" s="2">
        <v>205</v>
      </c>
      <c r="M10" s="2">
        <v>-1.2999999999999998</v>
      </c>
      <c r="N10">
        <v>203.7</v>
      </c>
      <c r="P10">
        <v>8.7827999999999999</v>
      </c>
    </row>
    <row r="11" spans="1:17" x14ac:dyDescent="0.3">
      <c r="A11" s="3">
        <v>8.4087999999999994</v>
      </c>
      <c r="B11" s="1">
        <v>8</v>
      </c>
      <c r="C11">
        <v>102</v>
      </c>
      <c r="D11" t="s">
        <v>222</v>
      </c>
      <c r="E11" t="s">
        <v>14</v>
      </c>
      <c r="F11" t="s">
        <v>66</v>
      </c>
      <c r="G11" s="1">
        <v>4.7</v>
      </c>
      <c r="H11" s="1">
        <v>56</v>
      </c>
      <c r="I11" s="1">
        <v>131</v>
      </c>
      <c r="J11" s="1">
        <v>104.3</v>
      </c>
      <c r="K11" s="1">
        <v>29.8</v>
      </c>
      <c r="L11" s="2">
        <v>199</v>
      </c>
      <c r="M11" s="2">
        <v>-3.8</v>
      </c>
      <c r="N11">
        <v>195.2</v>
      </c>
      <c r="P11">
        <v>8.4087999999999994</v>
      </c>
    </row>
    <row r="12" spans="1:17" x14ac:dyDescent="0.3">
      <c r="A12" s="3">
        <v>7.7092000000000009</v>
      </c>
      <c r="B12" s="1">
        <v>8</v>
      </c>
      <c r="C12">
        <v>121</v>
      </c>
      <c r="D12" t="s">
        <v>230</v>
      </c>
      <c r="E12" t="s">
        <v>27</v>
      </c>
      <c r="F12" t="s">
        <v>66</v>
      </c>
      <c r="G12" s="1">
        <v>7.8</v>
      </c>
      <c r="H12" s="1">
        <v>99</v>
      </c>
      <c r="I12" s="1">
        <v>152</v>
      </c>
      <c r="J12" s="1">
        <v>121.5</v>
      </c>
      <c r="K12" s="1">
        <v>19.600000000000001</v>
      </c>
      <c r="L12" s="2">
        <v>180</v>
      </c>
      <c r="M12" s="2">
        <v>-0.70000000000000018</v>
      </c>
      <c r="N12">
        <v>179.3</v>
      </c>
      <c r="P12">
        <v>7.7092000000000009</v>
      </c>
    </row>
    <row r="13" spans="1:17" x14ac:dyDescent="0.3">
      <c r="A13" s="3">
        <v>7.6167999999999996</v>
      </c>
      <c r="B13" s="1">
        <v>8</v>
      </c>
      <c r="C13">
        <v>120</v>
      </c>
      <c r="D13" t="s">
        <v>219</v>
      </c>
      <c r="E13" t="s">
        <v>20</v>
      </c>
      <c r="F13" t="s">
        <v>66</v>
      </c>
      <c r="G13" s="1">
        <v>4.7</v>
      </c>
      <c r="H13" s="1">
        <v>89</v>
      </c>
      <c r="I13" s="1">
        <v>152</v>
      </c>
      <c r="J13" s="1">
        <v>120.8</v>
      </c>
      <c r="K13" s="1">
        <v>30.3</v>
      </c>
      <c r="L13" s="2">
        <v>181</v>
      </c>
      <c r="M13" s="2">
        <v>-3.8</v>
      </c>
      <c r="N13">
        <v>177.2</v>
      </c>
      <c r="P13">
        <v>7.6167999999999996</v>
      </c>
    </row>
    <row r="14" spans="1:17" x14ac:dyDescent="0.3">
      <c r="A14" s="3">
        <v>7.0139999999999993</v>
      </c>
      <c r="B14" s="1">
        <v>8</v>
      </c>
      <c r="C14">
        <v>129</v>
      </c>
      <c r="D14" t="s">
        <v>13</v>
      </c>
      <c r="E14" t="s">
        <v>32</v>
      </c>
      <c r="F14" t="s">
        <v>66</v>
      </c>
      <c r="G14" s="1">
        <v>0</v>
      </c>
      <c r="H14" s="1">
        <v>75</v>
      </c>
      <c r="I14" s="1">
        <v>211</v>
      </c>
      <c r="J14" s="1">
        <v>132.30000000000001</v>
      </c>
      <c r="K14" s="1">
        <v>49.7</v>
      </c>
      <c r="L14" s="2">
        <v>172</v>
      </c>
      <c r="M14" s="2">
        <v>-8.5</v>
      </c>
      <c r="N14">
        <v>163.5</v>
      </c>
      <c r="P14">
        <v>7.0139999999999993</v>
      </c>
    </row>
    <row r="15" spans="1:17" x14ac:dyDescent="0.3">
      <c r="A15" s="3">
        <v>6.6532000000000009</v>
      </c>
      <c r="B15" s="1">
        <v>8</v>
      </c>
      <c r="C15">
        <v>143</v>
      </c>
      <c r="D15" t="s">
        <v>8</v>
      </c>
      <c r="E15" t="s">
        <v>9</v>
      </c>
      <c r="F15" t="s">
        <v>66</v>
      </c>
      <c r="G15" s="1">
        <v>5.8</v>
      </c>
      <c r="H15" s="1">
        <v>129</v>
      </c>
      <c r="I15" s="1">
        <v>155</v>
      </c>
      <c r="J15" s="1">
        <v>142.5</v>
      </c>
      <c r="K15" s="1">
        <v>9.1999999999999993</v>
      </c>
      <c r="L15" s="2">
        <v>158</v>
      </c>
      <c r="M15" s="2">
        <v>-2.7</v>
      </c>
      <c r="N15">
        <v>155.30000000000001</v>
      </c>
      <c r="P15">
        <v>6.6532000000000009</v>
      </c>
    </row>
    <row r="16" spans="1:17" x14ac:dyDescent="0.3">
      <c r="A16" s="3">
        <v>5.1490909090909085</v>
      </c>
      <c r="B16" s="1">
        <v>9</v>
      </c>
      <c r="C16">
        <v>152</v>
      </c>
      <c r="D16" t="s">
        <v>250</v>
      </c>
      <c r="E16" t="s">
        <v>34</v>
      </c>
      <c r="F16" t="s">
        <v>66</v>
      </c>
      <c r="G16" s="1">
        <v>6.6</v>
      </c>
      <c r="H16" s="1">
        <v>132</v>
      </c>
      <c r="I16" s="1">
        <v>205</v>
      </c>
      <c r="J16" s="1">
        <v>160.5</v>
      </c>
      <c r="K16" s="1">
        <v>27.1</v>
      </c>
      <c r="L16" s="2">
        <v>149</v>
      </c>
      <c r="M16" s="2">
        <v>-1.9000000000000004</v>
      </c>
      <c r="N16">
        <v>147.1</v>
      </c>
      <c r="P16">
        <v>5.1490909090909085</v>
      </c>
    </row>
    <row r="17" spans="1:16" x14ac:dyDescent="0.3">
      <c r="A17" s="3">
        <v>4.9454545454545453</v>
      </c>
      <c r="B17" s="1">
        <v>9</v>
      </c>
      <c r="C17">
        <v>157</v>
      </c>
      <c r="D17" t="s">
        <v>33</v>
      </c>
      <c r="E17" t="s">
        <v>17</v>
      </c>
      <c r="F17" t="s">
        <v>66</v>
      </c>
      <c r="G17" s="1">
        <v>6</v>
      </c>
      <c r="H17" s="1">
        <v>138</v>
      </c>
      <c r="I17" s="1">
        <v>221</v>
      </c>
      <c r="J17" s="1">
        <v>163.5</v>
      </c>
      <c r="K17" s="1">
        <v>33.6</v>
      </c>
      <c r="L17" s="2">
        <v>144</v>
      </c>
      <c r="M17" s="2">
        <v>-2.5</v>
      </c>
      <c r="N17">
        <v>141.5</v>
      </c>
      <c r="P17">
        <v>4.9454545454545453</v>
      </c>
    </row>
    <row r="18" spans="1:16" x14ac:dyDescent="0.3">
      <c r="A18" s="3">
        <v>4.8109090909090906</v>
      </c>
      <c r="B18" s="1">
        <v>9</v>
      </c>
      <c r="C18">
        <v>159</v>
      </c>
      <c r="D18" t="s">
        <v>240</v>
      </c>
      <c r="E18" t="s">
        <v>11</v>
      </c>
      <c r="F18" t="s">
        <v>66</v>
      </c>
      <c r="G18" s="1">
        <v>4.3</v>
      </c>
      <c r="H18" s="1">
        <v>131</v>
      </c>
      <c r="I18" s="1">
        <v>204</v>
      </c>
      <c r="J18" s="1">
        <v>167.5</v>
      </c>
      <c r="K18" s="1">
        <v>36.5</v>
      </c>
      <c r="L18" s="2">
        <v>142</v>
      </c>
      <c r="M18" s="2">
        <v>-4.2</v>
      </c>
      <c r="N18">
        <v>137.80000000000001</v>
      </c>
      <c r="P18">
        <v>4.8109090909090906</v>
      </c>
    </row>
    <row r="19" spans="1:16" x14ac:dyDescent="0.3">
      <c r="A19" s="3">
        <v>4.5054545454545458</v>
      </c>
      <c r="B19" s="1">
        <v>9</v>
      </c>
      <c r="C19">
        <v>168</v>
      </c>
      <c r="D19" t="s">
        <v>128</v>
      </c>
      <c r="E19" t="s">
        <v>12</v>
      </c>
      <c r="F19" t="s">
        <v>66</v>
      </c>
      <c r="G19" s="1">
        <v>4.9000000000000004</v>
      </c>
      <c r="H19" s="1">
        <v>135</v>
      </c>
      <c r="I19" s="1">
        <v>211</v>
      </c>
      <c r="J19" s="1">
        <v>178</v>
      </c>
      <c r="K19" s="1">
        <v>33.799999999999997</v>
      </c>
      <c r="L19" s="2">
        <v>133</v>
      </c>
      <c r="M19" s="2">
        <v>-3.5999999999999996</v>
      </c>
      <c r="N19">
        <v>129.4</v>
      </c>
      <c r="P19">
        <v>4.5054545454545458</v>
      </c>
    </row>
    <row r="20" spans="1:16" x14ac:dyDescent="0.3">
      <c r="A20" s="3">
        <v>4.3381818181818179</v>
      </c>
      <c r="B20" s="1">
        <v>9</v>
      </c>
      <c r="C20">
        <v>173</v>
      </c>
      <c r="D20" t="s">
        <v>21</v>
      </c>
      <c r="E20" t="s">
        <v>91</v>
      </c>
      <c r="F20" t="s">
        <v>66</v>
      </c>
      <c r="G20" s="1">
        <v>5.3</v>
      </c>
      <c r="H20" s="1">
        <v>117</v>
      </c>
      <c r="I20" s="1">
        <v>205</v>
      </c>
      <c r="J20" s="1">
        <v>182.8</v>
      </c>
      <c r="K20" s="1">
        <v>38</v>
      </c>
      <c r="L20" s="2">
        <v>128</v>
      </c>
      <c r="M20" s="2">
        <v>-3.2</v>
      </c>
      <c r="N20">
        <v>124.8</v>
      </c>
      <c r="P20">
        <v>4.3381818181818179</v>
      </c>
    </row>
    <row r="21" spans="1:16" x14ac:dyDescent="0.3">
      <c r="A21" s="3">
        <v>3.92</v>
      </c>
      <c r="B21" s="1">
        <v>9</v>
      </c>
      <c r="C21">
        <v>185</v>
      </c>
      <c r="D21" t="s">
        <v>284</v>
      </c>
      <c r="E21" t="s">
        <v>9</v>
      </c>
      <c r="F21" t="s">
        <v>66</v>
      </c>
      <c r="G21" s="1">
        <v>5.8</v>
      </c>
      <c r="H21" s="1">
        <v>150</v>
      </c>
      <c r="I21" s="1">
        <v>235</v>
      </c>
      <c r="J21" s="1">
        <v>196.8</v>
      </c>
      <c r="K21" s="1">
        <v>38.700000000000003</v>
      </c>
      <c r="L21" s="2">
        <v>116</v>
      </c>
      <c r="M21" s="2">
        <v>-2.7</v>
      </c>
      <c r="N21">
        <v>113.3</v>
      </c>
      <c r="P21">
        <v>3.92</v>
      </c>
    </row>
    <row r="22" spans="1:16" x14ac:dyDescent="0.3">
      <c r="A22" s="3">
        <v>2.8363636363636364</v>
      </c>
      <c r="B22" s="1">
        <v>9</v>
      </c>
      <c r="C22">
        <v>214</v>
      </c>
      <c r="D22" t="s">
        <v>16</v>
      </c>
      <c r="E22" t="s">
        <v>36</v>
      </c>
      <c r="F22" t="s">
        <v>66</v>
      </c>
      <c r="G22" s="1">
        <v>5</v>
      </c>
      <c r="H22" s="1">
        <v>149</v>
      </c>
      <c r="I22" s="1">
        <v>256</v>
      </c>
      <c r="J22" s="1">
        <v>220.5</v>
      </c>
      <c r="K22" s="1">
        <v>43.7</v>
      </c>
      <c r="L22" s="2">
        <v>87</v>
      </c>
      <c r="M22" s="2">
        <v>-3.5</v>
      </c>
      <c r="N22">
        <v>83.5</v>
      </c>
      <c r="P22">
        <v>2.8363636363636364</v>
      </c>
    </row>
    <row r="23" spans="1:16" x14ac:dyDescent="0.3">
      <c r="A23" s="3">
        <v>2.8145454545454545</v>
      </c>
      <c r="B23" s="1">
        <v>9</v>
      </c>
      <c r="C23">
        <v>212</v>
      </c>
      <c r="D23" t="s">
        <v>6</v>
      </c>
      <c r="E23" t="s">
        <v>37</v>
      </c>
      <c r="F23" t="s">
        <v>66</v>
      </c>
      <c r="G23" s="1">
        <v>2.4</v>
      </c>
      <c r="H23" s="1">
        <v>155</v>
      </c>
      <c r="I23" s="1">
        <v>269</v>
      </c>
      <c r="J23" s="1">
        <v>220</v>
      </c>
      <c r="K23" s="1">
        <v>41.4</v>
      </c>
      <c r="L23" s="2">
        <v>89</v>
      </c>
      <c r="M23" s="2">
        <v>-6.1</v>
      </c>
      <c r="N23">
        <v>82.9</v>
      </c>
      <c r="P23">
        <v>2.8145454545454545</v>
      </c>
    </row>
    <row r="24" spans="1:16" x14ac:dyDescent="0.3">
      <c r="A24" s="3">
        <v>1.8889999999999998</v>
      </c>
      <c r="B24" s="1">
        <v>10</v>
      </c>
      <c r="C24">
        <v>226</v>
      </c>
      <c r="D24" t="s">
        <v>23</v>
      </c>
      <c r="E24" t="s">
        <v>25</v>
      </c>
      <c r="F24" t="s">
        <v>66</v>
      </c>
      <c r="G24" s="1">
        <v>3.8</v>
      </c>
      <c r="H24" s="1">
        <v>157</v>
      </c>
      <c r="I24" s="1">
        <v>246</v>
      </c>
      <c r="J24" s="1">
        <v>223.8</v>
      </c>
      <c r="K24" s="1">
        <v>38.5</v>
      </c>
      <c r="L24" s="2">
        <v>75</v>
      </c>
      <c r="M24" s="2">
        <v>-4.7</v>
      </c>
      <c r="N24">
        <v>70.3</v>
      </c>
      <c r="P24">
        <v>1.8889999999999998</v>
      </c>
    </row>
    <row r="25" spans="1:16" x14ac:dyDescent="0.3">
      <c r="A25" s="3">
        <v>0.84800000000000009</v>
      </c>
      <c r="B25" s="1">
        <v>10</v>
      </c>
      <c r="C25">
        <v>260</v>
      </c>
      <c r="D25" t="s">
        <v>254</v>
      </c>
      <c r="E25" t="s">
        <v>18</v>
      </c>
      <c r="F25" t="s">
        <v>66</v>
      </c>
      <c r="G25" s="1">
        <v>3.1</v>
      </c>
      <c r="H25" s="1">
        <v>185</v>
      </c>
      <c r="I25" s="1">
        <v>297</v>
      </c>
      <c r="J25" s="1">
        <v>257.3</v>
      </c>
      <c r="K25" s="1">
        <v>44.6</v>
      </c>
      <c r="L25" s="2">
        <v>41</v>
      </c>
      <c r="M25" s="2">
        <v>-5.4</v>
      </c>
      <c r="N25">
        <v>35.6</v>
      </c>
      <c r="P25">
        <v>0.84800000000000009</v>
      </c>
    </row>
    <row r="26" spans="1:16" x14ac:dyDescent="0.3">
      <c r="A26" s="3">
        <v>0.81199999999999983</v>
      </c>
      <c r="B26" s="1">
        <v>10</v>
      </c>
      <c r="C26">
        <v>263</v>
      </c>
      <c r="D26" t="s">
        <v>333</v>
      </c>
      <c r="E26" t="s">
        <v>10</v>
      </c>
      <c r="F26" t="s">
        <v>66</v>
      </c>
      <c r="G26" s="1">
        <v>4.9000000000000004</v>
      </c>
      <c r="H26" s="1">
        <v>174</v>
      </c>
      <c r="I26" s="1">
        <v>297</v>
      </c>
      <c r="J26" s="1">
        <v>259</v>
      </c>
      <c r="K26" s="1">
        <v>49.8</v>
      </c>
      <c r="L26" s="2">
        <v>38</v>
      </c>
      <c r="M26" s="2">
        <v>-3.5999999999999996</v>
      </c>
      <c r="N26">
        <v>34.4</v>
      </c>
      <c r="P26">
        <v>0.81199999999999983</v>
      </c>
    </row>
    <row r="27" spans="1:16" x14ac:dyDescent="0.3">
      <c r="A27" s="3">
        <v>0.65899999999999992</v>
      </c>
      <c r="B27" s="1">
        <v>10</v>
      </c>
      <c r="C27">
        <v>266</v>
      </c>
      <c r="D27" t="s">
        <v>336</v>
      </c>
      <c r="E27" t="s">
        <v>34</v>
      </c>
      <c r="F27" t="s">
        <v>66</v>
      </c>
      <c r="G27" s="1">
        <v>2.8</v>
      </c>
      <c r="H27" s="1">
        <v>225</v>
      </c>
      <c r="I27" s="1">
        <v>297</v>
      </c>
      <c r="J27" s="1">
        <v>267.5</v>
      </c>
      <c r="K27" s="1">
        <v>26.3</v>
      </c>
      <c r="L27" s="2">
        <v>35</v>
      </c>
      <c r="M27" s="2">
        <v>-5.7</v>
      </c>
      <c r="N27">
        <v>29.3</v>
      </c>
      <c r="P27">
        <v>0.65899999999999992</v>
      </c>
    </row>
    <row r="28" spans="1:16" x14ac:dyDescent="0.3">
      <c r="A28" s="3"/>
      <c r="D28"/>
      <c r="E28"/>
      <c r="F28"/>
      <c r="L28" s="2"/>
      <c r="M28" s="2"/>
    </row>
    <row r="29" spans="1:16" x14ac:dyDescent="0.3">
      <c r="A29" s="3"/>
      <c r="D29"/>
      <c r="E29"/>
      <c r="F29"/>
      <c r="L29" s="2"/>
      <c r="M29" s="2"/>
    </row>
    <row r="30" spans="1:16" x14ac:dyDescent="0.3">
      <c r="A30" s="3"/>
      <c r="D30"/>
      <c r="M30" s="2"/>
    </row>
    <row r="31" spans="1:16" x14ac:dyDescent="0.3">
      <c r="A31" s="3"/>
      <c r="D31"/>
    </row>
    <row r="32" spans="1:16" x14ac:dyDescent="0.3">
      <c r="A32" s="3"/>
      <c r="D32"/>
    </row>
    <row r="33" spans="1:4" x14ac:dyDescent="0.3">
      <c r="A33" s="3"/>
      <c r="D33"/>
    </row>
    <row r="34" spans="1:4" x14ac:dyDescent="0.3">
      <c r="A34" s="3"/>
      <c r="D34"/>
    </row>
    <row r="35" spans="1:4" x14ac:dyDescent="0.3">
      <c r="A35" s="3"/>
      <c r="D35"/>
    </row>
    <row r="36" spans="1:4" x14ac:dyDescent="0.3">
      <c r="A36" s="3"/>
      <c r="D36"/>
    </row>
    <row r="37" spans="1:4" x14ac:dyDescent="0.3">
      <c r="A37" s="3"/>
      <c r="D37"/>
    </row>
    <row r="38" spans="1:4" x14ac:dyDescent="0.3">
      <c r="A38" s="3"/>
      <c r="D38"/>
    </row>
    <row r="39" spans="1:4" x14ac:dyDescent="0.3">
      <c r="A39" s="3"/>
      <c r="D39"/>
    </row>
    <row r="40" spans="1:4" x14ac:dyDescent="0.3">
      <c r="A40" s="3"/>
      <c r="D40"/>
    </row>
    <row r="41" spans="1:4" x14ac:dyDescent="0.3">
      <c r="A41" s="3"/>
      <c r="D41"/>
    </row>
    <row r="42" spans="1:4" x14ac:dyDescent="0.3">
      <c r="A42" s="3"/>
      <c r="D42"/>
    </row>
    <row r="43" spans="1:4" x14ac:dyDescent="0.3">
      <c r="A43" s="3"/>
      <c r="D43"/>
    </row>
    <row r="44" spans="1:4" x14ac:dyDescent="0.3">
      <c r="A44" s="3"/>
      <c r="D44"/>
    </row>
    <row r="45" spans="1:4" x14ac:dyDescent="0.3">
      <c r="A45" s="3"/>
      <c r="D45"/>
    </row>
    <row r="46" spans="1:4" x14ac:dyDescent="0.3">
      <c r="A46" s="3"/>
    </row>
    <row r="47" spans="1:4" x14ac:dyDescent="0.3">
      <c r="A47" s="3"/>
    </row>
    <row r="48" spans="1:4" x14ac:dyDescent="0.3">
      <c r="A48" s="3"/>
    </row>
    <row r="49" spans="1:1" x14ac:dyDescent="0.3">
      <c r="A49" s="3"/>
    </row>
    <row r="50" spans="1:1" x14ac:dyDescent="0.3">
      <c r="A50" s="3"/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3"/>
    </row>
    <row r="56" spans="1:1" x14ac:dyDescent="0.3">
      <c r="A56" s="3"/>
    </row>
    <row r="57" spans="1:1" x14ac:dyDescent="0.3">
      <c r="A57" s="3"/>
    </row>
    <row r="58" spans="1:1" x14ac:dyDescent="0.3">
      <c r="A58" s="3"/>
    </row>
    <row r="59" spans="1:1" x14ac:dyDescent="0.3">
      <c r="A59" s="3"/>
    </row>
    <row r="60" spans="1:1" x14ac:dyDescent="0.3">
      <c r="A60" s="3"/>
    </row>
  </sheetData>
  <conditionalFormatting sqref="D2:D29">
    <cfRule type="duplicateValues" dxfId="9" priority="3"/>
  </conditionalFormatting>
  <conditionalFormatting sqref="D42 D30:D40">
    <cfRule type="duplicateValues" dxfId="8" priority="6"/>
  </conditionalFormatting>
  <conditionalFormatting sqref="D1">
    <cfRule type="duplicateValues" dxfId="3" priority="1"/>
  </conditionalFormatting>
  <conditionalFormatting sqref="D1"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4"/>
  <sheetViews>
    <sheetView workbookViewId="0">
      <selection activeCell="U24" sqref="A2:U24"/>
    </sheetView>
  </sheetViews>
  <sheetFormatPr defaultRowHeight="14.4" x14ac:dyDescent="0.3"/>
  <cols>
    <col min="2" max="2" width="4.44140625" customWidth="1"/>
    <col min="3" max="3" width="4.109375" style="1" customWidth="1"/>
    <col min="4" max="4" width="22" bestFit="1" customWidth="1"/>
    <col min="5" max="5" width="7.44140625" style="1" customWidth="1"/>
    <col min="6" max="16" width="9" style="1"/>
  </cols>
  <sheetData>
    <row r="1" spans="1:23" x14ac:dyDescent="0.3">
      <c r="A1" t="s">
        <v>0</v>
      </c>
      <c r="B1" t="s">
        <v>38</v>
      </c>
      <c r="C1" s="1" t="s">
        <v>39</v>
      </c>
      <c r="D1" t="s">
        <v>40</v>
      </c>
      <c r="E1" s="1" t="s">
        <v>1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44</v>
      </c>
      <c r="M1" s="1" t="s">
        <v>45</v>
      </c>
      <c r="N1" s="1" t="s">
        <v>47</v>
      </c>
      <c r="O1" s="1" t="s">
        <v>44</v>
      </c>
      <c r="P1" s="1" t="s">
        <v>45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</row>
    <row r="2" spans="1:23" x14ac:dyDescent="0.3">
      <c r="C2" s="1">
        <v>163</v>
      </c>
      <c r="D2" t="s">
        <v>140</v>
      </c>
      <c r="E2" s="1" t="s">
        <v>9</v>
      </c>
      <c r="F2" s="1" t="s">
        <v>141</v>
      </c>
      <c r="G2" s="1">
        <v>42</v>
      </c>
      <c r="H2" s="1">
        <v>11.8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>
        <f>301-C2</f>
        <v>138</v>
      </c>
      <c r="R2">
        <f>G2</f>
        <v>42</v>
      </c>
      <c r="S2">
        <f>H2-6.2</f>
        <v>5.6000000000000005</v>
      </c>
      <c r="T2">
        <f>SUM(Q2:S2)</f>
        <v>185.6</v>
      </c>
    </row>
    <row r="3" spans="1:23" x14ac:dyDescent="0.3">
      <c r="C3" s="1">
        <v>170</v>
      </c>
      <c r="D3" t="s">
        <v>142</v>
      </c>
      <c r="E3" s="1" t="s">
        <v>4</v>
      </c>
      <c r="F3" s="1" t="s">
        <v>141</v>
      </c>
      <c r="G3" s="1">
        <v>-14</v>
      </c>
      <c r="H3" s="1">
        <v>11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>
        <f t="shared" ref="Q3:Q24" si="0">301-C3</f>
        <v>131</v>
      </c>
      <c r="R3">
        <f t="shared" ref="R3:R24" si="1">G3</f>
        <v>-14</v>
      </c>
      <c r="S3">
        <f t="shared" ref="S3:S24" si="2">H3-6.2</f>
        <v>4.8</v>
      </c>
      <c r="T3">
        <f t="shared" ref="T3:T24" si="3">SUM(Q3:S3)</f>
        <v>121.8</v>
      </c>
    </row>
    <row r="4" spans="1:23" x14ac:dyDescent="0.3">
      <c r="C4" s="1">
        <v>243</v>
      </c>
      <c r="D4" t="s">
        <v>143</v>
      </c>
      <c r="E4" s="1" t="s">
        <v>10</v>
      </c>
      <c r="F4" s="1" t="s">
        <v>141</v>
      </c>
      <c r="G4" s="1">
        <v>-76</v>
      </c>
      <c r="H4" s="1">
        <v>9.6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>
        <f t="shared" si="0"/>
        <v>58</v>
      </c>
      <c r="R4">
        <f t="shared" si="1"/>
        <v>-76</v>
      </c>
      <c r="S4">
        <f t="shared" si="2"/>
        <v>3.3999999999999995</v>
      </c>
      <c r="T4">
        <f t="shared" si="3"/>
        <v>-14.600000000000001</v>
      </c>
    </row>
    <row r="5" spans="1:23" x14ac:dyDescent="0.3">
      <c r="C5" s="1">
        <v>161</v>
      </c>
      <c r="D5" t="s">
        <v>144</v>
      </c>
      <c r="E5" s="1" t="s">
        <v>12</v>
      </c>
      <c r="F5" s="1" t="s">
        <v>141</v>
      </c>
      <c r="G5" s="1">
        <v>51</v>
      </c>
      <c r="H5" s="1">
        <v>9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>
        <f t="shared" si="0"/>
        <v>140</v>
      </c>
      <c r="R5">
        <f t="shared" si="1"/>
        <v>51</v>
      </c>
      <c r="S5">
        <f t="shared" si="2"/>
        <v>2.8</v>
      </c>
      <c r="T5">
        <f t="shared" si="3"/>
        <v>193.8</v>
      </c>
      <c r="W5">
        <f>AVERAGE(H10:H17)</f>
        <v>6.1749999999999998</v>
      </c>
    </row>
    <row r="6" spans="1:23" x14ac:dyDescent="0.3">
      <c r="C6" s="1">
        <v>171</v>
      </c>
      <c r="D6" t="s">
        <v>145</v>
      </c>
      <c r="E6" s="1" t="s">
        <v>11</v>
      </c>
      <c r="F6" s="1" t="s">
        <v>141</v>
      </c>
      <c r="G6" s="1">
        <v>-10</v>
      </c>
      <c r="H6" s="1">
        <v>8.3000000000000007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>
        <f t="shared" si="0"/>
        <v>130</v>
      </c>
      <c r="R6">
        <f t="shared" si="1"/>
        <v>-10</v>
      </c>
      <c r="S6">
        <f t="shared" si="2"/>
        <v>2.1000000000000005</v>
      </c>
      <c r="T6">
        <f t="shared" si="3"/>
        <v>122.1</v>
      </c>
    </row>
    <row r="7" spans="1:23" x14ac:dyDescent="0.3">
      <c r="C7" s="1">
        <v>168</v>
      </c>
      <c r="D7" t="s">
        <v>146</v>
      </c>
      <c r="E7" s="1" t="s">
        <v>3</v>
      </c>
      <c r="F7" s="1" t="s">
        <v>141</v>
      </c>
      <c r="G7" s="1">
        <v>10</v>
      </c>
      <c r="H7" s="1">
        <v>8.1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>
        <f t="shared" si="0"/>
        <v>133</v>
      </c>
      <c r="R7">
        <f t="shared" si="1"/>
        <v>10</v>
      </c>
      <c r="S7">
        <f t="shared" si="2"/>
        <v>1.8999999999999995</v>
      </c>
      <c r="T7">
        <f t="shared" si="3"/>
        <v>144.9</v>
      </c>
    </row>
    <row r="8" spans="1:23" x14ac:dyDescent="0.3">
      <c r="C8" s="1">
        <v>166</v>
      </c>
      <c r="D8" t="s">
        <v>147</v>
      </c>
      <c r="E8" s="1" t="s">
        <v>18</v>
      </c>
      <c r="F8" s="1" t="s">
        <v>141</v>
      </c>
      <c r="G8" s="1">
        <v>-3</v>
      </c>
      <c r="H8" s="1">
        <v>7.3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>
        <f t="shared" si="0"/>
        <v>135</v>
      </c>
      <c r="R8">
        <f t="shared" si="1"/>
        <v>-3</v>
      </c>
      <c r="S8">
        <f t="shared" si="2"/>
        <v>1.0999999999999996</v>
      </c>
      <c r="T8">
        <f t="shared" si="3"/>
        <v>133.1</v>
      </c>
    </row>
    <row r="9" spans="1:23" x14ac:dyDescent="0.3">
      <c r="C9" s="1">
        <v>189</v>
      </c>
      <c r="D9" t="s">
        <v>148</v>
      </c>
      <c r="E9" s="1" t="s">
        <v>17</v>
      </c>
      <c r="F9" s="1" t="s">
        <v>141</v>
      </c>
      <c r="G9" s="1">
        <v>-9</v>
      </c>
      <c r="H9" s="1">
        <v>7.3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>
        <f t="shared" si="0"/>
        <v>112</v>
      </c>
      <c r="R9">
        <f t="shared" si="1"/>
        <v>-9</v>
      </c>
      <c r="S9">
        <f t="shared" si="2"/>
        <v>1.0999999999999996</v>
      </c>
      <c r="T9">
        <f t="shared" si="3"/>
        <v>104.1</v>
      </c>
    </row>
    <row r="10" spans="1:23" x14ac:dyDescent="0.3">
      <c r="C10" s="1">
        <v>246</v>
      </c>
      <c r="D10" t="s">
        <v>149</v>
      </c>
      <c r="E10" s="1" t="s">
        <v>31</v>
      </c>
      <c r="F10" s="1" t="s">
        <v>141</v>
      </c>
      <c r="G10" s="1">
        <v>-98</v>
      </c>
      <c r="H10" s="1">
        <v>7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>
        <f t="shared" si="0"/>
        <v>55</v>
      </c>
      <c r="R10">
        <f t="shared" si="1"/>
        <v>-98</v>
      </c>
      <c r="S10">
        <f t="shared" si="2"/>
        <v>0.79999999999999982</v>
      </c>
      <c r="T10">
        <f t="shared" si="3"/>
        <v>-42.2</v>
      </c>
    </row>
    <row r="11" spans="1:23" x14ac:dyDescent="0.3">
      <c r="C11" s="1">
        <v>186</v>
      </c>
      <c r="D11" t="s">
        <v>150</v>
      </c>
      <c r="E11" s="1" t="s">
        <v>91</v>
      </c>
      <c r="F11" s="1" t="s">
        <v>141</v>
      </c>
      <c r="G11" s="1">
        <v>26</v>
      </c>
      <c r="H11" s="1">
        <v>6.6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>
        <f t="shared" si="0"/>
        <v>115</v>
      </c>
      <c r="R11">
        <f t="shared" si="1"/>
        <v>26</v>
      </c>
      <c r="S11">
        <f t="shared" si="2"/>
        <v>0.39999999999999947</v>
      </c>
      <c r="T11">
        <f t="shared" si="3"/>
        <v>141.4</v>
      </c>
    </row>
    <row r="12" spans="1:23" x14ac:dyDescent="0.3">
      <c r="C12" s="1">
        <v>208</v>
      </c>
      <c r="D12" t="s">
        <v>151</v>
      </c>
      <c r="E12" s="1" t="s">
        <v>36</v>
      </c>
      <c r="F12" s="1" t="s">
        <v>141</v>
      </c>
      <c r="G12" s="1">
        <v>15</v>
      </c>
      <c r="H12" s="1">
        <v>6.5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>
        <f t="shared" si="0"/>
        <v>93</v>
      </c>
      <c r="R12">
        <f t="shared" si="1"/>
        <v>15</v>
      </c>
      <c r="S12">
        <f t="shared" si="2"/>
        <v>0.29999999999999982</v>
      </c>
      <c r="T12">
        <f t="shared" si="3"/>
        <v>108.3</v>
      </c>
    </row>
    <row r="13" spans="1:23" x14ac:dyDescent="0.3">
      <c r="C13" s="1">
        <v>277</v>
      </c>
      <c r="D13" t="s">
        <v>152</v>
      </c>
      <c r="E13" s="1" t="s">
        <v>79</v>
      </c>
      <c r="F13" s="1" t="s">
        <v>141</v>
      </c>
      <c r="G13" s="1">
        <v>-49</v>
      </c>
      <c r="H13" s="1">
        <v>6.1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>
        <f t="shared" si="0"/>
        <v>24</v>
      </c>
      <c r="R13">
        <f t="shared" si="1"/>
        <v>-49</v>
      </c>
      <c r="S13">
        <f t="shared" si="2"/>
        <v>-0.10000000000000053</v>
      </c>
      <c r="T13">
        <f t="shared" si="3"/>
        <v>-25.1</v>
      </c>
    </row>
    <row r="14" spans="1:23" x14ac:dyDescent="0.3">
      <c r="C14" s="1">
        <v>190</v>
      </c>
      <c r="D14" t="s">
        <v>153</v>
      </c>
      <c r="E14" s="1" t="s">
        <v>34</v>
      </c>
      <c r="F14" s="1" t="s">
        <v>141</v>
      </c>
      <c r="G14" s="1">
        <v>28</v>
      </c>
      <c r="H14" s="1">
        <v>5.9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>
        <f t="shared" si="0"/>
        <v>111</v>
      </c>
      <c r="R14">
        <f t="shared" si="1"/>
        <v>28</v>
      </c>
      <c r="S14">
        <f t="shared" si="2"/>
        <v>-0.29999999999999982</v>
      </c>
      <c r="T14">
        <f t="shared" si="3"/>
        <v>138.69999999999999</v>
      </c>
    </row>
    <row r="15" spans="1:23" x14ac:dyDescent="0.3">
      <c r="C15" s="1">
        <v>217</v>
      </c>
      <c r="D15" t="s">
        <v>154</v>
      </c>
      <c r="E15" s="1" t="s">
        <v>28</v>
      </c>
      <c r="F15" s="1" t="s">
        <v>141</v>
      </c>
      <c r="G15" s="1">
        <v>-56</v>
      </c>
      <c r="H15" s="1">
        <v>5.9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>
        <f t="shared" si="0"/>
        <v>84</v>
      </c>
      <c r="R15">
        <f t="shared" si="1"/>
        <v>-56</v>
      </c>
      <c r="S15">
        <f t="shared" si="2"/>
        <v>-0.29999999999999982</v>
      </c>
      <c r="T15">
        <f t="shared" si="3"/>
        <v>27.7</v>
      </c>
    </row>
    <row r="16" spans="1:23" x14ac:dyDescent="0.3">
      <c r="C16" s="1">
        <v>167</v>
      </c>
      <c r="D16" t="s">
        <v>155</v>
      </c>
      <c r="E16" s="1" t="s">
        <v>27</v>
      </c>
      <c r="F16" s="1" t="s">
        <v>141</v>
      </c>
      <c r="G16" s="1">
        <v>12</v>
      </c>
      <c r="H16" s="1">
        <v>5.8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>
        <f t="shared" si="0"/>
        <v>134</v>
      </c>
      <c r="R16">
        <f t="shared" si="1"/>
        <v>12</v>
      </c>
      <c r="S16">
        <f t="shared" si="2"/>
        <v>-0.40000000000000036</v>
      </c>
      <c r="T16">
        <f t="shared" si="3"/>
        <v>145.6</v>
      </c>
    </row>
    <row r="17" spans="3:20" x14ac:dyDescent="0.3">
      <c r="C17" s="1">
        <v>180</v>
      </c>
      <c r="D17" t="s">
        <v>156</v>
      </c>
      <c r="E17" s="1" t="s">
        <v>20</v>
      </c>
      <c r="F17" s="1" t="s">
        <v>141</v>
      </c>
      <c r="G17" s="1">
        <v>45</v>
      </c>
      <c r="H17" s="1">
        <v>5.6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>
        <f t="shared" si="0"/>
        <v>121</v>
      </c>
      <c r="R17">
        <f t="shared" si="1"/>
        <v>45</v>
      </c>
      <c r="S17">
        <f t="shared" si="2"/>
        <v>-0.60000000000000053</v>
      </c>
      <c r="T17">
        <f t="shared" si="3"/>
        <v>165.4</v>
      </c>
    </row>
    <row r="18" spans="3:20" x14ac:dyDescent="0.3">
      <c r="C18" s="1">
        <v>285</v>
      </c>
      <c r="D18" t="s">
        <v>157</v>
      </c>
      <c r="E18" s="1" t="s">
        <v>25</v>
      </c>
      <c r="F18" s="1" t="s">
        <v>141</v>
      </c>
      <c r="G18" s="1">
        <v>34</v>
      </c>
      <c r="H18" s="1">
        <v>5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>
        <f t="shared" si="0"/>
        <v>16</v>
      </c>
      <c r="R18">
        <f t="shared" si="1"/>
        <v>34</v>
      </c>
      <c r="S18">
        <f t="shared" si="2"/>
        <v>-1.2000000000000002</v>
      </c>
      <c r="T18">
        <f t="shared" si="3"/>
        <v>48.8</v>
      </c>
    </row>
    <row r="19" spans="3:20" x14ac:dyDescent="0.3">
      <c r="C19" s="1">
        <v>204</v>
      </c>
      <c r="D19" t="s">
        <v>158</v>
      </c>
      <c r="E19" s="1" t="s">
        <v>35</v>
      </c>
      <c r="F19" s="1" t="s">
        <v>141</v>
      </c>
      <c r="G19" s="1">
        <v>96</v>
      </c>
      <c r="H19" s="1">
        <v>4.8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>
        <f t="shared" si="0"/>
        <v>97</v>
      </c>
      <c r="R19">
        <f t="shared" si="1"/>
        <v>96</v>
      </c>
      <c r="S19">
        <f t="shared" si="2"/>
        <v>-1.4000000000000004</v>
      </c>
      <c r="T19">
        <f t="shared" si="3"/>
        <v>191.6</v>
      </c>
    </row>
    <row r="20" spans="3:20" x14ac:dyDescent="0.3">
      <c r="C20" s="1">
        <v>255</v>
      </c>
      <c r="D20" t="s">
        <v>159</v>
      </c>
      <c r="E20" s="1" t="s">
        <v>24</v>
      </c>
      <c r="F20" s="1" t="s">
        <v>141</v>
      </c>
      <c r="G20" s="1">
        <v>24</v>
      </c>
      <c r="H20" s="1">
        <v>4.8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>
        <f t="shared" si="0"/>
        <v>46</v>
      </c>
      <c r="R20">
        <f t="shared" si="1"/>
        <v>24</v>
      </c>
      <c r="S20">
        <f t="shared" si="2"/>
        <v>-1.4000000000000004</v>
      </c>
      <c r="T20">
        <f t="shared" si="3"/>
        <v>68.599999999999994</v>
      </c>
    </row>
    <row r="21" spans="3:20" x14ac:dyDescent="0.3">
      <c r="C21" s="1">
        <v>233</v>
      </c>
      <c r="D21" t="s">
        <v>160</v>
      </c>
      <c r="E21" s="1" t="s">
        <v>29</v>
      </c>
      <c r="F21" s="1" t="s">
        <v>141</v>
      </c>
      <c r="G21" s="1">
        <v>-28</v>
      </c>
      <c r="H21" s="1">
        <v>4.5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>
        <f t="shared" si="0"/>
        <v>68</v>
      </c>
      <c r="R21">
        <f t="shared" si="1"/>
        <v>-28</v>
      </c>
      <c r="S21">
        <f t="shared" si="2"/>
        <v>-1.7000000000000002</v>
      </c>
      <c r="T21">
        <f t="shared" si="3"/>
        <v>38.299999999999997</v>
      </c>
    </row>
    <row r="22" spans="3:20" x14ac:dyDescent="0.3">
      <c r="C22" s="1">
        <v>241</v>
      </c>
      <c r="D22" t="s">
        <v>161</v>
      </c>
      <c r="E22" s="1" t="s">
        <v>26</v>
      </c>
      <c r="F22" s="1" t="s">
        <v>141</v>
      </c>
      <c r="G22" s="1">
        <v>62</v>
      </c>
      <c r="H22" s="1">
        <v>4.4000000000000004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>
        <f t="shared" si="0"/>
        <v>60</v>
      </c>
      <c r="R22">
        <f t="shared" si="1"/>
        <v>62</v>
      </c>
      <c r="S22">
        <f t="shared" si="2"/>
        <v>-1.7999999999999998</v>
      </c>
      <c r="T22">
        <f t="shared" si="3"/>
        <v>120.2</v>
      </c>
    </row>
    <row r="23" spans="3:20" x14ac:dyDescent="0.3">
      <c r="C23" s="1">
        <v>193</v>
      </c>
      <c r="D23" t="s">
        <v>162</v>
      </c>
      <c r="E23" s="1" t="s">
        <v>22</v>
      </c>
      <c r="F23" s="1" t="s">
        <v>141</v>
      </c>
      <c r="G23" s="1">
        <v>-34</v>
      </c>
      <c r="H23" s="1">
        <v>4.3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>
        <f t="shared" si="0"/>
        <v>108</v>
      </c>
      <c r="R23">
        <f t="shared" si="1"/>
        <v>-34</v>
      </c>
      <c r="S23">
        <f t="shared" si="2"/>
        <v>-1.9000000000000004</v>
      </c>
      <c r="T23">
        <f t="shared" si="3"/>
        <v>72.099999999999994</v>
      </c>
    </row>
    <row r="24" spans="3:20" x14ac:dyDescent="0.3">
      <c r="C24" s="1">
        <v>281</v>
      </c>
      <c r="D24" t="s">
        <v>163</v>
      </c>
      <c r="E24" s="1" t="s">
        <v>32</v>
      </c>
      <c r="F24" s="1" t="s">
        <v>141</v>
      </c>
      <c r="G24" s="1">
        <v>110</v>
      </c>
      <c r="H24" s="1">
        <v>3.1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>
        <f t="shared" si="0"/>
        <v>20</v>
      </c>
      <c r="R24">
        <f t="shared" si="1"/>
        <v>110</v>
      </c>
      <c r="S24">
        <f t="shared" si="2"/>
        <v>-3.1</v>
      </c>
      <c r="T24">
        <f t="shared" si="3"/>
        <v>126.9</v>
      </c>
    </row>
  </sheetData>
  <autoFilter ref="C1:P24" xr:uid="{00000000-0009-0000-0000-000006000000}">
    <sortState xmlns:xlrd2="http://schemas.microsoft.com/office/spreadsheetml/2017/richdata2" ref="C2:P24">
      <sortCondition descending="1" ref="H1:H2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3"/>
  <sheetViews>
    <sheetView workbookViewId="0">
      <selection activeCell="U2" sqref="A2:U23"/>
    </sheetView>
  </sheetViews>
  <sheetFormatPr defaultRowHeight="14.4" x14ac:dyDescent="0.3"/>
  <cols>
    <col min="2" max="2" width="4.44140625" customWidth="1"/>
    <col min="3" max="3" width="4.109375" style="1" customWidth="1"/>
    <col min="4" max="4" width="22" bestFit="1" customWidth="1"/>
    <col min="5" max="5" width="7.44140625" style="1" customWidth="1"/>
    <col min="6" max="16" width="9" style="1"/>
  </cols>
  <sheetData>
    <row r="1" spans="1:23" x14ac:dyDescent="0.3">
      <c r="A1" t="s">
        <v>0</v>
      </c>
      <c r="B1" t="s">
        <v>38</v>
      </c>
      <c r="C1" s="1" t="s">
        <v>39</v>
      </c>
      <c r="D1" t="s">
        <v>40</v>
      </c>
      <c r="E1" s="1" t="s">
        <v>1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44</v>
      </c>
      <c r="M1" s="1" t="s">
        <v>45</v>
      </c>
      <c r="N1" s="1" t="s">
        <v>47</v>
      </c>
      <c r="O1" s="1" t="s">
        <v>44</v>
      </c>
      <c r="P1" s="1" t="s">
        <v>45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</row>
    <row r="2" spans="1:23" x14ac:dyDescent="0.3">
      <c r="C2" s="1">
        <v>182</v>
      </c>
      <c r="D2" t="s">
        <v>164</v>
      </c>
      <c r="E2" s="1" t="s">
        <v>19</v>
      </c>
      <c r="F2" s="1" t="s">
        <v>165</v>
      </c>
      <c r="G2" s="1">
        <v>-8</v>
      </c>
      <c r="H2" s="1">
        <v>11.8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>
        <f t="shared" ref="Q2:Q23" si="0">301-C2</f>
        <v>119</v>
      </c>
      <c r="R2">
        <f t="shared" ref="R2:R23" si="1">G2</f>
        <v>-8</v>
      </c>
      <c r="S2">
        <f>H2-8.8</f>
        <v>3</v>
      </c>
      <c r="T2">
        <f>SUM(Q2:S2)</f>
        <v>114</v>
      </c>
    </row>
    <row r="3" spans="1:23" x14ac:dyDescent="0.3">
      <c r="C3" s="1">
        <v>248</v>
      </c>
      <c r="D3" t="s">
        <v>166</v>
      </c>
      <c r="E3" s="1" t="s">
        <v>10</v>
      </c>
      <c r="F3" s="1" t="s">
        <v>165</v>
      </c>
      <c r="G3" s="1">
        <v>-49</v>
      </c>
      <c r="H3" s="1">
        <v>10.8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>
        <f t="shared" si="0"/>
        <v>53</v>
      </c>
      <c r="R3">
        <f t="shared" si="1"/>
        <v>-49</v>
      </c>
      <c r="S3">
        <f t="shared" ref="S3:S23" si="2">H3-8.8</f>
        <v>2</v>
      </c>
      <c r="T3">
        <f t="shared" ref="T3:T23" si="3">SUM(Q3:S3)</f>
        <v>6</v>
      </c>
    </row>
    <row r="4" spans="1:23" x14ac:dyDescent="0.3">
      <c r="C4" s="1">
        <v>252</v>
      </c>
      <c r="D4" t="s">
        <v>167</v>
      </c>
      <c r="E4" s="1" t="s">
        <v>15</v>
      </c>
      <c r="F4" s="1" t="s">
        <v>165</v>
      </c>
      <c r="G4" s="1">
        <v>-35</v>
      </c>
      <c r="H4" s="1">
        <v>10.5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>
        <f t="shared" si="0"/>
        <v>49</v>
      </c>
      <c r="R4">
        <f t="shared" si="1"/>
        <v>-35</v>
      </c>
      <c r="S4">
        <f t="shared" si="2"/>
        <v>1.6999999999999993</v>
      </c>
      <c r="T4">
        <f t="shared" si="3"/>
        <v>15.7</v>
      </c>
    </row>
    <row r="5" spans="1:23" x14ac:dyDescent="0.3">
      <c r="C5" s="1">
        <v>175</v>
      </c>
      <c r="D5" t="s">
        <v>168</v>
      </c>
      <c r="E5" s="1" t="s">
        <v>9</v>
      </c>
      <c r="F5" s="1" t="s">
        <v>165</v>
      </c>
      <c r="G5" s="1">
        <v>49</v>
      </c>
      <c r="H5" s="1">
        <v>10.4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>
        <f t="shared" si="0"/>
        <v>126</v>
      </c>
      <c r="R5">
        <f t="shared" si="1"/>
        <v>49</v>
      </c>
      <c r="S5">
        <f t="shared" si="2"/>
        <v>1.5999999999999996</v>
      </c>
      <c r="T5">
        <f t="shared" si="3"/>
        <v>176.6</v>
      </c>
    </row>
    <row r="6" spans="1:23" x14ac:dyDescent="0.3">
      <c r="C6" s="1">
        <v>179</v>
      </c>
      <c r="D6" t="s">
        <v>169</v>
      </c>
      <c r="E6" s="1" t="s">
        <v>34</v>
      </c>
      <c r="F6" s="1" t="s">
        <v>165</v>
      </c>
      <c r="G6" s="1">
        <v>37</v>
      </c>
      <c r="H6" s="1">
        <v>10.3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>
        <f t="shared" si="0"/>
        <v>122</v>
      </c>
      <c r="R6">
        <f t="shared" si="1"/>
        <v>37</v>
      </c>
      <c r="S6">
        <f t="shared" si="2"/>
        <v>1.5</v>
      </c>
      <c r="T6">
        <f t="shared" si="3"/>
        <v>160.5</v>
      </c>
      <c r="W6">
        <f>AVERAGE(H10:H19)</f>
        <v>8.7899999999999991</v>
      </c>
    </row>
    <row r="7" spans="1:23" x14ac:dyDescent="0.3">
      <c r="C7" s="1">
        <v>249</v>
      </c>
      <c r="D7" t="s">
        <v>170</v>
      </c>
      <c r="E7" s="1" t="s">
        <v>5</v>
      </c>
      <c r="F7" s="1" t="s">
        <v>165</v>
      </c>
      <c r="G7" s="1">
        <v>-73</v>
      </c>
      <c r="H7" s="1">
        <v>10.3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>
        <f t="shared" si="0"/>
        <v>52</v>
      </c>
      <c r="R7">
        <f t="shared" si="1"/>
        <v>-73</v>
      </c>
      <c r="S7">
        <f t="shared" si="2"/>
        <v>1.5</v>
      </c>
      <c r="T7">
        <f t="shared" si="3"/>
        <v>-19.5</v>
      </c>
    </row>
    <row r="8" spans="1:23" x14ac:dyDescent="0.3">
      <c r="C8" s="1">
        <v>286</v>
      </c>
      <c r="D8" t="s">
        <v>171</v>
      </c>
      <c r="E8" s="1" t="s">
        <v>24</v>
      </c>
      <c r="F8" s="1" t="s">
        <v>165</v>
      </c>
      <c r="G8" s="1">
        <v>85</v>
      </c>
      <c r="H8" s="1">
        <v>10.1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>
        <f t="shared" si="0"/>
        <v>15</v>
      </c>
      <c r="R8">
        <f t="shared" si="1"/>
        <v>85</v>
      </c>
      <c r="S8">
        <f t="shared" si="2"/>
        <v>1.2999999999999989</v>
      </c>
      <c r="T8">
        <f t="shared" si="3"/>
        <v>101.3</v>
      </c>
    </row>
    <row r="9" spans="1:23" x14ac:dyDescent="0.3">
      <c r="C9" s="1">
        <v>250</v>
      </c>
      <c r="D9" t="s">
        <v>172</v>
      </c>
      <c r="E9" s="1" t="s">
        <v>4</v>
      </c>
      <c r="F9" s="1" t="s">
        <v>165</v>
      </c>
      <c r="G9" s="1">
        <v>-90</v>
      </c>
      <c r="H9" s="1">
        <v>9.5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>
        <f t="shared" si="0"/>
        <v>51</v>
      </c>
      <c r="R9">
        <f t="shared" si="1"/>
        <v>-90</v>
      </c>
      <c r="S9">
        <f t="shared" si="2"/>
        <v>0.69999999999999929</v>
      </c>
      <c r="T9">
        <f t="shared" si="3"/>
        <v>-38.299999999999997</v>
      </c>
    </row>
    <row r="10" spans="1:23" x14ac:dyDescent="0.3">
      <c r="C10" s="1">
        <v>306</v>
      </c>
      <c r="D10" t="s">
        <v>173</v>
      </c>
      <c r="E10" s="1" t="s">
        <v>31</v>
      </c>
      <c r="F10" s="1" t="s">
        <v>165</v>
      </c>
      <c r="G10" s="1">
        <v>-29</v>
      </c>
      <c r="H10" s="1">
        <v>9.1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>
        <f t="shared" si="0"/>
        <v>-5</v>
      </c>
      <c r="R10">
        <f t="shared" si="1"/>
        <v>-29</v>
      </c>
      <c r="S10">
        <f t="shared" si="2"/>
        <v>0.29999999999999893</v>
      </c>
      <c r="T10">
        <f t="shared" si="3"/>
        <v>-33.700000000000003</v>
      </c>
    </row>
    <row r="11" spans="1:23" x14ac:dyDescent="0.3">
      <c r="C11" s="1">
        <v>239</v>
      </c>
      <c r="D11" t="s">
        <v>174</v>
      </c>
      <c r="E11" s="1" t="s">
        <v>11</v>
      </c>
      <c r="F11" s="1" t="s">
        <v>165</v>
      </c>
      <c r="G11" s="1">
        <v>-95</v>
      </c>
      <c r="H11" s="1">
        <v>9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>
        <f t="shared" si="0"/>
        <v>62</v>
      </c>
      <c r="R11">
        <f t="shared" si="1"/>
        <v>-95</v>
      </c>
      <c r="S11">
        <f t="shared" si="2"/>
        <v>0.19999999999999929</v>
      </c>
      <c r="T11">
        <f t="shared" si="3"/>
        <v>-32.799999999999997</v>
      </c>
    </row>
    <row r="12" spans="1:23" x14ac:dyDescent="0.3">
      <c r="C12" s="1">
        <v>251</v>
      </c>
      <c r="D12" t="s">
        <v>175</v>
      </c>
      <c r="E12" s="1" t="s">
        <v>77</v>
      </c>
      <c r="F12" s="1" t="s">
        <v>165</v>
      </c>
      <c r="G12" s="1">
        <v>-23</v>
      </c>
      <c r="H12" s="1">
        <v>9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>
        <f t="shared" si="0"/>
        <v>50</v>
      </c>
      <c r="R12">
        <f t="shared" si="1"/>
        <v>-23</v>
      </c>
      <c r="S12">
        <f t="shared" si="2"/>
        <v>0.19999999999999929</v>
      </c>
      <c r="T12">
        <f t="shared" si="3"/>
        <v>27.2</v>
      </c>
    </row>
    <row r="13" spans="1:23" x14ac:dyDescent="0.3">
      <c r="C13" s="1">
        <v>211</v>
      </c>
      <c r="D13" t="s">
        <v>176</v>
      </c>
      <c r="E13" s="1" t="s">
        <v>14</v>
      </c>
      <c r="F13" s="1" t="s">
        <v>165</v>
      </c>
      <c r="G13" s="1">
        <v>23</v>
      </c>
      <c r="H13" s="1">
        <v>8.9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>
        <f t="shared" si="0"/>
        <v>90</v>
      </c>
      <c r="R13">
        <f t="shared" si="1"/>
        <v>23</v>
      </c>
      <c r="S13">
        <f t="shared" si="2"/>
        <v>9.9999999999999645E-2</v>
      </c>
      <c r="T13">
        <f t="shared" si="3"/>
        <v>113.1</v>
      </c>
    </row>
    <row r="14" spans="1:23" x14ac:dyDescent="0.3">
      <c r="C14" s="1">
        <v>181</v>
      </c>
      <c r="D14" t="s">
        <v>177</v>
      </c>
      <c r="E14" s="1" t="s">
        <v>3</v>
      </c>
      <c r="F14" s="1" t="s">
        <v>165</v>
      </c>
      <c r="G14" s="1">
        <v>54</v>
      </c>
      <c r="H14" s="1">
        <v>8.8000000000000007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>
        <f t="shared" si="0"/>
        <v>120</v>
      </c>
      <c r="R14">
        <f t="shared" si="1"/>
        <v>54</v>
      </c>
      <c r="S14">
        <f t="shared" si="2"/>
        <v>0</v>
      </c>
      <c r="T14">
        <f t="shared" si="3"/>
        <v>174</v>
      </c>
    </row>
    <row r="15" spans="1:23" x14ac:dyDescent="0.3">
      <c r="C15" s="1">
        <v>265</v>
      </c>
      <c r="D15" t="s">
        <v>178</v>
      </c>
      <c r="E15" s="1" t="s">
        <v>22</v>
      </c>
      <c r="F15" s="1" t="s">
        <v>165</v>
      </c>
      <c r="G15" s="1">
        <v>10</v>
      </c>
      <c r="H15" s="1">
        <v>8.8000000000000007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>
        <f t="shared" si="0"/>
        <v>36</v>
      </c>
      <c r="R15">
        <f t="shared" si="1"/>
        <v>10</v>
      </c>
      <c r="S15">
        <f t="shared" si="2"/>
        <v>0</v>
      </c>
      <c r="T15">
        <f t="shared" si="3"/>
        <v>46</v>
      </c>
    </row>
    <row r="16" spans="1:23" x14ac:dyDescent="0.3">
      <c r="C16" s="1">
        <v>184</v>
      </c>
      <c r="D16" t="s">
        <v>179</v>
      </c>
      <c r="E16" s="1" t="s">
        <v>79</v>
      </c>
      <c r="F16" s="1" t="s">
        <v>165</v>
      </c>
      <c r="G16" s="1">
        <v>-16</v>
      </c>
      <c r="H16" s="1">
        <v>8.6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>
        <f t="shared" si="0"/>
        <v>117</v>
      </c>
      <c r="R16">
        <f t="shared" si="1"/>
        <v>-16</v>
      </c>
      <c r="S16">
        <f t="shared" si="2"/>
        <v>-0.20000000000000107</v>
      </c>
      <c r="T16">
        <f t="shared" si="3"/>
        <v>100.8</v>
      </c>
    </row>
    <row r="17" spans="3:20" x14ac:dyDescent="0.3">
      <c r="C17" s="1">
        <v>188</v>
      </c>
      <c r="D17" t="s">
        <v>180</v>
      </c>
      <c r="E17" s="1" t="s">
        <v>29</v>
      </c>
      <c r="F17" s="1" t="s">
        <v>165</v>
      </c>
      <c r="G17" s="1">
        <v>-8</v>
      </c>
      <c r="H17" s="1">
        <v>8.6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>
        <f t="shared" si="0"/>
        <v>113</v>
      </c>
      <c r="R17">
        <f t="shared" si="1"/>
        <v>-8</v>
      </c>
      <c r="S17">
        <f t="shared" si="2"/>
        <v>-0.20000000000000107</v>
      </c>
      <c r="T17">
        <f t="shared" si="3"/>
        <v>104.8</v>
      </c>
    </row>
    <row r="18" spans="3:20" x14ac:dyDescent="0.3">
      <c r="C18" s="1">
        <v>215</v>
      </c>
      <c r="D18" t="s">
        <v>181</v>
      </c>
      <c r="E18" s="1" t="s">
        <v>7</v>
      </c>
      <c r="F18" s="1" t="s">
        <v>165</v>
      </c>
      <c r="G18" s="1">
        <v>54</v>
      </c>
      <c r="H18" s="1">
        <v>8.6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>
        <f t="shared" si="0"/>
        <v>86</v>
      </c>
      <c r="R18">
        <f t="shared" si="1"/>
        <v>54</v>
      </c>
      <c r="S18">
        <f t="shared" si="2"/>
        <v>-0.20000000000000107</v>
      </c>
      <c r="T18">
        <f t="shared" si="3"/>
        <v>139.80000000000001</v>
      </c>
    </row>
    <row r="19" spans="3:20" x14ac:dyDescent="0.3">
      <c r="C19" s="1">
        <v>205</v>
      </c>
      <c r="D19" t="s">
        <v>182</v>
      </c>
      <c r="E19" s="1" t="s">
        <v>37</v>
      </c>
      <c r="F19" s="1" t="s">
        <v>165</v>
      </c>
      <c r="G19" s="1">
        <v>28</v>
      </c>
      <c r="H19" s="1">
        <v>8.5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>
        <f t="shared" si="0"/>
        <v>96</v>
      </c>
      <c r="R19">
        <f t="shared" si="1"/>
        <v>28</v>
      </c>
      <c r="S19">
        <f t="shared" si="2"/>
        <v>-0.30000000000000071</v>
      </c>
      <c r="T19">
        <f t="shared" si="3"/>
        <v>123.7</v>
      </c>
    </row>
    <row r="20" spans="3:20" x14ac:dyDescent="0.3">
      <c r="C20" s="1">
        <v>218</v>
      </c>
      <c r="D20" t="s">
        <v>183</v>
      </c>
      <c r="E20" s="1" t="s">
        <v>25</v>
      </c>
      <c r="F20" s="1" t="s">
        <v>165</v>
      </c>
      <c r="G20" s="1">
        <v>-63</v>
      </c>
      <c r="H20" s="1">
        <v>7.8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>
        <f t="shared" si="0"/>
        <v>83</v>
      </c>
      <c r="R20">
        <f t="shared" si="1"/>
        <v>-63</v>
      </c>
      <c r="S20">
        <f t="shared" si="2"/>
        <v>-1.0000000000000009</v>
      </c>
      <c r="T20">
        <f t="shared" si="3"/>
        <v>19</v>
      </c>
    </row>
    <row r="21" spans="3:20" x14ac:dyDescent="0.3">
      <c r="C21" s="1">
        <v>273</v>
      </c>
      <c r="D21" t="s">
        <v>184</v>
      </c>
      <c r="E21" s="1" t="s">
        <v>12</v>
      </c>
      <c r="F21" s="1" t="s">
        <v>165</v>
      </c>
      <c r="G21" s="1">
        <v>-9</v>
      </c>
      <c r="H21" s="1">
        <v>7.8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>
        <f t="shared" si="0"/>
        <v>28</v>
      </c>
      <c r="R21">
        <f t="shared" si="1"/>
        <v>-9</v>
      </c>
      <c r="S21">
        <f t="shared" si="2"/>
        <v>-1.0000000000000009</v>
      </c>
      <c r="T21">
        <f t="shared" si="3"/>
        <v>18</v>
      </c>
    </row>
    <row r="22" spans="3:20" x14ac:dyDescent="0.3">
      <c r="C22" s="1">
        <v>214</v>
      </c>
      <c r="D22" t="s">
        <v>185</v>
      </c>
      <c r="E22" s="1" t="s">
        <v>35</v>
      </c>
      <c r="F22" s="1" t="s">
        <v>165</v>
      </c>
      <c r="G22" s="1">
        <v>50</v>
      </c>
      <c r="H22" s="1">
        <v>7.1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>
        <f t="shared" si="0"/>
        <v>87</v>
      </c>
      <c r="R22">
        <f t="shared" si="1"/>
        <v>50</v>
      </c>
      <c r="S22">
        <f t="shared" si="2"/>
        <v>-1.7000000000000011</v>
      </c>
      <c r="T22">
        <f t="shared" si="3"/>
        <v>135.30000000000001</v>
      </c>
    </row>
    <row r="23" spans="3:20" x14ac:dyDescent="0.3">
      <c r="C23" s="1">
        <v>216</v>
      </c>
      <c r="D23" t="s">
        <v>186</v>
      </c>
      <c r="E23" s="1" t="s">
        <v>17</v>
      </c>
      <c r="F23" s="1" t="s">
        <v>165</v>
      </c>
      <c r="G23" s="1">
        <v>22</v>
      </c>
      <c r="H23" s="1">
        <v>4.9000000000000004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>
        <f t="shared" si="0"/>
        <v>85</v>
      </c>
      <c r="R23">
        <f t="shared" si="1"/>
        <v>22</v>
      </c>
      <c r="S23">
        <f t="shared" si="2"/>
        <v>-3.9000000000000004</v>
      </c>
      <c r="T23">
        <f t="shared" si="3"/>
        <v>103.1</v>
      </c>
    </row>
  </sheetData>
  <autoFilter ref="C1:P23" xr:uid="{00000000-0009-0000-0000-000007000000}">
    <sortState xmlns:xlrd2="http://schemas.microsoft.com/office/spreadsheetml/2017/richdata2" ref="C2:P23">
      <sortCondition descending="1" ref="H1:H2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Trade Value</vt:lpstr>
      <vt:lpstr>QB</vt:lpstr>
      <vt:lpstr>RB</vt:lpstr>
      <vt:lpstr>WR</vt:lpstr>
      <vt:lpstr>TE</vt:lpstr>
      <vt:lpstr>DST</vt:lpstr>
      <vt:lpstr>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Pelletier</dc:creator>
  <cp:keywords/>
  <dc:description/>
  <cp:lastModifiedBy>Justin Mark</cp:lastModifiedBy>
  <cp:revision/>
  <dcterms:created xsi:type="dcterms:W3CDTF">2020-11-12T23:16:15Z</dcterms:created>
  <dcterms:modified xsi:type="dcterms:W3CDTF">2024-10-25T18:39:37Z</dcterms:modified>
  <cp:category/>
  <cp:contentStatus/>
</cp:coreProperties>
</file>