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\Documents\TVC\"/>
    </mc:Choice>
  </mc:AlternateContent>
  <xr:revisionPtr revIDLastSave="0" documentId="13_ncr:1_{A7722AD9-EEF5-458D-99D3-4E72CE2F0445}" xr6:coauthVersionLast="47" xr6:coauthVersionMax="47" xr10:uidLastSave="{00000000-0000-0000-0000-000000000000}"/>
  <bookViews>
    <workbookView xWindow="-98" yWindow="-98" windowWidth="20715" windowHeight="13155" activeTab="6" xr2:uid="{00000000-000D-0000-FFFF-FFFF00000000}"/>
  </bookViews>
  <sheets>
    <sheet name="SS" sheetId="10" r:id="rId1"/>
    <sheet name="3B" sheetId="9" r:id="rId2"/>
    <sheet name="2B" sheetId="8" r:id="rId3"/>
    <sheet name="1B" sheetId="7" r:id="rId4"/>
    <sheet name="C" sheetId="6" r:id="rId5"/>
    <sheet name="OF" sheetId="1" r:id="rId6"/>
    <sheet name="SP" sheetId="11" r:id="rId7"/>
    <sheet name="RP" sheetId="12" r:id="rId8"/>
    <sheet name="Scales" sheetId="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" i="12" l="1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2" i="12"/>
  <c r="M3" i="11"/>
  <c r="M4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2" i="11"/>
  <c r="M21" i="11"/>
  <c r="M23" i="11"/>
  <c r="M24" i="11"/>
  <c r="M25" i="11"/>
  <c r="M26" i="11"/>
  <c r="M27" i="11"/>
  <c r="M28" i="11"/>
  <c r="M29" i="11"/>
  <c r="M30" i="11"/>
  <c r="M32" i="11"/>
  <c r="M33" i="11"/>
  <c r="M31" i="11"/>
  <c r="M34" i="11"/>
  <c r="M35" i="11"/>
  <c r="M36" i="11"/>
  <c r="M37" i="11"/>
  <c r="M38" i="11"/>
  <c r="M40" i="11"/>
  <c r="M39" i="11"/>
  <c r="M41" i="11"/>
  <c r="M42" i="11"/>
  <c r="M44" i="11"/>
  <c r="M43" i="11"/>
  <c r="M45" i="11"/>
  <c r="M46" i="11"/>
  <c r="M47" i="11"/>
  <c r="M49" i="11"/>
  <c r="M48" i="11"/>
  <c r="M50" i="11"/>
  <c r="M53" i="11"/>
  <c r="M52" i="11"/>
  <c r="M51" i="11"/>
  <c r="M55" i="11"/>
  <c r="M54" i="11"/>
  <c r="M56" i="11"/>
  <c r="M57" i="11"/>
  <c r="M58" i="11"/>
  <c r="M59" i="11"/>
  <c r="M60" i="11"/>
  <c r="M64" i="11"/>
  <c r="M63" i="11"/>
  <c r="M61" i="11"/>
  <c r="M62" i="11"/>
  <c r="M66" i="11"/>
  <c r="M65" i="11"/>
  <c r="M67" i="11"/>
  <c r="M69" i="11"/>
  <c r="M68" i="11"/>
  <c r="M70" i="11"/>
  <c r="M71" i="11"/>
  <c r="M72" i="11"/>
  <c r="M73" i="11"/>
  <c r="M75" i="11"/>
  <c r="M74" i="11"/>
  <c r="M76" i="11"/>
  <c r="M77" i="11"/>
  <c r="M78" i="11"/>
  <c r="M79" i="11"/>
  <c r="M80" i="11"/>
  <c r="M82" i="11"/>
  <c r="M81" i="11"/>
  <c r="M84" i="11"/>
  <c r="M83" i="11"/>
  <c r="M85" i="11"/>
  <c r="M86" i="11"/>
  <c r="M88" i="11"/>
  <c r="M87" i="11"/>
  <c r="M89" i="11"/>
  <c r="M90" i="11"/>
  <c r="M91" i="11"/>
  <c r="M94" i="11"/>
  <c r="M92" i="11"/>
  <c r="M93" i="11"/>
  <c r="M95" i="11"/>
  <c r="M96" i="11"/>
  <c r="M97" i="11"/>
  <c r="M99" i="11"/>
  <c r="M98" i="11"/>
  <c r="M100" i="11"/>
  <c r="M101" i="11"/>
  <c r="M102" i="11"/>
  <c r="M104" i="11"/>
  <c r="M105" i="11"/>
  <c r="M106" i="11"/>
  <c r="M109" i="11"/>
  <c r="M103" i="11"/>
  <c r="M107" i="11"/>
  <c r="M110" i="11"/>
  <c r="M108" i="11"/>
  <c r="M111" i="11"/>
  <c r="M112" i="11"/>
  <c r="M113" i="11"/>
  <c r="M115" i="11"/>
  <c r="M114" i="11"/>
  <c r="M118" i="11"/>
  <c r="M116" i="11"/>
  <c r="M119" i="11"/>
  <c r="M117" i="11"/>
  <c r="M120" i="11"/>
  <c r="M121" i="11"/>
  <c r="M2" i="11"/>
  <c r="O3" i="12"/>
  <c r="O5" i="12"/>
  <c r="O4" i="12"/>
  <c r="O7" i="12"/>
  <c r="O11" i="12"/>
  <c r="O15" i="12"/>
  <c r="O6" i="12"/>
  <c r="O12" i="12"/>
  <c r="O16" i="12"/>
  <c r="O14" i="12"/>
  <c r="O19" i="12"/>
  <c r="O24" i="12"/>
  <c r="O10" i="12"/>
  <c r="O13" i="12"/>
  <c r="O9" i="12"/>
  <c r="O8" i="12"/>
  <c r="O17" i="12"/>
  <c r="O27" i="12"/>
  <c r="O25" i="12"/>
  <c r="O30" i="12"/>
  <c r="O20" i="12"/>
  <c r="O22" i="12"/>
  <c r="O23" i="12"/>
  <c r="O21" i="12"/>
  <c r="O26" i="12"/>
  <c r="O29" i="12"/>
  <c r="O28" i="12"/>
  <c r="O31" i="12"/>
  <c r="O18" i="12"/>
  <c r="K3" i="12"/>
  <c r="K5" i="12"/>
  <c r="K4" i="12"/>
  <c r="K7" i="12"/>
  <c r="K11" i="12"/>
  <c r="K15" i="12"/>
  <c r="K6" i="12"/>
  <c r="K12" i="12"/>
  <c r="K16" i="12"/>
  <c r="K14" i="12"/>
  <c r="K19" i="12"/>
  <c r="K24" i="12"/>
  <c r="K10" i="12"/>
  <c r="K13" i="12"/>
  <c r="K9" i="12"/>
  <c r="K8" i="12"/>
  <c r="K17" i="12"/>
  <c r="K27" i="12"/>
  <c r="K25" i="12"/>
  <c r="K30" i="12"/>
  <c r="K20" i="12"/>
  <c r="K22" i="12"/>
  <c r="K23" i="12"/>
  <c r="K21" i="12"/>
  <c r="K26" i="12"/>
  <c r="K29" i="12"/>
  <c r="K28" i="12"/>
  <c r="K31" i="12"/>
  <c r="K18" i="12"/>
  <c r="I3" i="12"/>
  <c r="I5" i="12"/>
  <c r="I4" i="12"/>
  <c r="I7" i="12"/>
  <c r="I11" i="12"/>
  <c r="I15" i="12"/>
  <c r="I6" i="12"/>
  <c r="I12" i="12"/>
  <c r="I16" i="12"/>
  <c r="I14" i="12"/>
  <c r="I19" i="12"/>
  <c r="I24" i="12"/>
  <c r="I10" i="12"/>
  <c r="I13" i="12"/>
  <c r="I9" i="12"/>
  <c r="I8" i="12"/>
  <c r="I17" i="12"/>
  <c r="I27" i="12"/>
  <c r="I25" i="12"/>
  <c r="I30" i="12"/>
  <c r="I20" i="12"/>
  <c r="I22" i="12"/>
  <c r="I23" i="12"/>
  <c r="I21" i="12"/>
  <c r="I26" i="12"/>
  <c r="I29" i="12"/>
  <c r="I28" i="12"/>
  <c r="I31" i="12"/>
  <c r="I18" i="12"/>
  <c r="G3" i="12"/>
  <c r="G5" i="12"/>
  <c r="G4" i="12"/>
  <c r="G7" i="12"/>
  <c r="G11" i="12"/>
  <c r="G15" i="12"/>
  <c r="G6" i="12"/>
  <c r="G12" i="12"/>
  <c r="G16" i="12"/>
  <c r="G14" i="12"/>
  <c r="G19" i="12"/>
  <c r="G24" i="12"/>
  <c r="G10" i="12"/>
  <c r="G13" i="12"/>
  <c r="G9" i="12"/>
  <c r="G8" i="12"/>
  <c r="G17" i="12"/>
  <c r="G27" i="12"/>
  <c r="G25" i="12"/>
  <c r="G30" i="12"/>
  <c r="G20" i="12"/>
  <c r="G22" i="12"/>
  <c r="G23" i="12"/>
  <c r="G21" i="12"/>
  <c r="G26" i="12"/>
  <c r="G29" i="12"/>
  <c r="G28" i="12"/>
  <c r="G31" i="12"/>
  <c r="G18" i="12"/>
  <c r="E26" i="12"/>
  <c r="O2" i="12"/>
  <c r="K2" i="12"/>
  <c r="I2" i="12"/>
  <c r="G2" i="12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2" i="11"/>
  <c r="O21" i="11"/>
  <c r="O23" i="11"/>
  <c r="O24" i="11"/>
  <c r="O25" i="11"/>
  <c r="O26" i="11"/>
  <c r="O27" i="11"/>
  <c r="O28" i="11"/>
  <c r="O29" i="11"/>
  <c r="O30" i="11"/>
  <c r="O32" i="11"/>
  <c r="O33" i="11"/>
  <c r="O31" i="11"/>
  <c r="O34" i="11"/>
  <c r="O35" i="11"/>
  <c r="O36" i="11"/>
  <c r="O37" i="11"/>
  <c r="O38" i="11"/>
  <c r="O40" i="11"/>
  <c r="O39" i="11"/>
  <c r="O41" i="11"/>
  <c r="O42" i="11"/>
  <c r="O110" i="11"/>
  <c r="O109" i="11"/>
  <c r="O44" i="11"/>
  <c r="O43" i="11"/>
  <c r="O45" i="11"/>
  <c r="O46" i="11"/>
  <c r="O47" i="11"/>
  <c r="O49" i="11"/>
  <c r="O48" i="11"/>
  <c r="O50" i="11"/>
  <c r="O53" i="11"/>
  <c r="O52" i="11"/>
  <c r="O51" i="11"/>
  <c r="O118" i="11"/>
  <c r="O55" i="11"/>
  <c r="O115" i="11"/>
  <c r="O54" i="11"/>
  <c r="O56" i="11"/>
  <c r="O57" i="11"/>
  <c r="O58" i="11"/>
  <c r="O113" i="11"/>
  <c r="O116" i="11"/>
  <c r="O59" i="11"/>
  <c r="O60" i="11"/>
  <c r="O64" i="11"/>
  <c r="O95" i="11"/>
  <c r="O63" i="11"/>
  <c r="O61" i="11"/>
  <c r="O62" i="11"/>
  <c r="O66" i="11"/>
  <c r="O120" i="11"/>
  <c r="O65" i="11"/>
  <c r="O67" i="11"/>
  <c r="O69" i="11"/>
  <c r="O121" i="11"/>
  <c r="O68" i="11"/>
  <c r="O70" i="11"/>
  <c r="O71" i="11"/>
  <c r="O72" i="11"/>
  <c r="O94" i="11"/>
  <c r="O73" i="11"/>
  <c r="O75" i="11"/>
  <c r="O74" i="11"/>
  <c r="O76" i="11"/>
  <c r="O77" i="11"/>
  <c r="O114" i="11"/>
  <c r="O88" i="11"/>
  <c r="O78" i="11"/>
  <c r="O79" i="11"/>
  <c r="O80" i="11"/>
  <c r="O82" i="11"/>
  <c r="O81" i="11"/>
  <c r="O84" i="11"/>
  <c r="O83" i="11"/>
  <c r="O85" i="11"/>
  <c r="O86" i="11"/>
  <c r="O102" i="11"/>
  <c r="O112" i="11"/>
  <c r="O87" i="11"/>
  <c r="O101" i="11"/>
  <c r="O119" i="11"/>
  <c r="O89" i="11"/>
  <c r="O90" i="11"/>
  <c r="O91" i="11"/>
  <c r="O106" i="11"/>
  <c r="O92" i="11"/>
  <c r="O93" i="11"/>
  <c r="O96" i="11"/>
  <c r="O97" i="11"/>
  <c r="O99" i="11"/>
  <c r="O98" i="11"/>
  <c r="O105" i="11"/>
  <c r="O100" i="11"/>
  <c r="O104" i="11"/>
  <c r="O103" i="11"/>
  <c r="O107" i="11"/>
  <c r="O108" i="11"/>
  <c r="O111" i="11"/>
  <c r="O117" i="11"/>
  <c r="O2" i="11"/>
  <c r="G3" i="11"/>
  <c r="G4" i="11"/>
  <c r="G7" i="11"/>
  <c r="G12" i="11"/>
  <c r="G9" i="11"/>
  <c r="G8" i="11"/>
  <c r="G6" i="11"/>
  <c r="G5" i="11"/>
  <c r="G10" i="11"/>
  <c r="G13" i="11"/>
  <c r="G11" i="11"/>
  <c r="G15" i="11"/>
  <c r="G14" i="11"/>
  <c r="G19" i="11"/>
  <c r="G21" i="11"/>
  <c r="G17" i="11"/>
  <c r="G16" i="11"/>
  <c r="G18" i="11"/>
  <c r="G20" i="11"/>
  <c r="G22" i="11"/>
  <c r="G25" i="11"/>
  <c r="G23" i="11"/>
  <c r="G27" i="11"/>
  <c r="G29" i="11"/>
  <c r="G28" i="11"/>
  <c r="G26" i="11"/>
  <c r="G31" i="11"/>
  <c r="G32" i="11"/>
  <c r="G34" i="11"/>
  <c r="G39" i="11"/>
  <c r="G35" i="11"/>
  <c r="G33" i="11"/>
  <c r="G36" i="11"/>
  <c r="G24" i="11"/>
  <c r="G30" i="11"/>
  <c r="G42" i="11"/>
  <c r="G38" i="11"/>
  <c r="G37" i="11"/>
  <c r="G45" i="11"/>
  <c r="G40" i="11"/>
  <c r="G44" i="11"/>
  <c r="G43" i="11"/>
  <c r="G41" i="11"/>
  <c r="G47" i="11"/>
  <c r="G46" i="11"/>
  <c r="G50" i="11"/>
  <c r="G51" i="11"/>
  <c r="G56" i="11"/>
  <c r="G54" i="11"/>
  <c r="G52" i="11"/>
  <c r="G57" i="11"/>
  <c r="G59" i="11"/>
  <c r="G61" i="11"/>
  <c r="G53" i="11"/>
  <c r="G48" i="11"/>
  <c r="G65" i="11"/>
  <c r="G67" i="11"/>
  <c r="G71" i="11"/>
  <c r="G62" i="11"/>
  <c r="G63" i="11"/>
  <c r="G74" i="11"/>
  <c r="G58" i="11"/>
  <c r="G68" i="11"/>
  <c r="G66" i="11"/>
  <c r="G79" i="11"/>
  <c r="G70" i="11"/>
  <c r="G60" i="11"/>
  <c r="G78" i="11"/>
  <c r="G76" i="11"/>
  <c r="G73" i="11"/>
  <c r="G89" i="11"/>
  <c r="G75" i="11"/>
  <c r="G72" i="11"/>
  <c r="G85" i="11"/>
  <c r="G91" i="11"/>
  <c r="G49" i="11"/>
  <c r="G90" i="11"/>
  <c r="G83" i="11"/>
  <c r="G80" i="11"/>
  <c r="G81" i="11"/>
  <c r="G92" i="11"/>
  <c r="G96" i="11"/>
  <c r="G84" i="11"/>
  <c r="G99" i="11"/>
  <c r="G98" i="11"/>
  <c r="G97" i="11"/>
  <c r="G93" i="11"/>
  <c r="G64" i="11"/>
  <c r="G87" i="11"/>
  <c r="G103" i="11"/>
  <c r="G77" i="11"/>
  <c r="G86" i="11"/>
  <c r="G82" i="11"/>
  <c r="G104" i="11"/>
  <c r="G107" i="11"/>
  <c r="G55" i="11"/>
  <c r="G100" i="11"/>
  <c r="G111" i="11"/>
  <c r="G117" i="11"/>
  <c r="G108" i="11"/>
  <c r="E108" i="11" s="1"/>
  <c r="G69" i="11"/>
  <c r="G105" i="11"/>
  <c r="G88" i="11"/>
  <c r="G106" i="11"/>
  <c r="G101" i="11"/>
  <c r="G102" i="11"/>
  <c r="G94" i="11"/>
  <c r="G112" i="11"/>
  <c r="G119" i="11"/>
  <c r="G114" i="11"/>
  <c r="G95" i="11"/>
  <c r="G121" i="11"/>
  <c r="G120" i="11"/>
  <c r="G113" i="11"/>
  <c r="G116" i="11"/>
  <c r="G115" i="11"/>
  <c r="G118" i="11"/>
  <c r="G109" i="11"/>
  <c r="G110" i="11"/>
  <c r="I117" i="11"/>
  <c r="I108" i="11"/>
  <c r="I69" i="11"/>
  <c r="I105" i="11"/>
  <c r="I88" i="11"/>
  <c r="I106" i="11"/>
  <c r="I101" i="11"/>
  <c r="I102" i="11"/>
  <c r="I94" i="11"/>
  <c r="I112" i="11"/>
  <c r="I119" i="11"/>
  <c r="I114" i="11"/>
  <c r="I95" i="11"/>
  <c r="I121" i="11"/>
  <c r="I120" i="11"/>
  <c r="I113" i="11"/>
  <c r="I116" i="11"/>
  <c r="I115" i="11"/>
  <c r="I118" i="11"/>
  <c r="I109" i="11"/>
  <c r="I110" i="11"/>
  <c r="K117" i="11"/>
  <c r="K108" i="11"/>
  <c r="K69" i="11"/>
  <c r="K105" i="11"/>
  <c r="K88" i="11"/>
  <c r="K106" i="11"/>
  <c r="K101" i="11"/>
  <c r="K102" i="11"/>
  <c r="K94" i="11"/>
  <c r="K112" i="11"/>
  <c r="K119" i="11"/>
  <c r="K114" i="11"/>
  <c r="K95" i="11"/>
  <c r="K121" i="11"/>
  <c r="K120" i="11"/>
  <c r="K113" i="11"/>
  <c r="K116" i="11"/>
  <c r="K115" i="11"/>
  <c r="K118" i="11"/>
  <c r="K109" i="11"/>
  <c r="K110" i="11"/>
  <c r="G2" i="11"/>
  <c r="O3" i="10"/>
  <c r="O4" i="10"/>
  <c r="O5" i="10"/>
  <c r="O6" i="10"/>
  <c r="O7" i="10"/>
  <c r="O9" i="10"/>
  <c r="O8" i="10"/>
  <c r="O11" i="10"/>
  <c r="O10" i="10"/>
  <c r="O12" i="10"/>
  <c r="O15" i="10"/>
  <c r="O13" i="10"/>
  <c r="O14" i="10"/>
  <c r="O17" i="10"/>
  <c r="O16" i="10"/>
  <c r="O21" i="10"/>
  <c r="O18" i="10"/>
  <c r="O19" i="10"/>
  <c r="O20" i="10"/>
  <c r="O23" i="10"/>
  <c r="O25" i="10"/>
  <c r="O24" i="10"/>
  <c r="O22" i="10"/>
  <c r="O26" i="10"/>
  <c r="O27" i="10"/>
  <c r="O28" i="10"/>
  <c r="O29" i="10"/>
  <c r="O31" i="10"/>
  <c r="O30" i="10"/>
  <c r="M3" i="10"/>
  <c r="M4" i="10"/>
  <c r="M5" i="10"/>
  <c r="M6" i="10"/>
  <c r="M7" i="10"/>
  <c r="M9" i="10"/>
  <c r="M8" i="10"/>
  <c r="M11" i="10"/>
  <c r="M10" i="10"/>
  <c r="M12" i="10"/>
  <c r="M15" i="10"/>
  <c r="M13" i="10"/>
  <c r="M14" i="10"/>
  <c r="M17" i="10"/>
  <c r="M16" i="10"/>
  <c r="M21" i="10"/>
  <c r="M18" i="10"/>
  <c r="M19" i="10"/>
  <c r="M20" i="10"/>
  <c r="M23" i="10"/>
  <c r="M25" i="10"/>
  <c r="M24" i="10"/>
  <c r="M22" i="10"/>
  <c r="M26" i="10"/>
  <c r="M27" i="10"/>
  <c r="M28" i="10"/>
  <c r="M29" i="10"/>
  <c r="M31" i="10"/>
  <c r="M30" i="10"/>
  <c r="K3" i="10"/>
  <c r="K4" i="10"/>
  <c r="K5" i="10"/>
  <c r="K6" i="10"/>
  <c r="K7" i="10"/>
  <c r="K9" i="10"/>
  <c r="K8" i="10"/>
  <c r="K11" i="10"/>
  <c r="K10" i="10"/>
  <c r="K12" i="10"/>
  <c r="K15" i="10"/>
  <c r="K13" i="10"/>
  <c r="K14" i="10"/>
  <c r="K17" i="10"/>
  <c r="K16" i="10"/>
  <c r="K21" i="10"/>
  <c r="K18" i="10"/>
  <c r="K19" i="10"/>
  <c r="K20" i="10"/>
  <c r="K23" i="10"/>
  <c r="K25" i="10"/>
  <c r="K24" i="10"/>
  <c r="K22" i="10"/>
  <c r="K26" i="10"/>
  <c r="K27" i="10"/>
  <c r="K28" i="10"/>
  <c r="K29" i="10"/>
  <c r="K31" i="10"/>
  <c r="K30" i="10"/>
  <c r="I3" i="10"/>
  <c r="I4" i="10"/>
  <c r="I5" i="10"/>
  <c r="I6" i="10"/>
  <c r="I7" i="10"/>
  <c r="I9" i="10"/>
  <c r="I8" i="10"/>
  <c r="I11" i="10"/>
  <c r="I10" i="10"/>
  <c r="I12" i="10"/>
  <c r="E12" i="10" s="1"/>
  <c r="I15" i="10"/>
  <c r="I13" i="10"/>
  <c r="I14" i="10"/>
  <c r="I17" i="10"/>
  <c r="I16" i="10"/>
  <c r="I21" i="10"/>
  <c r="I18" i="10"/>
  <c r="I19" i="10"/>
  <c r="I20" i="10"/>
  <c r="I23" i="10"/>
  <c r="I25" i="10"/>
  <c r="I24" i="10"/>
  <c r="I22" i="10"/>
  <c r="I26" i="10"/>
  <c r="I27" i="10"/>
  <c r="I28" i="10"/>
  <c r="I29" i="10"/>
  <c r="I31" i="10"/>
  <c r="I30" i="10"/>
  <c r="G3" i="10"/>
  <c r="G4" i="10"/>
  <c r="G5" i="10"/>
  <c r="G6" i="10"/>
  <c r="G7" i="10"/>
  <c r="G9" i="10"/>
  <c r="G8" i="10"/>
  <c r="G11" i="10"/>
  <c r="G10" i="10"/>
  <c r="G12" i="10"/>
  <c r="G15" i="10"/>
  <c r="G13" i="10"/>
  <c r="G14" i="10"/>
  <c r="G17" i="10"/>
  <c r="G16" i="10"/>
  <c r="G21" i="10"/>
  <c r="G18" i="10"/>
  <c r="G19" i="10"/>
  <c r="G20" i="10"/>
  <c r="G23" i="10"/>
  <c r="G25" i="10"/>
  <c r="G24" i="10"/>
  <c r="G22" i="10"/>
  <c r="G26" i="10"/>
  <c r="G27" i="10"/>
  <c r="G28" i="10"/>
  <c r="G29" i="10"/>
  <c r="G31" i="10"/>
  <c r="G30" i="10"/>
  <c r="O2" i="10"/>
  <c r="M2" i="10"/>
  <c r="K2" i="10"/>
  <c r="I2" i="10"/>
  <c r="G2" i="10"/>
  <c r="O3" i="9"/>
  <c r="O4" i="9"/>
  <c r="O5" i="9"/>
  <c r="O6" i="9"/>
  <c r="O7" i="9"/>
  <c r="O8" i="9"/>
  <c r="O9" i="9"/>
  <c r="O11" i="9"/>
  <c r="O10" i="9"/>
  <c r="O13" i="9"/>
  <c r="O12" i="9"/>
  <c r="O15" i="9"/>
  <c r="O14" i="9"/>
  <c r="O16" i="9"/>
  <c r="O18" i="9"/>
  <c r="O17" i="9"/>
  <c r="O20" i="9"/>
  <c r="O22" i="9"/>
  <c r="O19" i="9"/>
  <c r="O26" i="9"/>
  <c r="O21" i="9"/>
  <c r="O27" i="9"/>
  <c r="O23" i="9"/>
  <c r="O24" i="9"/>
  <c r="O25" i="9"/>
  <c r="O29" i="9"/>
  <c r="O28" i="9"/>
  <c r="O31" i="9"/>
  <c r="O30" i="9"/>
  <c r="M3" i="9"/>
  <c r="M4" i="9"/>
  <c r="M5" i="9"/>
  <c r="M6" i="9"/>
  <c r="M7" i="9"/>
  <c r="M8" i="9"/>
  <c r="M9" i="9"/>
  <c r="M11" i="9"/>
  <c r="M10" i="9"/>
  <c r="M13" i="9"/>
  <c r="M12" i="9"/>
  <c r="M15" i="9"/>
  <c r="M14" i="9"/>
  <c r="M16" i="9"/>
  <c r="M18" i="9"/>
  <c r="M17" i="9"/>
  <c r="M20" i="9"/>
  <c r="M22" i="9"/>
  <c r="M19" i="9"/>
  <c r="M26" i="9"/>
  <c r="M21" i="9"/>
  <c r="M27" i="9"/>
  <c r="M23" i="9"/>
  <c r="M24" i="9"/>
  <c r="M25" i="9"/>
  <c r="M29" i="9"/>
  <c r="M28" i="9"/>
  <c r="M31" i="9"/>
  <c r="M30" i="9"/>
  <c r="K3" i="9"/>
  <c r="K4" i="9"/>
  <c r="K5" i="9"/>
  <c r="K6" i="9"/>
  <c r="K7" i="9"/>
  <c r="K8" i="9"/>
  <c r="K9" i="9"/>
  <c r="K11" i="9"/>
  <c r="K10" i="9"/>
  <c r="K13" i="9"/>
  <c r="K12" i="9"/>
  <c r="K15" i="9"/>
  <c r="K14" i="9"/>
  <c r="K16" i="9"/>
  <c r="K18" i="9"/>
  <c r="K17" i="9"/>
  <c r="K20" i="9"/>
  <c r="K22" i="9"/>
  <c r="K19" i="9"/>
  <c r="K26" i="9"/>
  <c r="K21" i="9"/>
  <c r="K27" i="9"/>
  <c r="K23" i="9"/>
  <c r="K24" i="9"/>
  <c r="K25" i="9"/>
  <c r="K29" i="9"/>
  <c r="K28" i="9"/>
  <c r="K31" i="9"/>
  <c r="K30" i="9"/>
  <c r="I3" i="9"/>
  <c r="I4" i="9"/>
  <c r="I5" i="9"/>
  <c r="I6" i="9"/>
  <c r="I7" i="9"/>
  <c r="I8" i="9"/>
  <c r="I9" i="9"/>
  <c r="I11" i="9"/>
  <c r="I10" i="9"/>
  <c r="I13" i="9"/>
  <c r="I12" i="9"/>
  <c r="I15" i="9"/>
  <c r="I14" i="9"/>
  <c r="I16" i="9"/>
  <c r="I18" i="9"/>
  <c r="I17" i="9"/>
  <c r="I20" i="9"/>
  <c r="I22" i="9"/>
  <c r="I19" i="9"/>
  <c r="I26" i="9"/>
  <c r="I21" i="9"/>
  <c r="I27" i="9"/>
  <c r="I23" i="9"/>
  <c r="I24" i="9"/>
  <c r="I25" i="9"/>
  <c r="I29" i="9"/>
  <c r="I28" i="9"/>
  <c r="I31" i="9"/>
  <c r="I30" i="9"/>
  <c r="G3" i="9"/>
  <c r="G4" i="9"/>
  <c r="G5" i="9"/>
  <c r="G6" i="9"/>
  <c r="G7" i="9"/>
  <c r="G8" i="9"/>
  <c r="G9" i="9"/>
  <c r="G11" i="9"/>
  <c r="G10" i="9"/>
  <c r="G13" i="9"/>
  <c r="G12" i="9"/>
  <c r="G15" i="9"/>
  <c r="G14" i="9"/>
  <c r="G16" i="9"/>
  <c r="G18" i="9"/>
  <c r="G17" i="9"/>
  <c r="G20" i="9"/>
  <c r="G22" i="9"/>
  <c r="G19" i="9"/>
  <c r="G26" i="9"/>
  <c r="G21" i="9"/>
  <c r="G27" i="9"/>
  <c r="G23" i="9"/>
  <c r="G24" i="9"/>
  <c r="G25" i="9"/>
  <c r="G29" i="9"/>
  <c r="G28" i="9"/>
  <c r="G31" i="9"/>
  <c r="G30" i="9"/>
  <c r="O2" i="9"/>
  <c r="M2" i="9"/>
  <c r="K2" i="9"/>
  <c r="I2" i="9"/>
  <c r="G2" i="9"/>
  <c r="O3" i="8"/>
  <c r="O4" i="8"/>
  <c r="O6" i="8"/>
  <c r="O5" i="8"/>
  <c r="O7" i="8"/>
  <c r="O8" i="8"/>
  <c r="O11" i="8"/>
  <c r="O10" i="8"/>
  <c r="O9" i="8"/>
  <c r="O12" i="8"/>
  <c r="O13" i="8"/>
  <c r="O14" i="8"/>
  <c r="O15" i="8"/>
  <c r="O17" i="8"/>
  <c r="O21" i="8"/>
  <c r="O16" i="8"/>
  <c r="O19" i="8"/>
  <c r="O18" i="8"/>
  <c r="O20" i="8"/>
  <c r="O22" i="8"/>
  <c r="O25" i="8"/>
  <c r="O24" i="8"/>
  <c r="O31" i="8"/>
  <c r="O26" i="8"/>
  <c r="O23" i="8"/>
  <c r="O28" i="8"/>
  <c r="O29" i="8"/>
  <c r="O27" i="8"/>
  <c r="O30" i="8"/>
  <c r="M3" i="8"/>
  <c r="M4" i="8"/>
  <c r="M6" i="8"/>
  <c r="M5" i="8"/>
  <c r="M7" i="8"/>
  <c r="M8" i="8"/>
  <c r="M11" i="8"/>
  <c r="M10" i="8"/>
  <c r="M9" i="8"/>
  <c r="M12" i="8"/>
  <c r="M13" i="8"/>
  <c r="M14" i="8"/>
  <c r="M15" i="8"/>
  <c r="M17" i="8"/>
  <c r="M21" i="8"/>
  <c r="M16" i="8"/>
  <c r="M19" i="8"/>
  <c r="M18" i="8"/>
  <c r="M20" i="8"/>
  <c r="M22" i="8"/>
  <c r="M25" i="8"/>
  <c r="M24" i="8"/>
  <c r="M31" i="8"/>
  <c r="M26" i="8"/>
  <c r="M23" i="8"/>
  <c r="M28" i="8"/>
  <c r="M29" i="8"/>
  <c r="M27" i="8"/>
  <c r="M30" i="8"/>
  <c r="K3" i="8"/>
  <c r="K4" i="8"/>
  <c r="K6" i="8"/>
  <c r="K5" i="8"/>
  <c r="K7" i="8"/>
  <c r="K8" i="8"/>
  <c r="K11" i="8"/>
  <c r="K10" i="8"/>
  <c r="K9" i="8"/>
  <c r="K12" i="8"/>
  <c r="K13" i="8"/>
  <c r="K14" i="8"/>
  <c r="K15" i="8"/>
  <c r="K17" i="8"/>
  <c r="K21" i="8"/>
  <c r="K16" i="8"/>
  <c r="K19" i="8"/>
  <c r="K18" i="8"/>
  <c r="K20" i="8"/>
  <c r="K22" i="8"/>
  <c r="K25" i="8"/>
  <c r="K24" i="8"/>
  <c r="K31" i="8"/>
  <c r="K26" i="8"/>
  <c r="K23" i="8"/>
  <c r="K28" i="8"/>
  <c r="K29" i="8"/>
  <c r="K27" i="8"/>
  <c r="K30" i="8"/>
  <c r="I3" i="8"/>
  <c r="I4" i="8"/>
  <c r="I6" i="8"/>
  <c r="I5" i="8"/>
  <c r="I7" i="8"/>
  <c r="I8" i="8"/>
  <c r="I11" i="8"/>
  <c r="I10" i="8"/>
  <c r="I9" i="8"/>
  <c r="I12" i="8"/>
  <c r="I13" i="8"/>
  <c r="I14" i="8"/>
  <c r="I15" i="8"/>
  <c r="I17" i="8"/>
  <c r="I21" i="8"/>
  <c r="I16" i="8"/>
  <c r="I19" i="8"/>
  <c r="I18" i="8"/>
  <c r="I20" i="8"/>
  <c r="I22" i="8"/>
  <c r="I25" i="8"/>
  <c r="I24" i="8"/>
  <c r="I31" i="8"/>
  <c r="I26" i="8"/>
  <c r="I23" i="8"/>
  <c r="I28" i="8"/>
  <c r="I29" i="8"/>
  <c r="I27" i="8"/>
  <c r="I30" i="8"/>
  <c r="G3" i="8"/>
  <c r="G4" i="8"/>
  <c r="G6" i="8"/>
  <c r="G5" i="8"/>
  <c r="G7" i="8"/>
  <c r="G8" i="8"/>
  <c r="G11" i="8"/>
  <c r="G10" i="8"/>
  <c r="G9" i="8"/>
  <c r="G12" i="8"/>
  <c r="G13" i="8"/>
  <c r="G14" i="8"/>
  <c r="G15" i="8"/>
  <c r="G17" i="8"/>
  <c r="G21" i="8"/>
  <c r="G16" i="8"/>
  <c r="G19" i="8"/>
  <c r="G18" i="8"/>
  <c r="G20" i="8"/>
  <c r="G22" i="8"/>
  <c r="G25" i="8"/>
  <c r="G24" i="8"/>
  <c r="G31" i="8"/>
  <c r="G26" i="8"/>
  <c r="G23" i="8"/>
  <c r="G28" i="8"/>
  <c r="G29" i="8"/>
  <c r="G27" i="8"/>
  <c r="G30" i="8"/>
  <c r="O2" i="8"/>
  <c r="M2" i="8"/>
  <c r="K2" i="8"/>
  <c r="I2" i="8"/>
  <c r="G2" i="8"/>
  <c r="O3" i="7"/>
  <c r="O5" i="7"/>
  <c r="O4" i="7"/>
  <c r="O6" i="7"/>
  <c r="O7" i="7"/>
  <c r="O8" i="7"/>
  <c r="O10" i="7"/>
  <c r="O9" i="7"/>
  <c r="O14" i="7"/>
  <c r="O11" i="7"/>
  <c r="O12" i="7"/>
  <c r="O15" i="7"/>
  <c r="O13" i="7"/>
  <c r="O17" i="7"/>
  <c r="O18" i="7"/>
  <c r="O16" i="7"/>
  <c r="O20" i="7"/>
  <c r="O21" i="7"/>
  <c r="O19" i="7"/>
  <c r="O22" i="7"/>
  <c r="O23" i="7"/>
  <c r="O24" i="7"/>
  <c r="O27" i="7"/>
  <c r="O25" i="7"/>
  <c r="O26" i="7"/>
  <c r="O29" i="7"/>
  <c r="O31" i="7"/>
  <c r="O28" i="7"/>
  <c r="O30" i="7"/>
  <c r="M3" i="7"/>
  <c r="M5" i="7"/>
  <c r="M4" i="7"/>
  <c r="M6" i="7"/>
  <c r="M7" i="7"/>
  <c r="M8" i="7"/>
  <c r="M10" i="7"/>
  <c r="M9" i="7"/>
  <c r="M14" i="7"/>
  <c r="M11" i="7"/>
  <c r="M12" i="7"/>
  <c r="M15" i="7"/>
  <c r="M13" i="7"/>
  <c r="M17" i="7"/>
  <c r="M18" i="7"/>
  <c r="M16" i="7"/>
  <c r="M20" i="7"/>
  <c r="M21" i="7"/>
  <c r="M19" i="7"/>
  <c r="M22" i="7"/>
  <c r="M23" i="7"/>
  <c r="M24" i="7"/>
  <c r="M27" i="7"/>
  <c r="M25" i="7"/>
  <c r="M26" i="7"/>
  <c r="M29" i="7"/>
  <c r="M31" i="7"/>
  <c r="M28" i="7"/>
  <c r="M30" i="7"/>
  <c r="K3" i="7"/>
  <c r="K5" i="7"/>
  <c r="K4" i="7"/>
  <c r="K6" i="7"/>
  <c r="K7" i="7"/>
  <c r="K8" i="7"/>
  <c r="K10" i="7"/>
  <c r="K9" i="7"/>
  <c r="K14" i="7"/>
  <c r="K11" i="7"/>
  <c r="K12" i="7"/>
  <c r="K15" i="7"/>
  <c r="K13" i="7"/>
  <c r="K17" i="7"/>
  <c r="K18" i="7"/>
  <c r="K16" i="7"/>
  <c r="K20" i="7"/>
  <c r="K21" i="7"/>
  <c r="K19" i="7"/>
  <c r="K22" i="7"/>
  <c r="K23" i="7"/>
  <c r="K24" i="7"/>
  <c r="K27" i="7"/>
  <c r="K25" i="7"/>
  <c r="K26" i="7"/>
  <c r="K29" i="7"/>
  <c r="K31" i="7"/>
  <c r="K28" i="7"/>
  <c r="K30" i="7"/>
  <c r="I3" i="7"/>
  <c r="I5" i="7"/>
  <c r="I4" i="7"/>
  <c r="I6" i="7"/>
  <c r="I7" i="7"/>
  <c r="I8" i="7"/>
  <c r="I10" i="7"/>
  <c r="I9" i="7"/>
  <c r="I14" i="7"/>
  <c r="I11" i="7"/>
  <c r="I12" i="7"/>
  <c r="I15" i="7"/>
  <c r="I13" i="7"/>
  <c r="I17" i="7"/>
  <c r="I18" i="7"/>
  <c r="I16" i="7"/>
  <c r="I20" i="7"/>
  <c r="I21" i="7"/>
  <c r="I19" i="7"/>
  <c r="I22" i="7"/>
  <c r="I23" i="7"/>
  <c r="I24" i="7"/>
  <c r="I27" i="7"/>
  <c r="I25" i="7"/>
  <c r="I26" i="7"/>
  <c r="I29" i="7"/>
  <c r="I31" i="7"/>
  <c r="I28" i="7"/>
  <c r="I30" i="7"/>
  <c r="G3" i="7"/>
  <c r="G5" i="7"/>
  <c r="G4" i="7"/>
  <c r="G6" i="7"/>
  <c r="G7" i="7"/>
  <c r="G8" i="7"/>
  <c r="G10" i="7"/>
  <c r="G9" i="7"/>
  <c r="G14" i="7"/>
  <c r="G11" i="7"/>
  <c r="G12" i="7"/>
  <c r="G15" i="7"/>
  <c r="G13" i="7"/>
  <c r="G17" i="7"/>
  <c r="G18" i="7"/>
  <c r="G16" i="7"/>
  <c r="G20" i="7"/>
  <c r="G21" i="7"/>
  <c r="G19" i="7"/>
  <c r="G22" i="7"/>
  <c r="G23" i="7"/>
  <c r="G24" i="7"/>
  <c r="G27" i="7"/>
  <c r="G25" i="7"/>
  <c r="G26" i="7"/>
  <c r="G29" i="7"/>
  <c r="G31" i="7"/>
  <c r="G28" i="7"/>
  <c r="G30" i="7"/>
  <c r="O2" i="7"/>
  <c r="M2" i="7"/>
  <c r="K2" i="7"/>
  <c r="I2" i="7"/>
  <c r="G2" i="7"/>
  <c r="O3" i="6"/>
  <c r="O2" i="6"/>
  <c r="O6" i="6"/>
  <c r="O4" i="6"/>
  <c r="O7" i="6"/>
  <c r="O8" i="6"/>
  <c r="O9" i="6"/>
  <c r="O13" i="6"/>
  <c r="O10" i="6"/>
  <c r="O17" i="6"/>
  <c r="O15" i="6"/>
  <c r="O12" i="6"/>
  <c r="O11" i="6"/>
  <c r="O18" i="6"/>
  <c r="O19" i="6"/>
  <c r="O14" i="6"/>
  <c r="O16" i="6"/>
  <c r="O21" i="6"/>
  <c r="O20" i="6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E120" i="1" s="1"/>
  <c r="O121" i="1"/>
  <c r="E121" i="1" s="1"/>
  <c r="O2" i="1"/>
  <c r="M3" i="6"/>
  <c r="M2" i="6"/>
  <c r="M6" i="6"/>
  <c r="M4" i="6"/>
  <c r="M7" i="6"/>
  <c r="M8" i="6"/>
  <c r="M9" i="6"/>
  <c r="M13" i="6"/>
  <c r="M10" i="6"/>
  <c r="M17" i="6"/>
  <c r="M15" i="6"/>
  <c r="M12" i="6"/>
  <c r="M11" i="6"/>
  <c r="M18" i="6"/>
  <c r="M19" i="6"/>
  <c r="M14" i="6"/>
  <c r="M16" i="6"/>
  <c r="M21" i="6"/>
  <c r="M20" i="6"/>
  <c r="M5" i="6"/>
  <c r="K3" i="6"/>
  <c r="K2" i="6"/>
  <c r="K6" i="6"/>
  <c r="K4" i="6"/>
  <c r="K7" i="6"/>
  <c r="K8" i="6"/>
  <c r="K9" i="6"/>
  <c r="K13" i="6"/>
  <c r="K10" i="6"/>
  <c r="K17" i="6"/>
  <c r="K15" i="6"/>
  <c r="K12" i="6"/>
  <c r="K11" i="6"/>
  <c r="K18" i="6"/>
  <c r="K19" i="6"/>
  <c r="K14" i="6"/>
  <c r="K16" i="6"/>
  <c r="K21" i="6"/>
  <c r="K20" i="6"/>
  <c r="K5" i="6"/>
  <c r="I3" i="6"/>
  <c r="I2" i="6"/>
  <c r="I6" i="6"/>
  <c r="I4" i="6"/>
  <c r="I7" i="6"/>
  <c r="I8" i="6"/>
  <c r="I9" i="6"/>
  <c r="I13" i="6"/>
  <c r="I10" i="6"/>
  <c r="I17" i="6"/>
  <c r="I15" i="6"/>
  <c r="I12" i="6"/>
  <c r="I11" i="6"/>
  <c r="I18" i="6"/>
  <c r="I19" i="6"/>
  <c r="E19" i="6" s="1"/>
  <c r="I14" i="6"/>
  <c r="I16" i="6"/>
  <c r="I21" i="6"/>
  <c r="I20" i="6"/>
  <c r="I5" i="6"/>
  <c r="G3" i="6"/>
  <c r="G2" i="6"/>
  <c r="G6" i="6"/>
  <c r="G4" i="6"/>
  <c r="G7" i="6"/>
  <c r="G8" i="6"/>
  <c r="G9" i="6"/>
  <c r="G13" i="6"/>
  <c r="G10" i="6"/>
  <c r="G17" i="6"/>
  <c r="G15" i="6"/>
  <c r="G12" i="6"/>
  <c r="G11" i="6"/>
  <c r="G18" i="6"/>
  <c r="G19" i="6"/>
  <c r="G14" i="6"/>
  <c r="G16" i="6"/>
  <c r="G21" i="6"/>
  <c r="G20" i="6"/>
  <c r="G5" i="6"/>
  <c r="G4" i="1"/>
  <c r="G7" i="1"/>
  <c r="G6" i="1"/>
  <c r="G8" i="1"/>
  <c r="G9" i="1"/>
  <c r="G11" i="1"/>
  <c r="G13" i="1"/>
  <c r="G10" i="1"/>
  <c r="G12" i="1"/>
  <c r="G17" i="1"/>
  <c r="G15" i="1"/>
  <c r="G21" i="1"/>
  <c r="G16" i="1"/>
  <c r="G22" i="1"/>
  <c r="G19" i="1"/>
  <c r="G23" i="1"/>
  <c r="G39" i="1"/>
  <c r="G14" i="1"/>
  <c r="G18" i="1"/>
  <c r="G26" i="1"/>
  <c r="G25" i="1"/>
  <c r="G24" i="1"/>
  <c r="G31" i="1"/>
  <c r="G28" i="1"/>
  <c r="G27" i="1"/>
  <c r="G36" i="1"/>
  <c r="G33" i="1"/>
  <c r="G35" i="1"/>
  <c r="G29" i="1"/>
  <c r="G30" i="1"/>
  <c r="G32" i="1"/>
  <c r="G38" i="1"/>
  <c r="G34" i="1"/>
  <c r="G20" i="1"/>
  <c r="G37" i="1"/>
  <c r="G44" i="1"/>
  <c r="G45" i="1"/>
  <c r="G42" i="1"/>
  <c r="G49" i="1"/>
  <c r="G40" i="1"/>
  <c r="G41" i="1"/>
  <c r="G53" i="1"/>
  <c r="G46" i="1"/>
  <c r="G43" i="1"/>
  <c r="G48" i="1"/>
  <c r="G50" i="1"/>
  <c r="G54" i="1"/>
  <c r="G57" i="1"/>
  <c r="G47" i="1"/>
  <c r="G56" i="1"/>
  <c r="G52" i="1"/>
  <c r="G51" i="1"/>
  <c r="G58" i="1"/>
  <c r="G59" i="1"/>
  <c r="G55" i="1"/>
  <c r="G83" i="1"/>
  <c r="G74" i="1"/>
  <c r="G65" i="1"/>
  <c r="G73" i="1"/>
  <c r="G69" i="1"/>
  <c r="G61" i="1"/>
  <c r="G72" i="1"/>
  <c r="G63" i="1"/>
  <c r="G67" i="1"/>
  <c r="G81" i="1"/>
  <c r="G78" i="1"/>
  <c r="G64" i="1"/>
  <c r="G70" i="1"/>
  <c r="G60" i="1"/>
  <c r="G76" i="1"/>
  <c r="G71" i="1"/>
  <c r="G62" i="1"/>
  <c r="G90" i="1"/>
  <c r="G66" i="1"/>
  <c r="G68" i="1"/>
  <c r="G85" i="1"/>
  <c r="G77" i="1"/>
  <c r="G84" i="1"/>
  <c r="G82" i="1"/>
  <c r="G96" i="1"/>
  <c r="G75" i="1"/>
  <c r="G91" i="1"/>
  <c r="G95" i="1"/>
  <c r="G103" i="1"/>
  <c r="G102" i="1"/>
  <c r="G100" i="1"/>
  <c r="G104" i="1"/>
  <c r="G111" i="1"/>
  <c r="G86" i="1"/>
  <c r="G79" i="1"/>
  <c r="G94" i="1"/>
  <c r="G98" i="1"/>
  <c r="G118" i="1"/>
  <c r="G119" i="1"/>
  <c r="G107" i="1"/>
  <c r="G97" i="1"/>
  <c r="G108" i="1"/>
  <c r="G87" i="1"/>
  <c r="G101" i="1"/>
  <c r="G115" i="1"/>
  <c r="G113" i="1"/>
  <c r="G89" i="1"/>
  <c r="G105" i="1"/>
  <c r="G106" i="1"/>
  <c r="G92" i="1"/>
  <c r="G93" i="1"/>
  <c r="G80" i="1"/>
  <c r="G88" i="1"/>
  <c r="G99" i="1"/>
  <c r="G109" i="1"/>
  <c r="G121" i="1"/>
  <c r="G114" i="1"/>
  <c r="G112" i="1"/>
  <c r="G117" i="1"/>
  <c r="G110" i="1"/>
  <c r="G116" i="1"/>
  <c r="G120" i="1"/>
  <c r="G2" i="1"/>
  <c r="G3" i="1"/>
  <c r="G5" i="1"/>
  <c r="M3" i="1"/>
  <c r="M5" i="1"/>
  <c r="M4" i="1"/>
  <c r="M7" i="1"/>
  <c r="M6" i="1"/>
  <c r="M8" i="1"/>
  <c r="M9" i="1"/>
  <c r="M11" i="1"/>
  <c r="M13" i="1"/>
  <c r="M10" i="1"/>
  <c r="M12" i="1"/>
  <c r="M17" i="1"/>
  <c r="M15" i="1"/>
  <c r="M21" i="1"/>
  <c r="M16" i="1"/>
  <c r="M22" i="1"/>
  <c r="M19" i="1"/>
  <c r="M23" i="1"/>
  <c r="M39" i="1"/>
  <c r="M14" i="1"/>
  <c r="M18" i="1"/>
  <c r="M26" i="1"/>
  <c r="M25" i="1"/>
  <c r="M24" i="1"/>
  <c r="M31" i="1"/>
  <c r="M28" i="1"/>
  <c r="M27" i="1"/>
  <c r="M36" i="1"/>
  <c r="M33" i="1"/>
  <c r="M35" i="1"/>
  <c r="M29" i="1"/>
  <c r="M30" i="1"/>
  <c r="M32" i="1"/>
  <c r="M38" i="1"/>
  <c r="M34" i="1"/>
  <c r="M20" i="1"/>
  <c r="M37" i="1"/>
  <c r="M44" i="1"/>
  <c r="M45" i="1"/>
  <c r="M42" i="1"/>
  <c r="M49" i="1"/>
  <c r="M40" i="1"/>
  <c r="M41" i="1"/>
  <c r="M53" i="1"/>
  <c r="M46" i="1"/>
  <c r="M43" i="1"/>
  <c r="M48" i="1"/>
  <c r="M50" i="1"/>
  <c r="M54" i="1"/>
  <c r="M57" i="1"/>
  <c r="M47" i="1"/>
  <c r="M56" i="1"/>
  <c r="M52" i="1"/>
  <c r="M51" i="1"/>
  <c r="M58" i="1"/>
  <c r="M59" i="1"/>
  <c r="M55" i="1"/>
  <c r="M83" i="1"/>
  <c r="M74" i="1"/>
  <c r="M65" i="1"/>
  <c r="M73" i="1"/>
  <c r="M69" i="1"/>
  <c r="M61" i="1"/>
  <c r="M72" i="1"/>
  <c r="M63" i="1"/>
  <c r="M67" i="1"/>
  <c r="M81" i="1"/>
  <c r="M78" i="1"/>
  <c r="M64" i="1"/>
  <c r="M70" i="1"/>
  <c r="M60" i="1"/>
  <c r="M76" i="1"/>
  <c r="M71" i="1"/>
  <c r="M62" i="1"/>
  <c r="M90" i="1"/>
  <c r="M66" i="1"/>
  <c r="M68" i="1"/>
  <c r="M85" i="1"/>
  <c r="M77" i="1"/>
  <c r="M84" i="1"/>
  <c r="M82" i="1"/>
  <c r="M96" i="1"/>
  <c r="M75" i="1"/>
  <c r="M91" i="1"/>
  <c r="M95" i="1"/>
  <c r="M103" i="1"/>
  <c r="M102" i="1"/>
  <c r="M100" i="1"/>
  <c r="M104" i="1"/>
  <c r="M111" i="1"/>
  <c r="M86" i="1"/>
  <c r="M79" i="1"/>
  <c r="M94" i="1"/>
  <c r="M98" i="1"/>
  <c r="M118" i="1"/>
  <c r="M119" i="1"/>
  <c r="M107" i="1"/>
  <c r="M97" i="1"/>
  <c r="M108" i="1"/>
  <c r="M87" i="1"/>
  <c r="M101" i="1"/>
  <c r="M115" i="1"/>
  <c r="M113" i="1"/>
  <c r="M89" i="1"/>
  <c r="M105" i="1"/>
  <c r="M106" i="1"/>
  <c r="M92" i="1"/>
  <c r="M93" i="1"/>
  <c r="M80" i="1"/>
  <c r="M88" i="1"/>
  <c r="M99" i="1"/>
  <c r="M109" i="1"/>
  <c r="M121" i="1"/>
  <c r="M114" i="1"/>
  <c r="M112" i="1"/>
  <c r="M117" i="1"/>
  <c r="M110" i="1"/>
  <c r="M116" i="1"/>
  <c r="M120" i="1"/>
  <c r="M2" i="1"/>
  <c r="I3" i="1"/>
  <c r="I5" i="1"/>
  <c r="I4" i="1"/>
  <c r="I7" i="1"/>
  <c r="I6" i="1"/>
  <c r="I8" i="1"/>
  <c r="I9" i="1"/>
  <c r="I11" i="1"/>
  <c r="I13" i="1"/>
  <c r="I10" i="1"/>
  <c r="I12" i="1"/>
  <c r="I17" i="1"/>
  <c r="I15" i="1"/>
  <c r="I21" i="1"/>
  <c r="I16" i="1"/>
  <c r="I22" i="1"/>
  <c r="I19" i="1"/>
  <c r="I23" i="1"/>
  <c r="I39" i="1"/>
  <c r="I14" i="1"/>
  <c r="I18" i="1"/>
  <c r="I26" i="1"/>
  <c r="I25" i="1"/>
  <c r="I24" i="1"/>
  <c r="I31" i="1"/>
  <c r="I28" i="1"/>
  <c r="I27" i="1"/>
  <c r="I36" i="1"/>
  <c r="I33" i="1"/>
  <c r="I35" i="1"/>
  <c r="I29" i="1"/>
  <c r="I30" i="1"/>
  <c r="I32" i="1"/>
  <c r="I38" i="1"/>
  <c r="I34" i="1"/>
  <c r="I20" i="1"/>
  <c r="I37" i="1"/>
  <c r="I44" i="1"/>
  <c r="I45" i="1"/>
  <c r="I42" i="1"/>
  <c r="I49" i="1"/>
  <c r="I40" i="1"/>
  <c r="I41" i="1"/>
  <c r="I53" i="1"/>
  <c r="I46" i="1"/>
  <c r="I43" i="1"/>
  <c r="I48" i="1"/>
  <c r="I50" i="1"/>
  <c r="I54" i="1"/>
  <c r="I57" i="1"/>
  <c r="I47" i="1"/>
  <c r="I56" i="1"/>
  <c r="I52" i="1"/>
  <c r="I51" i="1"/>
  <c r="I58" i="1"/>
  <c r="I59" i="1"/>
  <c r="I55" i="1"/>
  <c r="I83" i="1"/>
  <c r="I74" i="1"/>
  <c r="I65" i="1"/>
  <c r="I73" i="1"/>
  <c r="I69" i="1"/>
  <c r="I61" i="1"/>
  <c r="I72" i="1"/>
  <c r="I63" i="1"/>
  <c r="I67" i="1"/>
  <c r="I81" i="1"/>
  <c r="I78" i="1"/>
  <c r="I64" i="1"/>
  <c r="I70" i="1"/>
  <c r="I60" i="1"/>
  <c r="I76" i="1"/>
  <c r="I71" i="1"/>
  <c r="I62" i="1"/>
  <c r="I90" i="1"/>
  <c r="I66" i="1"/>
  <c r="I68" i="1"/>
  <c r="I85" i="1"/>
  <c r="I77" i="1"/>
  <c r="I84" i="1"/>
  <c r="I82" i="1"/>
  <c r="I96" i="1"/>
  <c r="I75" i="1"/>
  <c r="I91" i="1"/>
  <c r="I95" i="1"/>
  <c r="I103" i="1"/>
  <c r="I102" i="1"/>
  <c r="I100" i="1"/>
  <c r="I104" i="1"/>
  <c r="I111" i="1"/>
  <c r="I86" i="1"/>
  <c r="I79" i="1"/>
  <c r="E79" i="1" s="1"/>
  <c r="I94" i="1"/>
  <c r="I98" i="1"/>
  <c r="I118" i="1"/>
  <c r="I119" i="1"/>
  <c r="I107" i="1"/>
  <c r="I97" i="1"/>
  <c r="I108" i="1"/>
  <c r="I87" i="1"/>
  <c r="I101" i="1"/>
  <c r="I115" i="1"/>
  <c r="I113" i="1"/>
  <c r="I89" i="1"/>
  <c r="I105" i="1"/>
  <c r="I106" i="1"/>
  <c r="I92" i="1"/>
  <c r="I93" i="1"/>
  <c r="I80" i="1"/>
  <c r="I88" i="1"/>
  <c r="I99" i="1"/>
  <c r="I109" i="1"/>
  <c r="I121" i="1"/>
  <c r="I114" i="1"/>
  <c r="I112" i="1"/>
  <c r="I117" i="1"/>
  <c r="I110" i="1"/>
  <c r="I116" i="1"/>
  <c r="I120" i="1"/>
  <c r="I2" i="1"/>
  <c r="K3" i="1"/>
  <c r="K5" i="1"/>
  <c r="K4" i="1"/>
  <c r="K7" i="1"/>
  <c r="K6" i="1"/>
  <c r="K8" i="1"/>
  <c r="K9" i="1"/>
  <c r="K11" i="1"/>
  <c r="K13" i="1"/>
  <c r="K10" i="1"/>
  <c r="K12" i="1"/>
  <c r="K17" i="1"/>
  <c r="K15" i="1"/>
  <c r="K21" i="1"/>
  <c r="K16" i="1"/>
  <c r="K22" i="1"/>
  <c r="K19" i="1"/>
  <c r="K23" i="1"/>
  <c r="K39" i="1"/>
  <c r="K14" i="1"/>
  <c r="K18" i="1"/>
  <c r="K26" i="1"/>
  <c r="K25" i="1"/>
  <c r="K24" i="1"/>
  <c r="K31" i="1"/>
  <c r="K28" i="1"/>
  <c r="K27" i="1"/>
  <c r="K36" i="1"/>
  <c r="K33" i="1"/>
  <c r="K35" i="1"/>
  <c r="K29" i="1"/>
  <c r="K30" i="1"/>
  <c r="K32" i="1"/>
  <c r="K38" i="1"/>
  <c r="K34" i="1"/>
  <c r="K20" i="1"/>
  <c r="K37" i="1"/>
  <c r="K44" i="1"/>
  <c r="K45" i="1"/>
  <c r="K42" i="1"/>
  <c r="K49" i="1"/>
  <c r="K40" i="1"/>
  <c r="K41" i="1"/>
  <c r="K53" i="1"/>
  <c r="K46" i="1"/>
  <c r="K43" i="1"/>
  <c r="K48" i="1"/>
  <c r="K50" i="1"/>
  <c r="K54" i="1"/>
  <c r="K57" i="1"/>
  <c r="K47" i="1"/>
  <c r="K56" i="1"/>
  <c r="K52" i="1"/>
  <c r="K51" i="1"/>
  <c r="K58" i="1"/>
  <c r="K59" i="1"/>
  <c r="K55" i="1"/>
  <c r="K83" i="1"/>
  <c r="K74" i="1"/>
  <c r="K65" i="1"/>
  <c r="K73" i="1"/>
  <c r="K69" i="1"/>
  <c r="K61" i="1"/>
  <c r="K72" i="1"/>
  <c r="K63" i="1"/>
  <c r="K67" i="1"/>
  <c r="K81" i="1"/>
  <c r="K78" i="1"/>
  <c r="K64" i="1"/>
  <c r="K70" i="1"/>
  <c r="K60" i="1"/>
  <c r="K76" i="1"/>
  <c r="K71" i="1"/>
  <c r="K62" i="1"/>
  <c r="K90" i="1"/>
  <c r="K66" i="1"/>
  <c r="K68" i="1"/>
  <c r="K85" i="1"/>
  <c r="K77" i="1"/>
  <c r="K84" i="1"/>
  <c r="K82" i="1"/>
  <c r="K96" i="1"/>
  <c r="K75" i="1"/>
  <c r="K91" i="1"/>
  <c r="K95" i="1"/>
  <c r="K103" i="1"/>
  <c r="K102" i="1"/>
  <c r="K100" i="1"/>
  <c r="K104" i="1"/>
  <c r="K111" i="1"/>
  <c r="K86" i="1"/>
  <c r="K79" i="1"/>
  <c r="K94" i="1"/>
  <c r="K98" i="1"/>
  <c r="K118" i="1"/>
  <c r="K119" i="1"/>
  <c r="K107" i="1"/>
  <c r="K97" i="1"/>
  <c r="K108" i="1"/>
  <c r="K87" i="1"/>
  <c r="K101" i="1"/>
  <c r="K115" i="1"/>
  <c r="K113" i="1"/>
  <c r="K89" i="1"/>
  <c r="K105" i="1"/>
  <c r="K106" i="1"/>
  <c r="K92" i="1"/>
  <c r="K93" i="1"/>
  <c r="K80" i="1"/>
  <c r="K88" i="1"/>
  <c r="K99" i="1"/>
  <c r="K109" i="1"/>
  <c r="K121" i="1"/>
  <c r="K114" i="1"/>
  <c r="K112" i="1"/>
  <c r="K117" i="1"/>
  <c r="K110" i="1"/>
  <c r="K116" i="1"/>
  <c r="K120" i="1"/>
  <c r="K2" i="1"/>
  <c r="E93" i="1"/>
  <c r="E86" i="1"/>
  <c r="E108" i="1"/>
  <c r="E106" i="1"/>
  <c r="K111" i="11"/>
  <c r="I111" i="11"/>
  <c r="K100" i="11"/>
  <c r="I100" i="11"/>
  <c r="K55" i="11"/>
  <c r="I55" i="11"/>
  <c r="K107" i="11"/>
  <c r="I107" i="11"/>
  <c r="K104" i="11"/>
  <c r="I104" i="11"/>
  <c r="K82" i="11"/>
  <c r="I82" i="11"/>
  <c r="K86" i="11"/>
  <c r="I86" i="11"/>
  <c r="K77" i="11"/>
  <c r="I77" i="11"/>
  <c r="K103" i="11"/>
  <c r="I103" i="11"/>
  <c r="K87" i="11"/>
  <c r="I87" i="11"/>
  <c r="K64" i="11"/>
  <c r="I64" i="11"/>
  <c r="K93" i="11"/>
  <c r="I93" i="11"/>
  <c r="K97" i="11"/>
  <c r="I97" i="11"/>
  <c r="K98" i="11"/>
  <c r="I98" i="11"/>
  <c r="K99" i="11"/>
  <c r="I99" i="11"/>
  <c r="K84" i="11"/>
  <c r="I84" i="11"/>
  <c r="K96" i="11"/>
  <c r="I96" i="11"/>
  <c r="K92" i="11"/>
  <c r="I92" i="11"/>
  <c r="K81" i="11"/>
  <c r="I81" i="11"/>
  <c r="K80" i="11"/>
  <c r="I80" i="11"/>
  <c r="K83" i="11"/>
  <c r="I83" i="11"/>
  <c r="K90" i="11"/>
  <c r="I90" i="11"/>
  <c r="K49" i="11"/>
  <c r="I49" i="11"/>
  <c r="K91" i="11"/>
  <c r="I91" i="11"/>
  <c r="K85" i="11"/>
  <c r="I85" i="11"/>
  <c r="K72" i="11"/>
  <c r="I72" i="11"/>
  <c r="K75" i="11"/>
  <c r="I75" i="11"/>
  <c r="K89" i="11"/>
  <c r="I89" i="11"/>
  <c r="K73" i="11"/>
  <c r="I73" i="11"/>
  <c r="K76" i="11"/>
  <c r="I76" i="11"/>
  <c r="K78" i="11"/>
  <c r="I78" i="11"/>
  <c r="K60" i="11"/>
  <c r="I60" i="11"/>
  <c r="K70" i="11"/>
  <c r="I70" i="11"/>
  <c r="K79" i="11"/>
  <c r="I79" i="11"/>
  <c r="K66" i="11"/>
  <c r="I66" i="11"/>
  <c r="K68" i="11"/>
  <c r="I68" i="11"/>
  <c r="K58" i="11"/>
  <c r="I58" i="11"/>
  <c r="K74" i="11"/>
  <c r="I74" i="11"/>
  <c r="K63" i="11"/>
  <c r="I63" i="11"/>
  <c r="K62" i="11"/>
  <c r="I62" i="11"/>
  <c r="K71" i="11"/>
  <c r="I71" i="11"/>
  <c r="K67" i="11"/>
  <c r="I67" i="11"/>
  <c r="K65" i="11"/>
  <c r="I65" i="11"/>
  <c r="K48" i="11"/>
  <c r="I48" i="11"/>
  <c r="K53" i="11"/>
  <c r="I53" i="11"/>
  <c r="K61" i="11"/>
  <c r="I61" i="11"/>
  <c r="K59" i="11"/>
  <c r="I59" i="11"/>
  <c r="K57" i="11"/>
  <c r="I57" i="11"/>
  <c r="K52" i="11"/>
  <c r="I52" i="11"/>
  <c r="K54" i="11"/>
  <c r="I54" i="11"/>
  <c r="K56" i="11"/>
  <c r="I56" i="11"/>
  <c r="K51" i="11"/>
  <c r="I51" i="11"/>
  <c r="K50" i="11"/>
  <c r="I50" i="11"/>
  <c r="K46" i="11"/>
  <c r="I46" i="11"/>
  <c r="K47" i="11"/>
  <c r="I47" i="11"/>
  <c r="K41" i="11"/>
  <c r="I41" i="11"/>
  <c r="K43" i="11"/>
  <c r="I43" i="11"/>
  <c r="K44" i="11"/>
  <c r="I44" i="11"/>
  <c r="K40" i="11"/>
  <c r="I40" i="11"/>
  <c r="K45" i="11"/>
  <c r="I45" i="11"/>
  <c r="K37" i="11"/>
  <c r="I37" i="11"/>
  <c r="K38" i="11"/>
  <c r="I38" i="11"/>
  <c r="K42" i="11"/>
  <c r="I42" i="11"/>
  <c r="K30" i="11"/>
  <c r="I30" i="11"/>
  <c r="K24" i="11"/>
  <c r="I24" i="11"/>
  <c r="K36" i="11"/>
  <c r="I36" i="11"/>
  <c r="K33" i="11"/>
  <c r="I33" i="11"/>
  <c r="K35" i="11"/>
  <c r="I35" i="11"/>
  <c r="K39" i="11"/>
  <c r="I39" i="11"/>
  <c r="K34" i="11"/>
  <c r="I34" i="11"/>
  <c r="K32" i="11"/>
  <c r="I32" i="11"/>
  <c r="K31" i="11"/>
  <c r="I31" i="11"/>
  <c r="K26" i="11"/>
  <c r="I26" i="11"/>
  <c r="K28" i="11"/>
  <c r="I28" i="11"/>
  <c r="K29" i="11"/>
  <c r="I29" i="11"/>
  <c r="K27" i="11"/>
  <c r="I27" i="11"/>
  <c r="K23" i="11"/>
  <c r="I23" i="11"/>
  <c r="K25" i="11"/>
  <c r="I25" i="11"/>
  <c r="K22" i="11"/>
  <c r="I22" i="11"/>
  <c r="K20" i="11"/>
  <c r="I20" i="11"/>
  <c r="K18" i="11"/>
  <c r="I18" i="11"/>
  <c r="K16" i="11"/>
  <c r="I16" i="11"/>
  <c r="K17" i="11"/>
  <c r="I17" i="11"/>
  <c r="K21" i="11"/>
  <c r="I21" i="11"/>
  <c r="K19" i="11"/>
  <c r="I19" i="11"/>
  <c r="K14" i="11"/>
  <c r="I14" i="11"/>
  <c r="K15" i="11"/>
  <c r="I15" i="11"/>
  <c r="K11" i="11"/>
  <c r="I11" i="11"/>
  <c r="K13" i="11"/>
  <c r="I13" i="11"/>
  <c r="K10" i="11"/>
  <c r="I10" i="11"/>
  <c r="K5" i="11"/>
  <c r="I5" i="11"/>
  <c r="K6" i="11"/>
  <c r="I6" i="11"/>
  <c r="K8" i="11"/>
  <c r="I8" i="11"/>
  <c r="K9" i="11"/>
  <c r="I9" i="11"/>
  <c r="K12" i="11"/>
  <c r="I12" i="11"/>
  <c r="K7" i="11"/>
  <c r="I7" i="11"/>
  <c r="K4" i="11"/>
  <c r="I4" i="11"/>
  <c r="K3" i="11"/>
  <c r="I3" i="11"/>
  <c r="K2" i="11"/>
  <c r="I2" i="11"/>
  <c r="O5" i="6"/>
  <c r="E69" i="11" l="1"/>
  <c r="E29" i="12"/>
  <c r="E115" i="11"/>
  <c r="E20" i="12"/>
  <c r="E31" i="12"/>
  <c r="E28" i="12"/>
  <c r="E30" i="12"/>
  <c r="E21" i="12"/>
  <c r="E23" i="12"/>
  <c r="E18" i="12"/>
  <c r="E22" i="12"/>
  <c r="E6" i="12"/>
  <c r="E10" i="12"/>
  <c r="E118" i="11"/>
  <c r="E106" i="11"/>
  <c r="E110" i="11"/>
  <c r="E116" i="11"/>
  <c r="E121" i="11"/>
  <c r="E101" i="11"/>
  <c r="E114" i="11"/>
  <c r="E112" i="11"/>
  <c r="E95" i="11"/>
  <c r="E119" i="11"/>
  <c r="E88" i="11"/>
  <c r="E94" i="11"/>
  <c r="E109" i="11"/>
  <c r="E113" i="11"/>
  <c r="E117" i="11"/>
  <c r="E102" i="11"/>
  <c r="E120" i="11"/>
  <c r="E105" i="11"/>
  <c r="E3" i="10"/>
  <c r="E31" i="9"/>
  <c r="E30" i="9"/>
  <c r="E30" i="7"/>
  <c r="E2" i="7"/>
  <c r="E21" i="6"/>
  <c r="E14" i="6"/>
  <c r="E16" i="6"/>
  <c r="E98" i="1"/>
  <c r="E20" i="6"/>
  <c r="E117" i="1"/>
  <c r="E105" i="1"/>
  <c r="E111" i="1"/>
  <c r="E97" i="1"/>
  <c r="E92" i="1"/>
  <c r="E87" i="1"/>
  <c r="E80" i="1"/>
  <c r="E101" i="1"/>
  <c r="E94" i="1"/>
  <c r="E114" i="1"/>
  <c r="E88" i="1"/>
  <c r="E115" i="1"/>
  <c r="E116" i="1"/>
  <c r="E109" i="1"/>
  <c r="E89" i="1"/>
  <c r="E110" i="1"/>
  <c r="E112" i="1"/>
  <c r="E99" i="1"/>
  <c r="E113" i="1"/>
  <c r="E107" i="1"/>
  <c r="E119" i="1"/>
  <c r="E118" i="1"/>
  <c r="E4" i="12"/>
  <c r="E17" i="12"/>
  <c r="E24" i="12"/>
  <c r="E27" i="12"/>
  <c r="E14" i="12"/>
  <c r="E2" i="12"/>
  <c r="E16" i="12"/>
  <c r="E7" i="12"/>
  <c r="E13" i="12"/>
  <c r="E25" i="12"/>
  <c r="E3" i="12"/>
  <c r="E15" i="12"/>
  <c r="E9" i="12"/>
  <c r="E5" i="12"/>
  <c r="E19" i="12"/>
  <c r="E12" i="12"/>
  <c r="E11" i="12"/>
  <c r="E8" i="12"/>
  <c r="E39" i="11"/>
  <c r="E18" i="11"/>
  <c r="E52" i="11"/>
  <c r="E96" i="11"/>
  <c r="E89" i="11"/>
  <c r="E23" i="11"/>
  <c r="E26" i="11"/>
  <c r="E32" i="11"/>
  <c r="E7" i="11"/>
  <c r="E31" i="11"/>
  <c r="E37" i="11"/>
  <c r="E58" i="11"/>
  <c r="E87" i="11"/>
  <c r="E19" i="11"/>
  <c r="E30" i="11"/>
  <c r="E53" i="11"/>
  <c r="E71" i="11"/>
  <c r="E63" i="11"/>
  <c r="E107" i="11"/>
  <c r="E4" i="11"/>
  <c r="E13" i="11"/>
  <c r="E14" i="11"/>
  <c r="E50" i="11"/>
  <c r="E62" i="11"/>
  <c r="E73" i="11"/>
  <c r="E72" i="11"/>
  <c r="E111" i="11"/>
  <c r="E6" i="11"/>
  <c r="E60" i="11"/>
  <c r="E64" i="11"/>
  <c r="E44" i="11"/>
  <c r="E24" i="11"/>
  <c r="E43" i="11"/>
  <c r="E46" i="11"/>
  <c r="E83" i="11"/>
  <c r="E93" i="11"/>
  <c r="E104" i="11"/>
  <c r="E100" i="11"/>
  <c r="E45" i="11"/>
  <c r="E8" i="11"/>
  <c r="E10" i="11"/>
  <c r="E70" i="11"/>
  <c r="E85" i="11"/>
  <c r="E90" i="11"/>
  <c r="E36" i="11"/>
  <c r="E79" i="11"/>
  <c r="E81" i="11"/>
  <c r="E86" i="11"/>
  <c r="E12" i="11"/>
  <c r="E21" i="11"/>
  <c r="E25" i="11"/>
  <c r="E42" i="11"/>
  <c r="E51" i="11"/>
  <c r="E61" i="11"/>
  <c r="E78" i="11"/>
  <c r="E80" i="11"/>
  <c r="E98" i="11"/>
  <c r="E3" i="11"/>
  <c r="E56" i="11"/>
  <c r="E15" i="11"/>
  <c r="E27" i="11"/>
  <c r="E34" i="11"/>
  <c r="E47" i="11"/>
  <c r="E48" i="11"/>
  <c r="E74" i="11"/>
  <c r="E49" i="11"/>
  <c r="E97" i="11"/>
  <c r="E17" i="11"/>
  <c r="E2" i="11"/>
  <c r="E11" i="11"/>
  <c r="E16" i="11"/>
  <c r="E33" i="11"/>
  <c r="E41" i="11"/>
  <c r="E54" i="11"/>
  <c r="E66" i="11"/>
  <c r="E91" i="11"/>
  <c r="E92" i="11"/>
  <c r="E77" i="11"/>
  <c r="E29" i="11"/>
  <c r="E65" i="11"/>
  <c r="E9" i="11"/>
  <c r="E22" i="11"/>
  <c r="E35" i="11"/>
  <c r="E38" i="11"/>
  <c r="E59" i="11"/>
  <c r="E68" i="11"/>
  <c r="E76" i="11"/>
  <c r="E99" i="11"/>
  <c r="E103" i="11"/>
  <c r="E82" i="11"/>
  <c r="E5" i="11"/>
  <c r="E20" i="11"/>
  <c r="E28" i="11"/>
  <c r="E40" i="11"/>
  <c r="E57" i="11"/>
  <c r="E67" i="11"/>
  <c r="E75" i="11"/>
  <c r="E84" i="11"/>
  <c r="E55" i="11"/>
  <c r="E9" i="10"/>
  <c r="E16" i="10"/>
  <c r="E30" i="10"/>
  <c r="E14" i="10"/>
  <c r="E27" i="10"/>
  <c r="E18" i="10"/>
  <c r="E17" i="10"/>
  <c r="E7" i="10"/>
  <c r="E26" i="10"/>
  <c r="E4" i="10"/>
  <c r="E19" i="10"/>
  <c r="E6" i="10"/>
  <c r="E20" i="10"/>
  <c r="E15" i="10"/>
  <c r="E24" i="10"/>
  <c r="E28" i="10"/>
  <c r="E8" i="10"/>
  <c r="E25" i="10"/>
  <c r="E2" i="10"/>
  <c r="E10" i="10"/>
  <c r="E29" i="10"/>
  <c r="E5" i="10"/>
  <c r="E23" i="10"/>
  <c r="E13" i="10"/>
  <c r="E31" i="10"/>
  <c r="E21" i="10"/>
  <c r="E11" i="10"/>
  <c r="E22" i="10"/>
  <c r="E19" i="9"/>
  <c r="E8" i="9"/>
  <c r="E16" i="9"/>
  <c r="E4" i="9"/>
  <c r="E15" i="9"/>
  <c r="E5" i="9"/>
  <c r="E13" i="9"/>
  <c r="E28" i="9"/>
  <c r="E27" i="9"/>
  <c r="E6" i="9"/>
  <c r="E23" i="9"/>
  <c r="E7" i="9"/>
  <c r="E29" i="9"/>
  <c r="E17" i="9"/>
  <c r="E20" i="9"/>
  <c r="E21" i="9"/>
  <c r="E14" i="9"/>
  <c r="E26" i="9"/>
  <c r="E24" i="9"/>
  <c r="E12" i="9"/>
  <c r="E2" i="9"/>
  <c r="E3" i="9"/>
  <c r="E11" i="9"/>
  <c r="E9" i="9"/>
  <c r="E25" i="9"/>
  <c r="E10" i="9"/>
  <c r="E22" i="9"/>
  <c r="E18" i="9"/>
  <c r="E6" i="8"/>
  <c r="E4" i="8"/>
  <c r="E14" i="8"/>
  <c r="E24" i="8"/>
  <c r="E19" i="8"/>
  <c r="E13" i="8"/>
  <c r="E3" i="8"/>
  <c r="E22" i="8"/>
  <c r="E8" i="8"/>
  <c r="E17" i="8"/>
  <c r="E16" i="8"/>
  <c r="E28" i="8"/>
  <c r="E30" i="8"/>
  <c r="E5" i="8"/>
  <c r="E27" i="8"/>
  <c r="E9" i="8"/>
  <c r="E2" i="8"/>
  <c r="E20" i="8"/>
  <c r="E29" i="8"/>
  <c r="E18" i="8"/>
  <c r="E25" i="8"/>
  <c r="E7" i="8"/>
  <c r="E10" i="8"/>
  <c r="E31" i="8"/>
  <c r="E12" i="8"/>
  <c r="E23" i="8"/>
  <c r="E26" i="8"/>
  <c r="E11" i="8"/>
  <c r="E15" i="8"/>
  <c r="E21" i="8"/>
  <c r="E27" i="7"/>
  <c r="E18" i="7"/>
  <c r="E5" i="7"/>
  <c r="E13" i="7"/>
  <c r="E19" i="7"/>
  <c r="E25" i="7"/>
  <c r="E8" i="7"/>
  <c r="E15" i="7"/>
  <c r="E26" i="7"/>
  <c r="E3" i="7"/>
  <c r="E16" i="7"/>
  <c r="E11" i="7"/>
  <c r="E17" i="7"/>
  <c r="E24" i="7"/>
  <c r="E4" i="7"/>
  <c r="E12" i="7"/>
  <c r="E21" i="7"/>
  <c r="E29" i="7"/>
  <c r="E6" i="7"/>
  <c r="E9" i="7"/>
  <c r="E22" i="7"/>
  <c r="E28" i="7"/>
  <c r="E20" i="7"/>
  <c r="E10" i="7"/>
  <c r="E7" i="7"/>
  <c r="E14" i="7"/>
  <c r="E23" i="7"/>
  <c r="E31" i="7"/>
  <c r="E10" i="6"/>
  <c r="E4" i="6"/>
  <c r="E15" i="6"/>
  <c r="E5" i="6"/>
  <c r="E17" i="6"/>
  <c r="E7" i="6"/>
  <c r="E13" i="6"/>
  <c r="E2" i="6"/>
  <c r="E9" i="6"/>
  <c r="E8" i="6"/>
  <c r="E6" i="6"/>
  <c r="E3" i="6"/>
  <c r="E18" i="6"/>
  <c r="E11" i="6"/>
  <c r="E12" i="6"/>
  <c r="E73" i="1"/>
  <c r="E26" i="1"/>
  <c r="E76" i="1"/>
  <c r="E90" i="1"/>
  <c r="E56" i="1"/>
  <c r="E95" i="1"/>
  <c r="E59" i="1"/>
  <c r="E8" i="1"/>
  <c r="E74" i="1"/>
  <c r="E20" i="1"/>
  <c r="E35" i="1"/>
  <c r="E100" i="1"/>
  <c r="E102" i="1"/>
  <c r="E54" i="1"/>
  <c r="E104" i="1"/>
  <c r="E28" i="1"/>
  <c r="E5" i="1"/>
  <c r="E83" i="1"/>
  <c r="E81" i="1"/>
  <c r="E55" i="1"/>
  <c r="E49" i="1"/>
  <c r="E57" i="1"/>
  <c r="E62" i="1"/>
  <c r="E22" i="1"/>
  <c r="E82" i="1"/>
  <c r="E21" i="1"/>
  <c r="E71" i="1"/>
  <c r="E7" i="1"/>
  <c r="E13" i="1"/>
  <c r="E33" i="1"/>
  <c r="E27" i="1"/>
  <c r="E70" i="1"/>
  <c r="E6" i="1"/>
  <c r="E4" i="1"/>
  <c r="E68" i="1"/>
  <c r="E11" i="1"/>
  <c r="E3" i="1"/>
  <c r="E29" i="1"/>
  <c r="E85" i="1"/>
  <c r="E66" i="1"/>
  <c r="E9" i="1"/>
  <c r="E36" i="1"/>
  <c r="E41" i="1"/>
  <c r="E103" i="1"/>
  <c r="E2" i="1"/>
  <c r="E47" i="1"/>
  <c r="E50" i="1"/>
  <c r="E52" i="1"/>
  <c r="E96" i="1"/>
  <c r="E61" i="1"/>
  <c r="E67" i="1"/>
  <c r="E15" i="1"/>
  <c r="E16" i="1"/>
  <c r="E30" i="1"/>
  <c r="E34" i="1"/>
  <c r="E58" i="1"/>
  <c r="E48" i="1"/>
  <c r="E69" i="1"/>
  <c r="E32" i="1"/>
  <c r="E31" i="1"/>
  <c r="E75" i="1"/>
  <c r="E60" i="1"/>
  <c r="E63" i="1"/>
  <c r="E46" i="1"/>
  <c r="E42" i="1"/>
  <c r="E19" i="1"/>
  <c r="E65" i="1"/>
  <c r="E44" i="1"/>
  <c r="E39" i="1"/>
  <c r="E24" i="1"/>
  <c r="E72" i="1"/>
  <c r="E64" i="1"/>
  <c r="E38" i="1"/>
  <c r="E23" i="1"/>
  <c r="E14" i="1"/>
  <c r="E45" i="1"/>
  <c r="E25" i="1"/>
  <c r="E37" i="1"/>
  <c r="E53" i="1"/>
  <c r="E40" i="1"/>
  <c r="E17" i="1"/>
  <c r="E43" i="1"/>
  <c r="E12" i="1"/>
  <c r="E78" i="1"/>
  <c r="E84" i="1"/>
  <c r="E77" i="1"/>
  <c r="E18" i="1"/>
  <c r="E10" i="1"/>
  <c r="E91" i="1"/>
  <c r="E51" i="1"/>
</calcChain>
</file>

<file path=xl/sharedStrings.xml><?xml version="1.0" encoding="utf-8"?>
<sst xmlns="http://schemas.openxmlformats.org/spreadsheetml/2006/main" count="1371" uniqueCount="453">
  <si>
    <t>Name</t>
  </si>
  <si>
    <t>HR</t>
  </si>
  <si>
    <t>R</t>
  </si>
  <si>
    <t>RBI</t>
  </si>
  <si>
    <t>SB</t>
  </si>
  <si>
    <t>AVG</t>
  </si>
  <si>
    <t>Mike Trout</t>
  </si>
  <si>
    <t>Juan Soto</t>
  </si>
  <si>
    <t>Fernando Tatis Jr.</t>
  </si>
  <si>
    <t>Mookie Betts</t>
  </si>
  <si>
    <t>Christian Yelich</t>
  </si>
  <si>
    <t>Freddie Freeman</t>
  </si>
  <si>
    <t>Alex Bregman</t>
  </si>
  <si>
    <t>Aaron Judge</t>
  </si>
  <si>
    <t>Anthony Rendon</t>
  </si>
  <si>
    <t>Xander Bogaerts</t>
  </si>
  <si>
    <t>Max Muncy</t>
  </si>
  <si>
    <t>Vladimir Guerrero Jr.</t>
  </si>
  <si>
    <t>Brandon Nimmo</t>
  </si>
  <si>
    <t>George Springer</t>
  </si>
  <si>
    <t>Paul Goldschmidt</t>
  </si>
  <si>
    <t>Pete Alonso</t>
  </si>
  <si>
    <t>Nolan Arenado</t>
  </si>
  <si>
    <t>Ketel Marte</t>
  </si>
  <si>
    <t>Giancarlo Stanton</t>
  </si>
  <si>
    <t>Corey Seager</t>
  </si>
  <si>
    <t>Bryan Reynolds</t>
  </si>
  <si>
    <t>Trea Turner</t>
  </si>
  <si>
    <t>Bo Bichette</t>
  </si>
  <si>
    <t>Kris Bryant</t>
  </si>
  <si>
    <t>Anthony Rizzo</t>
  </si>
  <si>
    <t>Manny Machado</t>
  </si>
  <si>
    <t>Matt Olson</t>
  </si>
  <si>
    <t>Kyle Schwarber</t>
  </si>
  <si>
    <t>Rafael Devers</t>
  </si>
  <si>
    <t>Jeff McNeil</t>
  </si>
  <si>
    <t>Mike Yastrzemski</t>
  </si>
  <si>
    <t>Jorge Soler</t>
  </si>
  <si>
    <t>Michael Conforto</t>
  </si>
  <si>
    <t>Joey Gallo</t>
  </si>
  <si>
    <t>Starling Marte</t>
  </si>
  <si>
    <t>Austin Riley</t>
  </si>
  <si>
    <t>Cody Bellinger</t>
  </si>
  <si>
    <t>DJ LeMahieu</t>
  </si>
  <si>
    <t>Carlos Correa</t>
  </si>
  <si>
    <t>Francisco Lindor</t>
  </si>
  <si>
    <t>Marcus Semien</t>
  </si>
  <si>
    <t>J.T. Realmuto</t>
  </si>
  <si>
    <t>Matt Chapman</t>
  </si>
  <si>
    <t>Ty France</t>
  </si>
  <si>
    <t>Salvador Perez</t>
  </si>
  <si>
    <t>Jorge Polanco</t>
  </si>
  <si>
    <t>Ian Happ</t>
  </si>
  <si>
    <t>Alex Verdugo</t>
  </si>
  <si>
    <t>Willson Contreras</t>
  </si>
  <si>
    <t>Gleyber Torres</t>
  </si>
  <si>
    <t>Ozzie Albies</t>
  </si>
  <si>
    <t>Tim Anderson</t>
  </si>
  <si>
    <t>Andrew Benintendi</t>
  </si>
  <si>
    <t>Willy Adames</t>
  </si>
  <si>
    <t>Hunter Renfroe</t>
  </si>
  <si>
    <t>Max Kepler</t>
  </si>
  <si>
    <t>Adam Frazier</t>
  </si>
  <si>
    <t>Christian Walker</t>
  </si>
  <si>
    <t>Ryan McMahon</t>
  </si>
  <si>
    <t>Jeimer Candelario</t>
  </si>
  <si>
    <t>Dansby Swanson</t>
  </si>
  <si>
    <t>Tommy Edman</t>
  </si>
  <si>
    <t>Anthony Santander</t>
  </si>
  <si>
    <t>J.P. Crawford</t>
  </si>
  <si>
    <t>Amed Rosario</t>
  </si>
  <si>
    <t>Kyle Tucker</t>
  </si>
  <si>
    <t>Yordan Alvarez</t>
  </si>
  <si>
    <t>Randy Arozarena</t>
  </si>
  <si>
    <t>Jake Cronenworth</t>
  </si>
  <si>
    <t>Nathaniel Lowe</t>
  </si>
  <si>
    <t>Ryan Mountcastle</t>
  </si>
  <si>
    <t>Austin Hays</t>
  </si>
  <si>
    <t>Jazz Chisholm Jr.</t>
  </si>
  <si>
    <t>Myles Straw</t>
  </si>
  <si>
    <t>Rowdy Tellez</t>
  </si>
  <si>
    <t>Wander Franco</t>
  </si>
  <si>
    <t>Seiya Suzuki</t>
  </si>
  <si>
    <t>Daulton Varsho</t>
  </si>
  <si>
    <t>Luis Arraez</t>
  </si>
  <si>
    <t>Sean Murphy</t>
  </si>
  <si>
    <t>Thairo Estrada</t>
  </si>
  <si>
    <t>Bobby Witt Jr.</t>
  </si>
  <si>
    <t>Seth Brown</t>
  </si>
  <si>
    <t>Taylor Ward</t>
  </si>
  <si>
    <t>Andrew Vaughn</t>
  </si>
  <si>
    <t>Steven Kwan</t>
  </si>
  <si>
    <t>Will Smith</t>
  </si>
  <si>
    <t>Keibert Ruiz</t>
  </si>
  <si>
    <t>Tyler Stephenson</t>
  </si>
  <si>
    <t>Cedric Mullins</t>
  </si>
  <si>
    <t>Adley Rutschman</t>
  </si>
  <si>
    <t>Byron Buxton</t>
  </si>
  <si>
    <t>Nico Hoerner</t>
  </si>
  <si>
    <t>William Contreras</t>
  </si>
  <si>
    <t>W</t>
  </si>
  <si>
    <t>ERA</t>
  </si>
  <si>
    <t>WHIP</t>
  </si>
  <si>
    <t>SV</t>
  </si>
  <si>
    <t>SO</t>
  </si>
  <si>
    <t>Justin Verlander</t>
  </si>
  <si>
    <t>Max Scherzer</t>
  </si>
  <si>
    <t>Gerrit Cole</t>
  </si>
  <si>
    <t>Clayton Kershaw</t>
  </si>
  <si>
    <t>Brandon Woodruff</t>
  </si>
  <si>
    <t>Jack Flaherty</t>
  </si>
  <si>
    <t>Chris Sale</t>
  </si>
  <si>
    <t>Blake Snell</t>
  </si>
  <si>
    <t>Chris Bassitt</t>
  </si>
  <si>
    <t>Charlie Morton</t>
  </si>
  <si>
    <t>Zack Wheeler</t>
  </si>
  <si>
    <t>Shane Bieber</t>
  </si>
  <si>
    <t>Max Fried</t>
  </si>
  <si>
    <t>Corbin Burnes</t>
  </si>
  <si>
    <t>Sandy Alcantara</t>
  </si>
  <si>
    <t>Aaron Nola</t>
  </si>
  <si>
    <t>Miles Mikolas</t>
  </si>
  <si>
    <t>Adam Wainwright</t>
  </si>
  <si>
    <t>Marcus Stroman</t>
  </si>
  <si>
    <t>Lance Lynn</t>
  </si>
  <si>
    <t>Sean Manaea</t>
  </si>
  <si>
    <t>Jameson Taillon</t>
  </si>
  <si>
    <t>Framber Valdez</t>
  </si>
  <si>
    <t>Luis Castillo</t>
  </si>
  <si>
    <t>Yu Darvish</t>
  </si>
  <si>
    <t>Kevin Gausman</t>
  </si>
  <si>
    <t>Joe Musgrove</t>
  </si>
  <si>
    <t>Sonny Gray</t>
  </si>
  <si>
    <t>Freddy Peralta</t>
  </si>
  <si>
    <t>Carlos Carrasco</t>
  </si>
  <si>
    <t>Alex Wood</t>
  </si>
  <si>
    <t>Eduardo Rodriguez</t>
  </si>
  <si>
    <t>Nathan Eovaldi</t>
  </si>
  <si>
    <t>Kyle Gibson</t>
  </si>
  <si>
    <t>Zach Eflin</t>
  </si>
  <si>
    <t>Lucas Giolito</t>
  </si>
  <si>
    <t>Merrill Kelly</t>
  </si>
  <si>
    <t>Alex Cobb</t>
  </si>
  <si>
    <t>Jon Gray</t>
  </si>
  <si>
    <t>Andrew Heaney</t>
  </si>
  <si>
    <t>Josh Hader</t>
  </si>
  <si>
    <t>Ryan Pressly</t>
  </si>
  <si>
    <t>Raisel Iglesias</t>
  </si>
  <si>
    <t>Trevor Rogers</t>
  </si>
  <si>
    <t>Logan Webb</t>
  </si>
  <si>
    <t>Alek Manoah</t>
  </si>
  <si>
    <t>Shane McClanahan</t>
  </si>
  <si>
    <t>Luis Garcia</t>
  </si>
  <si>
    <t>Jordan Montgomery</t>
  </si>
  <si>
    <t>Dylan Cease</t>
  </si>
  <si>
    <t>Zac Gallen</t>
  </si>
  <si>
    <t>Tarik Skubal</t>
  </si>
  <si>
    <t>Taijuan Walker</t>
  </si>
  <si>
    <t>Logan Gilbert</t>
  </si>
  <si>
    <t>Brady Singer</t>
  </si>
  <si>
    <t>Triston McKenzie</t>
  </si>
  <si>
    <t>Emmanuel Clase</t>
  </si>
  <si>
    <t>Michael Kopech</t>
  </si>
  <si>
    <t>Tony Gonsolin</t>
  </si>
  <si>
    <t>Nestor Cortes</t>
  </si>
  <si>
    <t>Patrick Sandoval</t>
  </si>
  <si>
    <t>MacKenzie Gore</t>
  </si>
  <si>
    <t>Joe Ryan</t>
  </si>
  <si>
    <t>Kyle Wright</t>
  </si>
  <si>
    <t>Luis Severino</t>
  </si>
  <si>
    <t>Reid Detmers</t>
  </si>
  <si>
    <t>Justin Steele</t>
  </si>
  <si>
    <t>Hunter Greene</t>
  </si>
  <si>
    <t>David Bednar</t>
  </si>
  <si>
    <t>Nick Lodolo</t>
  </si>
  <si>
    <t>Garrett Whitlock</t>
  </si>
  <si>
    <t>George Kirby</t>
  </si>
  <si>
    <t>Bailey Ober</t>
  </si>
  <si>
    <t>Cristian Javier</t>
  </si>
  <si>
    <t>NYY</t>
  </si>
  <si>
    <t>LAD</t>
  </si>
  <si>
    <t>LAA</t>
  </si>
  <si>
    <t>HOU</t>
  </si>
  <si>
    <t>ATL</t>
  </si>
  <si>
    <t>CLE</t>
  </si>
  <si>
    <t>SEA</t>
  </si>
  <si>
    <t>BAL</t>
  </si>
  <si>
    <t>STL</t>
  </si>
  <si>
    <t>TOR</t>
  </si>
  <si>
    <t>TEX</t>
  </si>
  <si>
    <t>MIN</t>
  </si>
  <si>
    <t>NYM</t>
  </si>
  <si>
    <t>PHI</t>
  </si>
  <si>
    <t>BOS</t>
  </si>
  <si>
    <t>Luis Robert Jr.</t>
  </si>
  <si>
    <t>CHW</t>
  </si>
  <si>
    <t>Michael Harris II</t>
  </si>
  <si>
    <t>PIT</t>
  </si>
  <si>
    <t>MIL</t>
  </si>
  <si>
    <t>MIA</t>
  </si>
  <si>
    <t>Gunnar Henderson</t>
  </si>
  <si>
    <t>CHC</t>
  </si>
  <si>
    <t>Masataka Yoshida</t>
  </si>
  <si>
    <t>Cal Raleigh</t>
  </si>
  <si>
    <t>ARI</t>
  </si>
  <si>
    <t>Riley Greene</t>
  </si>
  <si>
    <t>DET</t>
  </si>
  <si>
    <t>Isaac Paredes</t>
  </si>
  <si>
    <t>CIN</t>
  </si>
  <si>
    <t>Lars Nootbaar</t>
  </si>
  <si>
    <t>Corbin Carroll</t>
  </si>
  <si>
    <t>OAK</t>
  </si>
  <si>
    <t>Brendan Donovan</t>
  </si>
  <si>
    <t>Ezequiel Tovar</t>
  </si>
  <si>
    <t>COL</t>
  </si>
  <si>
    <t>Bryson Stott</t>
  </si>
  <si>
    <t>Gabriel Moreno</t>
  </si>
  <si>
    <t>Miguel Vargas</t>
  </si>
  <si>
    <t>Team</t>
  </si>
  <si>
    <t>Spencer Strider</t>
  </si>
  <si>
    <t>Tyler Glasnow</t>
  </si>
  <si>
    <t>Kodai Senga</t>
  </si>
  <si>
    <t>Grayson Rodriguez</t>
  </si>
  <si>
    <t>Brayan Bello</t>
  </si>
  <si>
    <t>Tyler Anderson</t>
  </si>
  <si>
    <t>Mitch Keller</t>
  </si>
  <si>
    <t>Hunter Brown</t>
  </si>
  <si>
    <t>James Paxton</t>
  </si>
  <si>
    <t>Devin Williams</t>
  </si>
  <si>
    <t>Dean Kremer</t>
  </si>
  <si>
    <t>Anthony Volpe</t>
  </si>
  <si>
    <t>Brett Baty</t>
  </si>
  <si>
    <t>Justin Turner</t>
  </si>
  <si>
    <t>James Outman</t>
  </si>
  <si>
    <t>Spencer Steer</t>
  </si>
  <si>
    <t>Alec Burleson</t>
  </si>
  <si>
    <t>Nolan Gorman</t>
  </si>
  <si>
    <t>Joey Meneses</t>
  </si>
  <si>
    <t>Leody Taveras</t>
  </si>
  <si>
    <t>Chris Taylor</t>
  </si>
  <si>
    <t>Esteury Ruiz</t>
  </si>
  <si>
    <t>Josh Lowe</t>
  </si>
  <si>
    <t>Michael Wacha</t>
  </si>
  <si>
    <t>Edward Cabrera</t>
  </si>
  <si>
    <t>Jhoan Duran</t>
  </si>
  <si>
    <t>Ryan Helsley</t>
  </si>
  <si>
    <t>Jordan Romano</t>
  </si>
  <si>
    <t>Camilo Doval</t>
  </si>
  <si>
    <t>Kenley Jansen</t>
  </si>
  <si>
    <t>Paul Sewald</t>
  </si>
  <si>
    <t>Craig Kimbrel</t>
  </si>
  <si>
    <t>Scott Barlow</t>
  </si>
  <si>
    <t>.290=10 .210=1</t>
  </si>
  <si>
    <t>Jarred Kelenic</t>
  </si>
  <si>
    <t>Orlando Arcia</t>
  </si>
  <si>
    <t>Jonathan India</t>
  </si>
  <si>
    <t>Josh Jung</t>
  </si>
  <si>
    <t>TJ Friedl</t>
  </si>
  <si>
    <t>Nick Castellanos</t>
  </si>
  <si>
    <t>Ji Hwan Bae</t>
  </si>
  <si>
    <t>Whit Merrifield</t>
  </si>
  <si>
    <t>CJ Abrams</t>
  </si>
  <si>
    <t>C.J. Cron</t>
  </si>
  <si>
    <t>Jurickson Profar</t>
  </si>
  <si>
    <t>Spencer Torkelson</t>
  </si>
  <si>
    <t>Josh Bell</t>
  </si>
  <si>
    <t>Kerry Carpenter</t>
  </si>
  <si>
    <t>Brandon Drury</t>
  </si>
  <si>
    <t>Andrew McCutchen</t>
  </si>
  <si>
    <t>Jake Fraley</t>
  </si>
  <si>
    <t>Lourdes Gurriel Jr.</t>
  </si>
  <si>
    <t>Josh Naylor</t>
  </si>
  <si>
    <t>Matt Strahm</t>
  </si>
  <si>
    <t>Taj Bradley</t>
  </si>
  <si>
    <t>Logan Allen</t>
  </si>
  <si>
    <t>Mason Miller</t>
  </si>
  <si>
    <t>Tanner Bibee</t>
  </si>
  <si>
    <t>Louie Varland</t>
  </si>
  <si>
    <t>Bryce Harper</t>
  </si>
  <si>
    <t>Jose Altuve</t>
  </si>
  <si>
    <t>Harrison Bader</t>
  </si>
  <si>
    <t>Joc Pederson</t>
  </si>
  <si>
    <t>Alec Bohm</t>
  </si>
  <si>
    <t>Jesse Winker</t>
  </si>
  <si>
    <t>Bryan De La Cruz</t>
  </si>
  <si>
    <t>MJ Melendez</t>
  </si>
  <si>
    <t>Lane Thomas</t>
  </si>
  <si>
    <t>Michael Brantley</t>
  </si>
  <si>
    <t>Randal Grichuk</t>
  </si>
  <si>
    <t>Trade Value</t>
  </si>
  <si>
    <t>1B</t>
  </si>
  <si>
    <t>2B</t>
  </si>
  <si>
    <t>3B</t>
  </si>
  <si>
    <t>TB</t>
  </si>
  <si>
    <t>Ronald Acuna Jr.</t>
  </si>
  <si>
    <t>OF</t>
  </si>
  <si>
    <t>SD</t>
  </si>
  <si>
    <t>SS/OF</t>
  </si>
  <si>
    <t>2B/OF</t>
  </si>
  <si>
    <t>Julio Rodriguez</t>
  </si>
  <si>
    <t>Adolis Garcia</t>
  </si>
  <si>
    <t>C/OF</t>
  </si>
  <si>
    <t>Eloy Jimenez</t>
  </si>
  <si>
    <t>SS</t>
  </si>
  <si>
    <t>1B/OF</t>
  </si>
  <si>
    <t>Teoscar Hernandez</t>
  </si>
  <si>
    <t>WSH</t>
  </si>
  <si>
    <t>SF</t>
  </si>
  <si>
    <t>2B/SS</t>
  </si>
  <si>
    <t>2B/SS/ OF</t>
  </si>
  <si>
    <t>Charlie Blackmon</t>
  </si>
  <si>
    <t>KC</t>
  </si>
  <si>
    <t>2B/SS/ 3B/OF</t>
  </si>
  <si>
    <t>Ramon Laureano</t>
  </si>
  <si>
    <t>Harold Ramirez</t>
  </si>
  <si>
    <t>Alex Kirilloff</t>
  </si>
  <si>
    <t>Marcell Ozuna</t>
  </si>
  <si>
    <t>Edward Olivares</t>
  </si>
  <si>
    <t>1B/2B/ SS/3B/OF</t>
  </si>
  <si>
    <t>Gavin Sheets</t>
  </si>
  <si>
    <t>1B/3B</t>
  </si>
  <si>
    <t>C</t>
  </si>
  <si>
    <t>Elias Diaz</t>
  </si>
  <si>
    <t>Travis d’Arnaud</t>
  </si>
  <si>
    <t>Yandy Diaz</t>
  </si>
  <si>
    <t>Jose Abreu</t>
  </si>
  <si>
    <t>1B/2B</t>
  </si>
  <si>
    <t>1B/2B/SS</t>
  </si>
  <si>
    <t>1B/2B/ 3B</t>
  </si>
  <si>
    <t>2B/3B</t>
  </si>
  <si>
    <t>Andres Gimenez</t>
  </si>
  <si>
    <t>SS/3B</t>
  </si>
  <si>
    <t>Jose Ramirez</t>
  </si>
  <si>
    <t>Ke’Bryan Hayes</t>
  </si>
  <si>
    <t>Eugenio Suarez</t>
  </si>
  <si>
    <t>Jeremy Pena</t>
  </si>
  <si>
    <t>Javier Baez</t>
  </si>
  <si>
    <t>Matt McLain</t>
  </si>
  <si>
    <t>HR Value</t>
  </si>
  <si>
    <t>R Value</t>
  </si>
  <si>
    <t>RBI Value</t>
  </si>
  <si>
    <t>SB Value</t>
  </si>
  <si>
    <t>AVG Value</t>
  </si>
  <si>
    <t>Rank</t>
  </si>
  <si>
    <t>Eligibility</t>
  </si>
  <si>
    <t>SP</t>
  </si>
  <si>
    <t>Pablo Lopez</t>
  </si>
  <si>
    <t>Carlos Rodon</t>
  </si>
  <si>
    <t>Julio Urias</t>
  </si>
  <si>
    <t>Jose Berrios</t>
  </si>
  <si>
    <t>Jesus Luzardo</t>
  </si>
  <si>
    <t>Ranger Suarez</t>
  </si>
  <si>
    <t>Jose Urquidy</t>
  </si>
  <si>
    <t>Martin Perez</t>
  </si>
  <si>
    <t>Bryce Miller</t>
  </si>
  <si>
    <t>3.00=10    5.00=1</t>
  </si>
  <si>
    <t>1.10=10 1.50=1</t>
  </si>
  <si>
    <t>Felix Bautista</t>
  </si>
  <si>
    <t>RP</t>
  </si>
  <si>
    <t>Alexis Diaz</t>
  </si>
  <si>
    <t>Jose Alvarado</t>
  </si>
  <si>
    <t>Liam Hendriks</t>
  </si>
  <si>
    <t>Pos</t>
  </si>
  <si>
    <t>W Value</t>
  </si>
  <si>
    <t>ERA Value</t>
  </si>
  <si>
    <t>WHIP Value</t>
  </si>
  <si>
    <t>SO Value</t>
  </si>
  <si>
    <t>SV Value</t>
  </si>
  <si>
    <t>LaMonte Wade Jr.</t>
  </si>
  <si>
    <t>Adam Duvall</t>
  </si>
  <si>
    <t>Trent Grisham</t>
  </si>
  <si>
    <t>Jose Siri</t>
  </si>
  <si>
    <t>Nick Pratto</t>
  </si>
  <si>
    <t>Joey Wiemer</t>
  </si>
  <si>
    <t>Jack Suwinski</t>
  </si>
  <si>
    <t>Mark Canha</t>
  </si>
  <si>
    <t>Tyler O’Neill</t>
  </si>
  <si>
    <t>Chas McCormick</t>
  </si>
  <si>
    <t>Christopher Morel</t>
  </si>
  <si>
    <t>Brent Rooker</t>
  </si>
  <si>
    <t>Eddie Rosario</t>
  </si>
  <si>
    <t>Avisail Garcia</t>
  </si>
  <si>
    <t>Will Brennan</t>
  </si>
  <si>
    <t>Matt Vierling</t>
  </si>
  <si>
    <t>3B/OF</t>
  </si>
  <si>
    <t>Nick Senzel</t>
  </si>
  <si>
    <t>Enrique Hernandez</t>
  </si>
  <si>
    <t>Trey Mancini</t>
  </si>
  <si>
    <t>Alek Thomas</t>
  </si>
  <si>
    <t>David Peralta</t>
  </si>
  <si>
    <t>Jake McCarthy</t>
  </si>
  <si>
    <t>Mauricio Dubon</t>
  </si>
  <si>
    <t>Ezequiel Duran</t>
  </si>
  <si>
    <t>Jordan Walker</t>
  </si>
  <si>
    <t>Nolan Jones</t>
  </si>
  <si>
    <t>Cal Mitchell</t>
  </si>
  <si>
    <t>Willie Calhoun</t>
  </si>
  <si>
    <t>Jesus Sanchez</t>
  </si>
  <si>
    <t>Manuel Margot</t>
  </si>
  <si>
    <t>Jonah Heim</t>
  </si>
  <si>
    <t>Danny Jansen</t>
  </si>
  <si>
    <t>Yainer Diaz</t>
  </si>
  <si>
    <t>Shea Langeliers</t>
  </si>
  <si>
    <t>Alejandro Kirk</t>
  </si>
  <si>
    <t>`</t>
  </si>
  <si>
    <t>Trevor Story</t>
  </si>
  <si>
    <t>Ha-Seong Kim</t>
  </si>
  <si>
    <t>2B/SS/ 3B</t>
  </si>
  <si>
    <t>Royce Lewis</t>
  </si>
  <si>
    <t>Elly De La Cruz</t>
  </si>
  <si>
    <t>20=10     4=1</t>
  </si>
  <si>
    <t>60=10     12=1</t>
  </si>
  <si>
    <t>50=10     10=1</t>
  </si>
  <si>
    <t>18=10 3=1</t>
  </si>
  <si>
    <t>Shohei Ohtani</t>
  </si>
  <si>
    <t>Tyler Wells</t>
  </si>
  <si>
    <t>Aaron Civale</t>
  </si>
  <si>
    <t>Cole Irvin</t>
  </si>
  <si>
    <t>Kyle Bradish</t>
  </si>
  <si>
    <t>Matthew Boyd</t>
  </si>
  <si>
    <t>Eury Perez</t>
  </si>
  <si>
    <t>Jose Quintana</t>
  </si>
  <si>
    <t>Anthony DeSclafani</t>
  </si>
  <si>
    <t>Bobby Miller</t>
  </si>
  <si>
    <t>Bryce Elder</t>
  </si>
  <si>
    <t>Clarke Schmidt</t>
  </si>
  <si>
    <t>Domingo German</t>
  </si>
  <si>
    <t>Drew Rasmussen</t>
  </si>
  <si>
    <t>Zack Greinke</t>
  </si>
  <si>
    <t>Adrian Morejon</t>
  </si>
  <si>
    <t>Griffin Canning</t>
  </si>
  <si>
    <t>Michael Lorenzen</t>
  </si>
  <si>
    <t>Braxton Garrett</t>
  </si>
  <si>
    <t>Andrew Abbott</t>
  </si>
  <si>
    <t>JP Sears</t>
  </si>
  <si>
    <t>Yusei Kikuchi</t>
  </si>
  <si>
    <t>Nick Martinez</t>
  </si>
  <si>
    <t>Bryan Woo</t>
  </si>
  <si>
    <t>Steven Matz</t>
  </si>
  <si>
    <t>Carlos Estevez</t>
  </si>
  <si>
    <t>David Robertson</t>
  </si>
  <si>
    <t>Alex Lange</t>
  </si>
  <si>
    <t>Kyle Finnegan</t>
  </si>
  <si>
    <t>Evan Phillips</t>
  </si>
  <si>
    <t>Jason Adam</t>
  </si>
  <si>
    <t>Pete Fairbanks</t>
  </si>
  <si>
    <t>Andrew Chafin</t>
  </si>
  <si>
    <t>Clay Holmes</t>
  </si>
  <si>
    <t>A.J. Puk</t>
  </si>
  <si>
    <t>Michael King</t>
  </si>
  <si>
    <t>7=10    1=1</t>
  </si>
  <si>
    <t>17=10                  1=1</t>
  </si>
  <si>
    <t>120=10     20=1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</si>
</sst>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363636"/>
      <name val="Lato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7">
    <xf numFmtId="0" fontId="0" fillId="0" borderId="0" xfId="0"/>
    <xf numFmtId="0" fontId="18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10" xfId="42" applyFont="1" applyFill="1" applyBorder="1" applyAlignment="1">
      <alignment horizontal="center" vertical="center"/>
    </xf>
    <xf numFmtId="0" fontId="20" fillId="0" borderId="0" xfId="42" applyFont="1" applyFill="1" applyBorder="1" applyAlignment="1">
      <alignment horizontal="center" vertical="center"/>
    </xf>
    <xf numFmtId="0" fontId="19" fillId="0" borderId="0" xfId="42" applyFill="1" applyAlignment="1">
      <alignment vertical="top" wrapText="1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 applyProtection="1">
      <alignment horizontal="center"/>
      <protection locked="0"/>
    </xf>
    <xf numFmtId="0" fontId="21" fillId="0" borderId="0" xfId="0" applyFont="1" applyFill="1" applyAlignment="1">
      <alignment vertical="top" wrapText="1"/>
    </xf>
    <xf numFmtId="164" fontId="0" fillId="0" borderId="0" xfId="0" applyNumberFormat="1" applyFill="1" applyAlignment="1">
      <alignment horizontal="center"/>
    </xf>
    <xf numFmtId="0" fontId="0" fillId="0" borderId="10" xfId="0" applyFill="1" applyBorder="1" applyAlignment="1">
      <alignment horizontal="center" vertical="center"/>
    </xf>
    <xf numFmtId="1" fontId="0" fillId="0" borderId="0" xfId="0" applyNumberFormat="1" applyFill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azzball.com/player/677551/Wander+Franco/" TargetMode="External"/><Relationship Id="rId13" Type="http://schemas.openxmlformats.org/officeDocument/2006/relationships/hyperlink" Target="https://razzball.com/player/665926/Andres+Gimenez/" TargetMode="External"/><Relationship Id="rId18" Type="http://schemas.openxmlformats.org/officeDocument/2006/relationships/hyperlink" Target="https://razzball.com/player/665161/Jeremy+Pena/" TargetMode="External"/><Relationship Id="rId26" Type="http://schemas.openxmlformats.org/officeDocument/2006/relationships/hyperlink" Target="https://razzball.com/player/682928/CJ+Abrams/" TargetMode="External"/><Relationship Id="rId3" Type="http://schemas.openxmlformats.org/officeDocument/2006/relationships/hyperlink" Target="https://razzball.com/player/666182/Bo+Bichette/" TargetMode="External"/><Relationship Id="rId21" Type="http://schemas.openxmlformats.org/officeDocument/2006/relationships/hyperlink" Target="https://razzball.com/player/683002/Gunnar+Henderson/" TargetMode="External"/><Relationship Id="rId7" Type="http://schemas.openxmlformats.org/officeDocument/2006/relationships/hyperlink" Target="https://razzball.com/player/12533/Marcus+Semien/" TargetMode="External"/><Relationship Id="rId12" Type="http://schemas.openxmlformats.org/officeDocument/2006/relationships/hyperlink" Target="https://razzball.com/player/15172/Tim+Anderson/" TargetMode="External"/><Relationship Id="rId17" Type="http://schemas.openxmlformats.org/officeDocument/2006/relationships/hyperlink" Target="https://razzball.com/player/642715/Willy+Adames/" TargetMode="External"/><Relationship Id="rId25" Type="http://schemas.openxmlformats.org/officeDocument/2006/relationships/hyperlink" Target="https://razzball.com/player/683011/Anthony+Volpe/" TargetMode="External"/><Relationship Id="rId2" Type="http://schemas.openxmlformats.org/officeDocument/2006/relationships/hyperlink" Target="https://razzball.com/player/13611/Mookie+Betts/" TargetMode="External"/><Relationship Id="rId16" Type="http://schemas.openxmlformats.org/officeDocument/2006/relationships/hyperlink" Target="https://razzball.com/player/642708/Amed+Rosario/" TargetMode="External"/><Relationship Id="rId20" Type="http://schemas.openxmlformats.org/officeDocument/2006/relationships/hyperlink" Target="https://razzball.com/player/18314/Dansby+Swanson/" TargetMode="External"/><Relationship Id="rId29" Type="http://schemas.openxmlformats.org/officeDocument/2006/relationships/hyperlink" Target="https://razzball.com/player/678662/Ezequiel+Tovar/" TargetMode="External"/><Relationship Id="rId1" Type="http://schemas.openxmlformats.org/officeDocument/2006/relationships/hyperlink" Target="https://razzball.com/player/665487/Fernando+Tatis+Jr./" TargetMode="External"/><Relationship Id="rId6" Type="http://schemas.openxmlformats.org/officeDocument/2006/relationships/hyperlink" Target="https://razzball.com/player/16252/Trea+Turner/" TargetMode="External"/><Relationship Id="rId11" Type="http://schemas.openxmlformats.org/officeDocument/2006/relationships/hyperlink" Target="https://razzball.com/player/682829/Elly+De+La+Cruz/" TargetMode="External"/><Relationship Id="rId24" Type="http://schemas.openxmlformats.org/officeDocument/2006/relationships/hyperlink" Target="https://razzball.com/player/14162/Carlos+Correa/" TargetMode="External"/><Relationship Id="rId5" Type="http://schemas.openxmlformats.org/officeDocument/2006/relationships/hyperlink" Target="https://razzball.com/player/677951/Bobby+Witt+Jr./" TargetMode="External"/><Relationship Id="rId15" Type="http://schemas.openxmlformats.org/officeDocument/2006/relationships/hyperlink" Target="https://razzball.com/player/12161/Xander+Bogaerts/" TargetMode="External"/><Relationship Id="rId23" Type="http://schemas.openxmlformats.org/officeDocument/2006/relationships/hyperlink" Target="https://razzball.com/player/680574/Matt+McLain/" TargetMode="External"/><Relationship Id="rId28" Type="http://schemas.openxmlformats.org/officeDocument/2006/relationships/hyperlink" Target="https://razzball.com/player/681082/Bryson+Stott/" TargetMode="External"/><Relationship Id="rId10" Type="http://schemas.openxmlformats.org/officeDocument/2006/relationships/hyperlink" Target="https://razzball.com/player/663538/Nico+Hoerner/" TargetMode="External"/><Relationship Id="rId19" Type="http://schemas.openxmlformats.org/officeDocument/2006/relationships/hyperlink" Target="https://razzball.com/player/669242/Tommy+Edman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razzball.com/player/13624/Corey+Seager/" TargetMode="External"/><Relationship Id="rId9" Type="http://schemas.openxmlformats.org/officeDocument/2006/relationships/hyperlink" Target="https://razzball.com/player/12916/Francisco+Lindor/" TargetMode="External"/><Relationship Id="rId14" Type="http://schemas.openxmlformats.org/officeDocument/2006/relationships/hyperlink" Target="https://razzball.com/player/642731/Thairo+Estrada/" TargetMode="External"/><Relationship Id="rId22" Type="http://schemas.openxmlformats.org/officeDocument/2006/relationships/hyperlink" Target="https://razzball.com/player/12979/Javier+Baez/" TargetMode="External"/><Relationship Id="rId27" Type="http://schemas.openxmlformats.org/officeDocument/2006/relationships/hyperlink" Target="https://razzball.com/player/671277/Luis+Garcia/" TargetMode="External"/><Relationship Id="rId30" Type="http://schemas.openxmlformats.org/officeDocument/2006/relationships/hyperlink" Target="https://razzball.com/player/15491/J.P.+Crawford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razzball.com/player/664034/Ty+France/" TargetMode="External"/><Relationship Id="rId13" Type="http://schemas.openxmlformats.org/officeDocument/2006/relationships/hyperlink" Target="https://razzball.com/player/664761/Alec+Bohm/" TargetMode="External"/><Relationship Id="rId18" Type="http://schemas.openxmlformats.org/officeDocument/2006/relationships/hyperlink" Target="https://razzball.com/player/668715/Spencer+Steer/" TargetMode="External"/><Relationship Id="rId26" Type="http://schemas.openxmlformats.org/officeDocument/2006/relationships/hyperlink" Target="https://razzball.com/player/680977/Brendan+Donovan/" TargetMode="External"/><Relationship Id="rId3" Type="http://schemas.openxmlformats.org/officeDocument/2006/relationships/hyperlink" Target="https://razzball.com/player/677951/Bobby+Witt+Jr./" TargetMode="External"/><Relationship Id="rId21" Type="http://schemas.openxmlformats.org/officeDocument/2006/relationships/hyperlink" Target="https://razzball.com/player/13757/Chris+Taylor/" TargetMode="External"/><Relationship Id="rId7" Type="http://schemas.openxmlformats.org/officeDocument/2006/relationships/hyperlink" Target="https://razzball.com/player/17678/Alex+Bregman/" TargetMode="External"/><Relationship Id="rId12" Type="http://schemas.openxmlformats.org/officeDocument/2006/relationships/hyperlink" Target="https://razzball.com/player/16505/Matt+Chapman/" TargetMode="External"/><Relationship Id="rId17" Type="http://schemas.openxmlformats.org/officeDocument/2006/relationships/hyperlink" Target="https://razzball.com/player/673962/Josh+Jung/" TargetMode="External"/><Relationship Id="rId25" Type="http://schemas.openxmlformats.org/officeDocument/2006/relationships/hyperlink" Target="https://razzball.com/player/9874/DJ+LeMahieu/" TargetMode="External"/><Relationship Id="rId2" Type="http://schemas.openxmlformats.org/officeDocument/2006/relationships/hyperlink" Target="https://razzball.com/player/663586/Austin+Riley/" TargetMode="External"/><Relationship Id="rId16" Type="http://schemas.openxmlformats.org/officeDocument/2006/relationships/hyperlink" Target="https://razzball.com/player/13301/Max+Muncy/" TargetMode="External"/><Relationship Id="rId20" Type="http://schemas.openxmlformats.org/officeDocument/2006/relationships/hyperlink" Target="https://razzball.com/player/12552/Eugenio+Suarez/" TargetMode="External"/><Relationship Id="rId29" Type="http://schemas.openxmlformats.org/officeDocument/2006/relationships/hyperlink" Target="https://razzball.com/player/683146/Brett+Baty/" TargetMode="External"/><Relationship Id="rId1" Type="http://schemas.openxmlformats.org/officeDocument/2006/relationships/hyperlink" Target="https://razzball.com/player/13510/Jose+Ramirez/" TargetMode="External"/><Relationship Id="rId6" Type="http://schemas.openxmlformats.org/officeDocument/2006/relationships/hyperlink" Target="https://razzball.com/player/9777/Nolan+Arenado/" TargetMode="External"/><Relationship Id="rId11" Type="http://schemas.openxmlformats.org/officeDocument/2006/relationships/hyperlink" Target="https://razzball.com/player/683002/Gunnar+Henderson/" TargetMode="External"/><Relationship Id="rId24" Type="http://schemas.openxmlformats.org/officeDocument/2006/relationships/hyperlink" Target="https://razzball.com/player/13621/Jeimer+Candelario/" TargetMode="External"/><Relationship Id="rId5" Type="http://schemas.openxmlformats.org/officeDocument/2006/relationships/hyperlink" Target="https://razzball.com/player/11493/Manny+Machado/" TargetMode="External"/><Relationship Id="rId15" Type="http://schemas.openxmlformats.org/officeDocument/2006/relationships/hyperlink" Target="https://razzball.com/player/663647/Ke%27Bryan+Hayes/" TargetMode="External"/><Relationship Id="rId23" Type="http://schemas.openxmlformats.org/officeDocument/2006/relationships/hyperlink" Target="https://razzball.com/player/668904/Royce+Lewis/" TargetMode="External"/><Relationship Id="rId28" Type="http://schemas.openxmlformats.org/officeDocument/2006/relationships/hyperlink" Target="https://razzball.com/player/670623/Isaac+Paredes/" TargetMode="External"/><Relationship Id="rId10" Type="http://schemas.openxmlformats.org/officeDocument/2006/relationships/hyperlink" Target="https://razzball.com/player/650490/Yandy+Diaz/" TargetMode="External"/><Relationship Id="rId19" Type="http://schemas.openxmlformats.org/officeDocument/2006/relationships/hyperlink" Target="https://razzball.com/player/669357/Nolan+Gorman/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https://razzball.com/player/646240/Rafael+Devers/" TargetMode="External"/><Relationship Id="rId9" Type="http://schemas.openxmlformats.org/officeDocument/2006/relationships/hyperlink" Target="https://razzball.com/player/15112/Ryan+McMahon/" TargetMode="External"/><Relationship Id="rId14" Type="http://schemas.openxmlformats.org/officeDocument/2006/relationships/hyperlink" Target="https://razzball.com/player/5235/Justin+Turner/" TargetMode="External"/><Relationship Id="rId22" Type="http://schemas.openxmlformats.org/officeDocument/2006/relationships/hyperlink" Target="https://razzball.com/player/11615/Brandon+Drury/" TargetMode="External"/><Relationship Id="rId27" Type="http://schemas.openxmlformats.org/officeDocument/2006/relationships/hyperlink" Target="https://razzball.com/player/673490/Ha-Seong+Kim/" TargetMode="External"/><Relationship Id="rId30" Type="http://schemas.openxmlformats.org/officeDocument/2006/relationships/hyperlink" Target="https://razzball.com/player/12861/Anthony+Rendon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razzball.com/player/663697/Jonathan+India/" TargetMode="External"/><Relationship Id="rId13" Type="http://schemas.openxmlformats.org/officeDocument/2006/relationships/hyperlink" Target="https://razzball.com/player/13613/Ketel+Marte/" TargetMode="External"/><Relationship Id="rId18" Type="http://schemas.openxmlformats.org/officeDocument/2006/relationships/hyperlink" Target="https://razzball.com/player/682928/CJ+Abrams/" TargetMode="External"/><Relationship Id="rId26" Type="http://schemas.openxmlformats.org/officeDocument/2006/relationships/hyperlink" Target="https://razzball.com/player/11615/Brandon+Drury/" TargetMode="External"/><Relationship Id="rId3" Type="http://schemas.openxmlformats.org/officeDocument/2006/relationships/hyperlink" Target="https://razzball.com/player/12533/Marcus+Semien/" TargetMode="External"/><Relationship Id="rId21" Type="http://schemas.openxmlformats.org/officeDocument/2006/relationships/hyperlink" Target="https://razzball.com/player/681082/Bryson+Stott/" TargetMode="External"/><Relationship Id="rId7" Type="http://schemas.openxmlformats.org/officeDocument/2006/relationships/hyperlink" Target="https://razzball.com/player/665926/Andres+Gimenez/" TargetMode="External"/><Relationship Id="rId12" Type="http://schemas.openxmlformats.org/officeDocument/2006/relationships/hyperlink" Target="https://razzball.com/player/15112/Ryan+McMahon/" TargetMode="External"/><Relationship Id="rId17" Type="http://schemas.openxmlformats.org/officeDocument/2006/relationships/hyperlink" Target="https://razzball.com/player/11281/Whit+Merrifield/" TargetMode="External"/><Relationship Id="rId25" Type="http://schemas.openxmlformats.org/officeDocument/2006/relationships/hyperlink" Target="https://razzball.com/player/630105/Jake+Cronenworth/" TargetMode="External"/><Relationship Id="rId2" Type="http://schemas.openxmlformats.org/officeDocument/2006/relationships/hyperlink" Target="https://razzball.com/player/5417/Jose+Altuve/" TargetMode="External"/><Relationship Id="rId16" Type="http://schemas.openxmlformats.org/officeDocument/2006/relationships/hyperlink" Target="https://razzball.com/player/678246/Miguel+Vargas/" TargetMode="External"/><Relationship Id="rId20" Type="http://schemas.openxmlformats.org/officeDocument/2006/relationships/hyperlink" Target="https://razzball.com/player/671277/Luis+Garcia/" TargetMode="External"/><Relationship Id="rId29" Type="http://schemas.openxmlformats.org/officeDocument/2006/relationships/hyperlink" Target="https://razzball.com/player/13185/Orlando+Arcia/" TargetMode="External"/><Relationship Id="rId1" Type="http://schemas.openxmlformats.org/officeDocument/2006/relationships/hyperlink" Target="https://razzball.com/player/13611/Mookie+Betts/" TargetMode="External"/><Relationship Id="rId6" Type="http://schemas.openxmlformats.org/officeDocument/2006/relationships/hyperlink" Target="https://razzball.com/player/663538/Nico+Hoerner/" TargetMode="External"/><Relationship Id="rId11" Type="http://schemas.openxmlformats.org/officeDocument/2006/relationships/hyperlink" Target="https://razzball.com/player/669242/Tommy+Edman/" TargetMode="External"/><Relationship Id="rId24" Type="http://schemas.openxmlformats.org/officeDocument/2006/relationships/hyperlink" Target="https://razzball.com/player/13757/Chris+Taylor/" TargetMode="External"/><Relationship Id="rId5" Type="http://schemas.openxmlformats.org/officeDocument/2006/relationships/hyperlink" Target="https://razzball.com/player/16556/Ozzie+Albies/" TargetMode="External"/><Relationship Id="rId15" Type="http://schemas.openxmlformats.org/officeDocument/2006/relationships/hyperlink" Target="https://razzball.com/player/13301/Max+Muncy/" TargetMode="External"/><Relationship Id="rId23" Type="http://schemas.openxmlformats.org/officeDocument/2006/relationships/hyperlink" Target="https://razzball.com/player/12564/Trevor+Story/" TargetMode="External"/><Relationship Id="rId28" Type="http://schemas.openxmlformats.org/officeDocument/2006/relationships/hyperlink" Target="https://razzball.com/player/9874/DJ+LeMahieu/" TargetMode="External"/><Relationship Id="rId10" Type="http://schemas.openxmlformats.org/officeDocument/2006/relationships/hyperlink" Target="https://razzball.com/player/642731/Thairo+Estrada/" TargetMode="External"/><Relationship Id="rId19" Type="http://schemas.openxmlformats.org/officeDocument/2006/relationships/hyperlink" Target="https://razzball.com/player/650333/Luis+Arraez/" TargetMode="External"/><Relationship Id="rId31" Type="http://schemas.openxmlformats.org/officeDocument/2006/relationships/printerSettings" Target="../printerSettings/printerSettings3.bin"/><Relationship Id="rId4" Type="http://schemas.openxmlformats.org/officeDocument/2006/relationships/hyperlink" Target="https://razzball.com/player/16997/Gleyber+Torres/" TargetMode="External"/><Relationship Id="rId9" Type="http://schemas.openxmlformats.org/officeDocument/2006/relationships/hyperlink" Target="https://razzball.com/player/665862/Jazz+Chisholm+Jr./" TargetMode="External"/><Relationship Id="rId14" Type="http://schemas.openxmlformats.org/officeDocument/2006/relationships/hyperlink" Target="https://razzball.com/player/643446/Jeff+McNeil/" TargetMode="External"/><Relationship Id="rId22" Type="http://schemas.openxmlformats.org/officeDocument/2006/relationships/hyperlink" Target="https://razzball.com/player/669357/Nolan+Gorman/" TargetMode="External"/><Relationship Id="rId27" Type="http://schemas.openxmlformats.org/officeDocument/2006/relationships/hyperlink" Target="https://razzball.com/player/13152/Jorge+Polanco/" TargetMode="External"/><Relationship Id="rId30" Type="http://schemas.openxmlformats.org/officeDocument/2006/relationships/hyperlink" Target="https://razzball.com/player/680977/Brendan+Donovan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razzball.com/player/647304/Josh+Naylor/" TargetMode="External"/><Relationship Id="rId13" Type="http://schemas.openxmlformats.org/officeDocument/2006/relationships/hyperlink" Target="https://razzball.com/player/650490/Yandy+Diaz/" TargetMode="External"/><Relationship Id="rId18" Type="http://schemas.openxmlformats.org/officeDocument/2006/relationships/hyperlink" Target="https://razzball.com/player/664761/Alec+Bohm/" TargetMode="External"/><Relationship Id="rId26" Type="http://schemas.openxmlformats.org/officeDocument/2006/relationships/hyperlink" Target="https://razzball.com/player/679529/Spencer+Torkelson/" TargetMode="External"/><Relationship Id="rId3" Type="http://schemas.openxmlformats.org/officeDocument/2006/relationships/hyperlink" Target="https://razzball.com/player/624413/Pete+Alonso/" TargetMode="External"/><Relationship Id="rId21" Type="http://schemas.openxmlformats.org/officeDocument/2006/relationships/hyperlink" Target="https://razzball.com/player/678246/Miguel+Vargas/" TargetMode="External"/><Relationship Id="rId7" Type="http://schemas.openxmlformats.org/officeDocument/2006/relationships/hyperlink" Target="https://razzball.com/player/13419/Christian+Walker/" TargetMode="External"/><Relationship Id="rId12" Type="http://schemas.openxmlformats.org/officeDocument/2006/relationships/hyperlink" Target="https://razzball.com/player/15679/Rowdy+Tellez/" TargetMode="External"/><Relationship Id="rId17" Type="http://schemas.openxmlformats.org/officeDocument/2006/relationships/hyperlink" Target="https://razzball.com/player/663624/Ryan+Mountcastle/" TargetMode="External"/><Relationship Id="rId25" Type="http://schemas.openxmlformats.org/officeDocument/2006/relationships/hyperlink" Target="https://razzball.com/player/11615/Brandon+Drury/" TargetMode="External"/><Relationship Id="rId2" Type="http://schemas.openxmlformats.org/officeDocument/2006/relationships/hyperlink" Target="https://razzball.com/player/5361/Freddie+Freeman/" TargetMode="External"/><Relationship Id="rId16" Type="http://schemas.openxmlformats.org/officeDocument/2006/relationships/hyperlink" Target="https://razzball.com/player/608841/Joey+Meneses/" TargetMode="External"/><Relationship Id="rId20" Type="http://schemas.openxmlformats.org/officeDocument/2006/relationships/hyperlink" Target="https://razzball.com/player/15676/Jose+Abreu/" TargetMode="External"/><Relationship Id="rId29" Type="http://schemas.openxmlformats.org/officeDocument/2006/relationships/hyperlink" Target="https://razzball.com/player/680977/Brendan+Donovan/" TargetMode="External"/><Relationship Id="rId1" Type="http://schemas.openxmlformats.org/officeDocument/2006/relationships/hyperlink" Target="https://razzball.com/player/665489/Vladimir+Guerrero+Jr./" TargetMode="External"/><Relationship Id="rId6" Type="http://schemas.openxmlformats.org/officeDocument/2006/relationships/hyperlink" Target="https://razzball.com/player/663993/Nathaniel+Lowe/" TargetMode="External"/><Relationship Id="rId11" Type="http://schemas.openxmlformats.org/officeDocument/2006/relationships/hyperlink" Target="https://razzball.com/player/3473/Anthony+Rizzo/" TargetMode="External"/><Relationship Id="rId24" Type="http://schemas.openxmlformats.org/officeDocument/2006/relationships/hyperlink" Target="https://razzball.com/player/630105/Jake+Cronenworth/" TargetMode="External"/><Relationship Id="rId5" Type="http://schemas.openxmlformats.org/officeDocument/2006/relationships/hyperlink" Target="https://razzball.com/player/9218/Paul+Goldschmidt/" TargetMode="External"/><Relationship Id="rId15" Type="http://schemas.openxmlformats.org/officeDocument/2006/relationships/hyperlink" Target="https://razzball.com/player/13145/Josh+Bell/" TargetMode="External"/><Relationship Id="rId23" Type="http://schemas.openxmlformats.org/officeDocument/2006/relationships/hyperlink" Target="https://razzball.com/player/668715/Spencer+Steer/" TargetMode="External"/><Relationship Id="rId28" Type="http://schemas.openxmlformats.org/officeDocument/2006/relationships/hyperlink" Target="https://razzball.com/player/9874/DJ+LeMahieu/" TargetMode="External"/><Relationship Id="rId10" Type="http://schemas.openxmlformats.org/officeDocument/2006/relationships/hyperlink" Target="https://razzball.com/player/683734/Andrew+Vaughn/" TargetMode="External"/><Relationship Id="rId19" Type="http://schemas.openxmlformats.org/officeDocument/2006/relationships/hyperlink" Target="https://razzball.com/player/5235/Justin+Turner/" TargetMode="External"/><Relationship Id="rId31" Type="http://schemas.openxmlformats.org/officeDocument/2006/relationships/printerSettings" Target="../printerSettings/printerSettings4.bin"/><Relationship Id="rId4" Type="http://schemas.openxmlformats.org/officeDocument/2006/relationships/hyperlink" Target="https://razzball.com/player/14344/Matt+Olson/" TargetMode="External"/><Relationship Id="rId9" Type="http://schemas.openxmlformats.org/officeDocument/2006/relationships/hyperlink" Target="https://razzball.com/player/664034/Ty+France/" TargetMode="External"/><Relationship Id="rId14" Type="http://schemas.openxmlformats.org/officeDocument/2006/relationships/hyperlink" Target="https://razzball.com/player/12546/C.J.+Cron/" TargetMode="External"/><Relationship Id="rId22" Type="http://schemas.openxmlformats.org/officeDocument/2006/relationships/hyperlink" Target="https://razzball.com/player/650333/Luis+Arraez/" TargetMode="External"/><Relationship Id="rId27" Type="http://schemas.openxmlformats.org/officeDocument/2006/relationships/hyperlink" Target="https://razzball.com/player/14387/Harold+Ramirez/" TargetMode="External"/><Relationship Id="rId30" Type="http://schemas.openxmlformats.org/officeDocument/2006/relationships/hyperlink" Target="https://razzball.com/player/666135/Alex+Kirilloff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razzball.com/player/660688/Keibert+Ruiz/" TargetMode="External"/><Relationship Id="rId13" Type="http://schemas.openxmlformats.org/officeDocument/2006/relationships/hyperlink" Target="https://razzball.com/player/7739/Travis+d%27Arnaud/" TargetMode="External"/><Relationship Id="rId18" Type="http://schemas.openxmlformats.org/officeDocument/2006/relationships/hyperlink" Target="https://razzball.com/player/672515/Gabriel+Moreno/" TargetMode="External"/><Relationship Id="rId3" Type="http://schemas.openxmlformats.org/officeDocument/2006/relationships/hyperlink" Target="https://razzball.com/player/669257/Will+Smith/" TargetMode="External"/><Relationship Id="rId21" Type="http://schemas.openxmlformats.org/officeDocument/2006/relationships/printerSettings" Target="../printerSettings/printerSettings5.bin"/><Relationship Id="rId7" Type="http://schemas.openxmlformats.org/officeDocument/2006/relationships/hyperlink" Target="https://razzball.com/player/661388/William+Contreras/" TargetMode="External"/><Relationship Id="rId12" Type="http://schemas.openxmlformats.org/officeDocument/2006/relationships/hyperlink" Target="https://razzball.com/player/663728/Cal+Raleigh/" TargetMode="External"/><Relationship Id="rId17" Type="http://schemas.openxmlformats.org/officeDocument/2006/relationships/hyperlink" Target="https://razzball.com/player/673237/Yainer+Diaz/" TargetMode="External"/><Relationship Id="rId2" Type="http://schemas.openxmlformats.org/officeDocument/2006/relationships/hyperlink" Target="https://razzball.com/player/11739/J.T.+Realmuto/" TargetMode="External"/><Relationship Id="rId16" Type="http://schemas.openxmlformats.org/officeDocument/2006/relationships/hyperlink" Target="https://razzball.com/player/16535/Danny+Jansen/" TargetMode="External"/><Relationship Id="rId20" Type="http://schemas.openxmlformats.org/officeDocument/2006/relationships/hyperlink" Target="https://razzball.com/player/672386/Alejandro+Kirk/" TargetMode="External"/><Relationship Id="rId1" Type="http://schemas.openxmlformats.org/officeDocument/2006/relationships/hyperlink" Target="https://razzball.com/player/662139/Daulton+Varsho/" TargetMode="External"/><Relationship Id="rId6" Type="http://schemas.openxmlformats.org/officeDocument/2006/relationships/hyperlink" Target="https://razzball.com/player/669221/Sean+Murphy/" TargetMode="External"/><Relationship Id="rId11" Type="http://schemas.openxmlformats.org/officeDocument/2006/relationships/hyperlink" Target="https://razzball.com/player/11609/Willson+Contreras/" TargetMode="External"/><Relationship Id="rId5" Type="http://schemas.openxmlformats.org/officeDocument/2006/relationships/hyperlink" Target="https://razzball.com/player/7304/Salvador+Perez/" TargetMode="External"/><Relationship Id="rId15" Type="http://schemas.openxmlformats.org/officeDocument/2006/relationships/hyperlink" Target="https://razzball.com/player/16930/Jonah+Heim/" TargetMode="External"/><Relationship Id="rId10" Type="http://schemas.openxmlformats.org/officeDocument/2006/relationships/hyperlink" Target="https://razzball.com/player/663886/Tyler+Stephenson/" TargetMode="External"/><Relationship Id="rId19" Type="http://schemas.openxmlformats.org/officeDocument/2006/relationships/hyperlink" Target="https://razzball.com/player/669127/Shea+Langeliers/" TargetMode="External"/><Relationship Id="rId4" Type="http://schemas.openxmlformats.org/officeDocument/2006/relationships/hyperlink" Target="https://razzball.com/player/668939/Adley+Rutschman/" TargetMode="External"/><Relationship Id="rId9" Type="http://schemas.openxmlformats.org/officeDocument/2006/relationships/hyperlink" Target="https://razzball.com/player/669004/MJ+Melendez/" TargetMode="External"/><Relationship Id="rId14" Type="http://schemas.openxmlformats.org/officeDocument/2006/relationships/hyperlink" Target="https://razzball.com/player/11680/Elias+Diaz/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razzball.com/player/11737/Nick+Castellanos/" TargetMode="External"/><Relationship Id="rId117" Type="http://schemas.openxmlformats.org/officeDocument/2006/relationships/hyperlink" Target="https://razzball.com/player/668751/Cal+Mitchell/" TargetMode="External"/><Relationship Id="rId21" Type="http://schemas.openxmlformats.org/officeDocument/2006/relationships/hyperlink" Target="https://razzball.com/player/650391/Eloy+Jimenez/" TargetMode="External"/><Relationship Id="rId42" Type="http://schemas.openxmlformats.org/officeDocument/2006/relationships/hyperlink" Target="https://razzball.com/player/665923/Esteury+Ruiz/" TargetMode="External"/><Relationship Id="rId47" Type="http://schemas.openxmlformats.org/officeDocument/2006/relationships/hyperlink" Target="https://razzball.com/player/608841/Joey+Meneses/" TargetMode="External"/><Relationship Id="rId63" Type="http://schemas.openxmlformats.org/officeDocument/2006/relationships/hyperlink" Target="https://razzball.com/player/682985/Riley+Greene/" TargetMode="External"/><Relationship Id="rId68" Type="http://schemas.openxmlformats.org/officeDocument/2006/relationships/hyperlink" Target="https://razzball.com/player/657656/Ramon+Laureano/" TargetMode="External"/><Relationship Id="rId84" Type="http://schemas.openxmlformats.org/officeDocument/2006/relationships/hyperlink" Target="https://razzball.com/player/650559/Bryan+De+La+Cruz/" TargetMode="External"/><Relationship Id="rId89" Type="http://schemas.openxmlformats.org/officeDocument/2006/relationships/hyperlink" Target="https://razzball.com/player/11445/Mark+Canha/" TargetMode="External"/><Relationship Id="rId112" Type="http://schemas.openxmlformats.org/officeDocument/2006/relationships/hyperlink" Target="https://razzball.com/player/664983/Jake+McCarthy/" TargetMode="External"/><Relationship Id="rId16" Type="http://schemas.openxmlformats.org/officeDocument/2006/relationships/hyperlink" Target="https://razzball.com/player/671739/Michael+Harris+II/" TargetMode="External"/><Relationship Id="rId107" Type="http://schemas.openxmlformats.org/officeDocument/2006/relationships/hyperlink" Target="https://razzball.com/player/677950/Alek+Thomas/" TargetMode="External"/><Relationship Id="rId11" Type="http://schemas.openxmlformats.org/officeDocument/2006/relationships/hyperlink" Target="https://razzball.com/player/11579/Bryce+Harper/" TargetMode="External"/><Relationship Id="rId32" Type="http://schemas.openxmlformats.org/officeDocument/2006/relationships/hyperlink" Target="https://razzball.com/player/647304/Josh+Naylor/" TargetMode="External"/><Relationship Id="rId37" Type="http://schemas.openxmlformats.org/officeDocument/2006/relationships/hyperlink" Target="https://razzball.com/player/670541/Yordan+Alvarez/" TargetMode="External"/><Relationship Id="rId53" Type="http://schemas.openxmlformats.org/officeDocument/2006/relationships/hyperlink" Target="https://razzball.com/player/641584/Jake+Fraley/" TargetMode="External"/><Relationship Id="rId58" Type="http://schemas.openxmlformats.org/officeDocument/2006/relationships/hyperlink" Target="https://razzball.com/player/11899/Joc+Pederson/" TargetMode="External"/><Relationship Id="rId74" Type="http://schemas.openxmlformats.org/officeDocument/2006/relationships/hyperlink" Target="https://razzball.com/player/680977/Brendan+Donovan/" TargetMode="External"/><Relationship Id="rId79" Type="http://schemas.openxmlformats.org/officeDocument/2006/relationships/hyperlink" Target="https://razzball.com/player/664774/LaMonte+Wade+Jr./" TargetMode="External"/><Relationship Id="rId102" Type="http://schemas.openxmlformats.org/officeDocument/2006/relationships/hyperlink" Target="https://razzball.com/player/663837/Matt+Vierling/" TargetMode="External"/><Relationship Id="rId5" Type="http://schemas.openxmlformats.org/officeDocument/2006/relationships/hyperlink" Target="https://razzball.com/player/13611/Mookie+Betts/" TargetMode="External"/><Relationship Id="rId90" Type="http://schemas.openxmlformats.org/officeDocument/2006/relationships/hyperlink" Target="https://razzball.com/player/641933/Tyler+O%27Neill/" TargetMode="External"/><Relationship Id="rId95" Type="http://schemas.openxmlformats.org/officeDocument/2006/relationships/hyperlink" Target="https://razzball.com/player/658668/Edward+Olivares/" TargetMode="External"/><Relationship Id="rId22" Type="http://schemas.openxmlformats.org/officeDocument/2006/relationships/hyperlink" Target="https://razzball.com/player/4949/Giancarlo+Stanton/" TargetMode="External"/><Relationship Id="rId27" Type="http://schemas.openxmlformats.org/officeDocument/2006/relationships/hyperlink" Target="https://razzball.com/player/665862/Jazz+Chisholm+Jr./" TargetMode="External"/><Relationship Id="rId43" Type="http://schemas.openxmlformats.org/officeDocument/2006/relationships/hyperlink" Target="https://razzball.com/player/15464/Hunter+Renfroe/" TargetMode="External"/><Relationship Id="rId48" Type="http://schemas.openxmlformats.org/officeDocument/2006/relationships/hyperlink" Target="https://razzball.com/player/669720/Austin+Hays/" TargetMode="External"/><Relationship Id="rId64" Type="http://schemas.openxmlformats.org/officeDocument/2006/relationships/hyperlink" Target="https://razzball.com/player/681481/Kerry+Carpenter/" TargetMode="External"/><Relationship Id="rId69" Type="http://schemas.openxmlformats.org/officeDocument/2006/relationships/hyperlink" Target="https://razzball.com/player/9847/Andrew+McCutchen/" TargetMode="External"/><Relationship Id="rId113" Type="http://schemas.openxmlformats.org/officeDocument/2006/relationships/hyperlink" Target="https://razzball.com/player/643289/Mauricio+Dubon/" TargetMode="External"/><Relationship Id="rId118" Type="http://schemas.openxmlformats.org/officeDocument/2006/relationships/hyperlink" Target="https://razzball.com/player/641432/Willie+Calhoun/" TargetMode="External"/><Relationship Id="rId80" Type="http://schemas.openxmlformats.org/officeDocument/2006/relationships/hyperlink" Target="https://razzball.com/player/15223/Adam+Frazier/" TargetMode="External"/><Relationship Id="rId85" Type="http://schemas.openxmlformats.org/officeDocument/2006/relationships/hyperlink" Target="https://razzball.com/player/642350/Jose+Siri/" TargetMode="External"/><Relationship Id="rId12" Type="http://schemas.openxmlformats.org/officeDocument/2006/relationships/hyperlink" Target="https://razzball.com/player/656775/Cedric+Mullins/" TargetMode="External"/><Relationship Id="rId17" Type="http://schemas.openxmlformats.org/officeDocument/2006/relationships/hyperlink" Target="https://razzball.com/player/666969/Adolis+Garcia/" TargetMode="External"/><Relationship Id="rId33" Type="http://schemas.openxmlformats.org/officeDocument/2006/relationships/hyperlink" Target="https://razzball.com/player/680757/Steven+Kwan/" TargetMode="External"/><Relationship Id="rId38" Type="http://schemas.openxmlformats.org/officeDocument/2006/relationships/hyperlink" Target="https://razzball.com/player/664056/Harrison+Bader/" TargetMode="External"/><Relationship Id="rId59" Type="http://schemas.openxmlformats.org/officeDocument/2006/relationships/hyperlink" Target="https://razzball.com/player/669004/MJ+Melendez/" TargetMode="External"/><Relationship Id="rId103" Type="http://schemas.openxmlformats.org/officeDocument/2006/relationships/hyperlink" Target="https://razzball.com/player/669222/Nick+Senzel/" TargetMode="External"/><Relationship Id="rId108" Type="http://schemas.openxmlformats.org/officeDocument/2006/relationships/hyperlink" Target="https://razzball.com/player/676475/Alec+Burleson/" TargetMode="External"/><Relationship Id="rId54" Type="http://schemas.openxmlformats.org/officeDocument/2006/relationships/hyperlink" Target="https://razzball.com/player/621493/Taylor+Ward/" TargetMode="External"/><Relationship Id="rId70" Type="http://schemas.openxmlformats.org/officeDocument/2006/relationships/hyperlink" Target="https://razzball.com/player/10243/Randal+Grichuk/" TargetMode="External"/><Relationship Id="rId75" Type="http://schemas.openxmlformats.org/officeDocument/2006/relationships/hyperlink" Target="https://razzball.com/player/10324/Marcell+Ozuna/" TargetMode="External"/><Relationship Id="rId91" Type="http://schemas.openxmlformats.org/officeDocument/2006/relationships/hyperlink" Target="https://razzball.com/player/681546/James+Outman/" TargetMode="External"/><Relationship Id="rId96" Type="http://schemas.openxmlformats.org/officeDocument/2006/relationships/hyperlink" Target="https://razzball.com/player/676801/Chas+McCormick/" TargetMode="External"/><Relationship Id="rId1" Type="http://schemas.openxmlformats.org/officeDocument/2006/relationships/hyperlink" Target="https://razzball.com/player/660670/Ronald+Acuna+Jr./" TargetMode="External"/><Relationship Id="rId6" Type="http://schemas.openxmlformats.org/officeDocument/2006/relationships/hyperlink" Target="https://razzball.com/player/677594/Julio+Rodriguez/" TargetMode="External"/><Relationship Id="rId23" Type="http://schemas.openxmlformats.org/officeDocument/2006/relationships/hyperlink" Target="https://razzball.com/player/673357/Luis+Robert+Jr./" TargetMode="External"/><Relationship Id="rId28" Type="http://schemas.openxmlformats.org/officeDocument/2006/relationships/hyperlink" Target="https://razzball.com/player/642731/Thairo+Estrada/" TargetMode="External"/><Relationship Id="rId49" Type="http://schemas.openxmlformats.org/officeDocument/2006/relationships/hyperlink" Target="https://razzball.com/player/15998/Cody+Bellinger/" TargetMode="External"/><Relationship Id="rId114" Type="http://schemas.openxmlformats.org/officeDocument/2006/relationships/hyperlink" Target="https://razzball.com/player/677649/Ezequiel+Duran/" TargetMode="External"/><Relationship Id="rId119" Type="http://schemas.openxmlformats.org/officeDocument/2006/relationships/hyperlink" Target="https://razzball.com/player/660821/Jesus+Sanchez/" TargetMode="External"/><Relationship Id="rId44" Type="http://schemas.openxmlformats.org/officeDocument/2006/relationships/hyperlink" Target="https://razzball.com/player/666971/Lourdes+Gurriel+Jr./" TargetMode="External"/><Relationship Id="rId60" Type="http://schemas.openxmlformats.org/officeDocument/2006/relationships/hyperlink" Target="https://razzball.com/player/13757/Chris+Taylor/" TargetMode="External"/><Relationship Id="rId65" Type="http://schemas.openxmlformats.org/officeDocument/2006/relationships/hyperlink" Target="https://razzball.com/player/665750/Leody+Taveras/" TargetMode="External"/><Relationship Id="rId81" Type="http://schemas.openxmlformats.org/officeDocument/2006/relationships/hyperlink" Target="https://razzball.com/player/10950/Adam+Duvall/" TargetMode="External"/><Relationship Id="rId86" Type="http://schemas.openxmlformats.org/officeDocument/2006/relationships/hyperlink" Target="https://razzball.com/player/668472/Nick+Pratto/" TargetMode="External"/><Relationship Id="rId4" Type="http://schemas.openxmlformats.org/officeDocument/2006/relationships/hyperlink" Target="https://razzball.com/player/663656/Kyle+Tucker/" TargetMode="External"/><Relationship Id="rId9" Type="http://schemas.openxmlformats.org/officeDocument/2006/relationships/hyperlink" Target="https://razzball.com/player/10155/Mike+Trout/" TargetMode="External"/><Relationship Id="rId13" Type="http://schemas.openxmlformats.org/officeDocument/2006/relationships/hyperlink" Target="https://razzball.com/player/12856/George+Springer/" TargetMode="External"/><Relationship Id="rId18" Type="http://schemas.openxmlformats.org/officeDocument/2006/relationships/hyperlink" Target="https://razzball.com/player/807799/Masataka+Yoshida/" TargetMode="External"/><Relationship Id="rId39" Type="http://schemas.openxmlformats.org/officeDocument/2006/relationships/hyperlink" Target="https://razzball.com/player/12927/Brandon+Nimmo/" TargetMode="External"/><Relationship Id="rId109" Type="http://schemas.openxmlformats.org/officeDocument/2006/relationships/hyperlink" Target="https://razzball.com/player/2136/David+Peralta/" TargetMode="External"/><Relationship Id="rId34" Type="http://schemas.openxmlformats.org/officeDocument/2006/relationships/hyperlink" Target="https://razzball.com/player/623993/Anthony+Santander/" TargetMode="External"/><Relationship Id="rId50" Type="http://schemas.openxmlformats.org/officeDocument/2006/relationships/hyperlink" Target="https://razzball.com/player/657041/Lane+Thomas/" TargetMode="External"/><Relationship Id="rId55" Type="http://schemas.openxmlformats.org/officeDocument/2006/relationships/hyperlink" Target="https://razzball.com/player/11281/Whit+Merrifield/" TargetMode="External"/><Relationship Id="rId76" Type="http://schemas.openxmlformats.org/officeDocument/2006/relationships/hyperlink" Target="https://razzball.com/player/664913/Seth+Brown/" TargetMode="External"/><Relationship Id="rId97" Type="http://schemas.openxmlformats.org/officeDocument/2006/relationships/hyperlink" Target="https://razzball.com/player/666624/Christopher+Morel/" TargetMode="External"/><Relationship Id="rId104" Type="http://schemas.openxmlformats.org/officeDocument/2006/relationships/hyperlink" Target="https://razzball.com/player/10472/Enrique+Hernandez/" TargetMode="External"/><Relationship Id="rId120" Type="http://schemas.openxmlformats.org/officeDocument/2006/relationships/hyperlink" Target="https://razzball.com/player/14712/Manuel+Margot/" TargetMode="External"/><Relationship Id="rId7" Type="http://schemas.openxmlformats.org/officeDocument/2006/relationships/hyperlink" Target="https://razzball.com/player/665742/Juan+Soto/" TargetMode="External"/><Relationship Id="rId71" Type="http://schemas.openxmlformats.org/officeDocument/2006/relationships/hyperlink" Target="https://razzball.com/player/10815/Jurickson+Profar/" TargetMode="External"/><Relationship Id="rId92" Type="http://schemas.openxmlformats.org/officeDocument/2006/relationships/hyperlink" Target="https://razzball.com/player/13590/Jesse+Winker/" TargetMode="External"/><Relationship Id="rId2" Type="http://schemas.openxmlformats.org/officeDocument/2006/relationships/hyperlink" Target="https://razzball.com/player/665487/Fernando+Tatis+Jr./" TargetMode="External"/><Relationship Id="rId29" Type="http://schemas.openxmlformats.org/officeDocument/2006/relationships/hyperlink" Target="https://razzball.com/player/13066/Teoscar+Hernandez/" TargetMode="External"/><Relationship Id="rId24" Type="http://schemas.openxmlformats.org/officeDocument/2006/relationships/hyperlink" Target="https://razzball.com/player/673548/Seiya+Suzuki/" TargetMode="External"/><Relationship Id="rId40" Type="http://schemas.openxmlformats.org/officeDocument/2006/relationships/hyperlink" Target="https://razzball.com/player/664023/Ian+Happ/" TargetMode="External"/><Relationship Id="rId45" Type="http://schemas.openxmlformats.org/officeDocument/2006/relationships/hyperlink" Target="https://razzball.com/player/14161/Byron+Buxton/" TargetMode="External"/><Relationship Id="rId66" Type="http://schemas.openxmlformats.org/officeDocument/2006/relationships/hyperlink" Target="https://razzball.com/player/14387/Harold+Ramirez/" TargetMode="External"/><Relationship Id="rId87" Type="http://schemas.openxmlformats.org/officeDocument/2006/relationships/hyperlink" Target="https://razzball.com/player/686894/Joey+Wiemer/" TargetMode="External"/><Relationship Id="rId110" Type="http://schemas.openxmlformats.org/officeDocument/2006/relationships/hyperlink" Target="https://razzball.com/player/4106/Michael+Brantley/" TargetMode="External"/><Relationship Id="rId115" Type="http://schemas.openxmlformats.org/officeDocument/2006/relationships/hyperlink" Target="https://razzball.com/player/691023/Jordan+Walker/" TargetMode="External"/><Relationship Id="rId61" Type="http://schemas.openxmlformats.org/officeDocument/2006/relationships/hyperlink" Target="https://razzball.com/player/670770/TJ+Friedl/" TargetMode="External"/><Relationship Id="rId82" Type="http://schemas.openxmlformats.org/officeDocument/2006/relationships/hyperlink" Target="https://razzball.com/player/14128/Joey+Gallo/" TargetMode="External"/><Relationship Id="rId19" Type="http://schemas.openxmlformats.org/officeDocument/2006/relationships/hyperlink" Target="https://razzball.com/player/11477/Christian+Yelich/" TargetMode="External"/><Relationship Id="rId14" Type="http://schemas.openxmlformats.org/officeDocument/2006/relationships/hyperlink" Target="https://razzball.com/player/16478/Kyle+Schwarber/" TargetMode="External"/><Relationship Id="rId30" Type="http://schemas.openxmlformats.org/officeDocument/2006/relationships/hyperlink" Target="https://razzball.com/player/657077/Alex+Verdugo/" TargetMode="External"/><Relationship Id="rId35" Type="http://schemas.openxmlformats.org/officeDocument/2006/relationships/hyperlink" Target="https://razzball.com/player/669242/Tommy+Edman/" TargetMode="External"/><Relationship Id="rId56" Type="http://schemas.openxmlformats.org/officeDocument/2006/relationships/hyperlink" Target="https://razzball.com/player/17901/Andrew+Benintendi/" TargetMode="External"/><Relationship Id="rId77" Type="http://schemas.openxmlformats.org/officeDocument/2006/relationships/hyperlink" Target="https://razzball.com/player/7859/Charlie+Blackmon/" TargetMode="External"/><Relationship Id="rId100" Type="http://schemas.openxmlformats.org/officeDocument/2006/relationships/hyperlink" Target="https://razzball.com/player/5760/Avisail+Garcia/" TargetMode="External"/><Relationship Id="rId105" Type="http://schemas.openxmlformats.org/officeDocument/2006/relationships/hyperlink" Target="https://razzball.com/player/657757/Gavin+Sheets/" TargetMode="External"/><Relationship Id="rId8" Type="http://schemas.openxmlformats.org/officeDocument/2006/relationships/hyperlink" Target="https://razzball.com/player/682998/Corbin+Carroll/" TargetMode="External"/><Relationship Id="rId51" Type="http://schemas.openxmlformats.org/officeDocument/2006/relationships/hyperlink" Target="https://razzball.com/player/666139/Josh+Lowe/" TargetMode="External"/><Relationship Id="rId72" Type="http://schemas.openxmlformats.org/officeDocument/2006/relationships/hyperlink" Target="https://razzball.com/player/13185/Orlando+Arcia/" TargetMode="External"/><Relationship Id="rId93" Type="http://schemas.openxmlformats.org/officeDocument/2006/relationships/hyperlink" Target="https://razzball.com/player/678225/Ji+Hwan+Bae/" TargetMode="External"/><Relationship Id="rId98" Type="http://schemas.openxmlformats.org/officeDocument/2006/relationships/hyperlink" Target="https://razzball.com/player/667670/Brent+Rooker/" TargetMode="External"/><Relationship Id="rId121" Type="http://schemas.openxmlformats.org/officeDocument/2006/relationships/printerSettings" Target="../printerSettings/printerSettings6.bin"/><Relationship Id="rId3" Type="http://schemas.openxmlformats.org/officeDocument/2006/relationships/hyperlink" Target="https://razzball.com/player/15640/Aaron+Judge/" TargetMode="External"/><Relationship Id="rId25" Type="http://schemas.openxmlformats.org/officeDocument/2006/relationships/hyperlink" Target="https://razzball.com/player/9241/Starling+Marte/" TargetMode="External"/><Relationship Id="rId46" Type="http://schemas.openxmlformats.org/officeDocument/2006/relationships/hyperlink" Target="https://razzball.com/player/14221/Jorge+Soler/" TargetMode="External"/><Relationship Id="rId67" Type="http://schemas.openxmlformats.org/officeDocument/2006/relationships/hyperlink" Target="https://razzball.com/player/16376/Michael+Conforto/" TargetMode="External"/><Relationship Id="rId116" Type="http://schemas.openxmlformats.org/officeDocument/2006/relationships/hyperlink" Target="https://razzball.com/player/666134/Nolan+Jones/" TargetMode="External"/><Relationship Id="rId20" Type="http://schemas.openxmlformats.org/officeDocument/2006/relationships/hyperlink" Target="https://razzball.com/player/662139/Daulton+Varsho/" TargetMode="External"/><Relationship Id="rId41" Type="http://schemas.openxmlformats.org/officeDocument/2006/relationships/hyperlink" Target="https://razzball.com/player/643446/Jeff+McNeil/" TargetMode="External"/><Relationship Id="rId62" Type="http://schemas.openxmlformats.org/officeDocument/2006/relationships/hyperlink" Target="https://razzball.com/player/672284/Jarred+Kelenic/" TargetMode="External"/><Relationship Id="rId83" Type="http://schemas.openxmlformats.org/officeDocument/2006/relationships/hyperlink" Target="https://razzball.com/player/663757/Trent+Grisham/" TargetMode="External"/><Relationship Id="rId88" Type="http://schemas.openxmlformats.org/officeDocument/2006/relationships/hyperlink" Target="https://razzball.com/player/669261/Jack+Suwinski/" TargetMode="External"/><Relationship Id="rId111" Type="http://schemas.openxmlformats.org/officeDocument/2006/relationships/hyperlink" Target="https://razzball.com/player/664702/Myles+Straw/" TargetMode="External"/><Relationship Id="rId15" Type="http://schemas.openxmlformats.org/officeDocument/2006/relationships/hyperlink" Target="https://razzball.com/player/668804/Bryan+Reynolds/" TargetMode="External"/><Relationship Id="rId36" Type="http://schemas.openxmlformats.org/officeDocument/2006/relationships/hyperlink" Target="https://razzball.com/player/683734/Andrew+Vaughn/" TargetMode="External"/><Relationship Id="rId57" Type="http://schemas.openxmlformats.org/officeDocument/2006/relationships/hyperlink" Target="https://razzball.com/player/663457/Lars+Nootbaar/" TargetMode="External"/><Relationship Id="rId106" Type="http://schemas.openxmlformats.org/officeDocument/2006/relationships/hyperlink" Target="https://razzball.com/player/15149/Trey+Mancini/" TargetMode="External"/><Relationship Id="rId10" Type="http://schemas.openxmlformats.org/officeDocument/2006/relationships/hyperlink" Target="https://razzball.com/player/668227/Randy+Arozarena/" TargetMode="External"/><Relationship Id="rId31" Type="http://schemas.openxmlformats.org/officeDocument/2006/relationships/hyperlink" Target="https://razzball.com/player/642708/Amed+Rosario/" TargetMode="External"/><Relationship Id="rId52" Type="http://schemas.openxmlformats.org/officeDocument/2006/relationships/hyperlink" Target="https://razzball.com/player/15429/Kris+Bryant/" TargetMode="External"/><Relationship Id="rId73" Type="http://schemas.openxmlformats.org/officeDocument/2006/relationships/hyperlink" Target="https://razzball.com/player/573262/Mike+Yastrzemski/" TargetMode="External"/><Relationship Id="rId78" Type="http://schemas.openxmlformats.org/officeDocument/2006/relationships/hyperlink" Target="https://razzball.com/player/666135/Alex+Kirilloff/" TargetMode="External"/><Relationship Id="rId94" Type="http://schemas.openxmlformats.org/officeDocument/2006/relationships/hyperlink" Target="https://razzball.com/player/12144/Max+Kepler/" TargetMode="External"/><Relationship Id="rId99" Type="http://schemas.openxmlformats.org/officeDocument/2006/relationships/hyperlink" Target="https://razzball.com/player/12155/Eddie+Rosario/" TargetMode="External"/><Relationship Id="rId101" Type="http://schemas.openxmlformats.org/officeDocument/2006/relationships/hyperlink" Target="https://razzball.com/player/686823/Will+Brennan/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razzball.com/player/641154/Pablo+Lopez/" TargetMode="External"/><Relationship Id="rId117" Type="http://schemas.openxmlformats.org/officeDocument/2006/relationships/hyperlink" Target="https://razzball.com/player/12730/Nick+Martinez/" TargetMode="External"/><Relationship Id="rId21" Type="http://schemas.openxmlformats.org/officeDocument/2006/relationships/hyperlink" Target="https://razzball.com/player/657277/Logan+Webb/" TargetMode="External"/><Relationship Id="rId42" Type="http://schemas.openxmlformats.org/officeDocument/2006/relationships/hyperlink" Target="https://razzball.com/player/673540/Kodai+Senga/" TargetMode="External"/><Relationship Id="rId47" Type="http://schemas.openxmlformats.org/officeDocument/2006/relationships/hyperlink" Target="https://razzball.com/player/571945/Miles+Mikolas/" TargetMode="External"/><Relationship Id="rId63" Type="http://schemas.openxmlformats.org/officeDocument/2006/relationships/hyperlink" Target="https://razzball.com/player/13164/Eduardo+Rodriguez/" TargetMode="External"/><Relationship Id="rId68" Type="http://schemas.openxmlformats.org/officeDocument/2006/relationships/hyperlink" Target="https://razzball.com/player/669373/Tarik+Skubal/" TargetMode="External"/><Relationship Id="rId84" Type="http://schemas.openxmlformats.org/officeDocument/2006/relationships/hyperlink" Target="https://razzball.com/player/13781/Alex+Wood/" TargetMode="External"/><Relationship Id="rId89" Type="http://schemas.openxmlformats.org/officeDocument/2006/relationships/hyperlink" Target="https://razzball.com/player/13799/Matt+Strahm/" TargetMode="External"/><Relationship Id="rId112" Type="http://schemas.openxmlformats.org/officeDocument/2006/relationships/hyperlink" Target="https://razzball.com/player/680570/Grayson+Rodriguez/" TargetMode="External"/><Relationship Id="rId16" Type="http://schemas.openxmlformats.org/officeDocument/2006/relationships/hyperlink" Target="https://razzball.com/player/645261/Sandy+Alcantara/" TargetMode="External"/><Relationship Id="rId107" Type="http://schemas.openxmlformats.org/officeDocument/2006/relationships/hyperlink" Target="https://razzball.com/player/669432/Trevor+Rogers/" TargetMode="External"/><Relationship Id="rId11" Type="http://schemas.openxmlformats.org/officeDocument/2006/relationships/hyperlink" Target="https://razzball.com/player/663556/Shane+McClanahan/" TargetMode="External"/><Relationship Id="rId32" Type="http://schemas.openxmlformats.org/officeDocument/2006/relationships/hyperlink" Target="https://razzball.com/player/672282/Reid+Detmers/" TargetMode="External"/><Relationship Id="rId37" Type="http://schemas.openxmlformats.org/officeDocument/2006/relationships/hyperlink" Target="https://razzball.com/player/12304/Chris+Bassitt/" TargetMode="External"/><Relationship Id="rId53" Type="http://schemas.openxmlformats.org/officeDocument/2006/relationships/hyperlink" Target="https://razzball.com/player/656605/Mitch+Keller/" TargetMode="External"/><Relationship Id="rId58" Type="http://schemas.openxmlformats.org/officeDocument/2006/relationships/hyperlink" Target="https://razzball.com/player/624133/Ranger+Suarez/" TargetMode="External"/><Relationship Id="rId74" Type="http://schemas.openxmlformats.org/officeDocument/2006/relationships/hyperlink" Target="https://razzball.com/player/671737/Taj+Bradley/" TargetMode="External"/><Relationship Id="rId79" Type="http://schemas.openxmlformats.org/officeDocument/2006/relationships/hyperlink" Target="https://razzball.com/player/669022/MacKenzie+Gore/" TargetMode="External"/><Relationship Id="rId102" Type="http://schemas.openxmlformats.org/officeDocument/2006/relationships/hyperlink" Target="https://razzball.com/player/10603/Chris+Sale/" TargetMode="External"/><Relationship Id="rId5" Type="http://schemas.openxmlformats.org/officeDocument/2006/relationships/hyperlink" Target="https://razzball.com/player/664285/Framber+Valdez/" TargetMode="External"/><Relationship Id="rId90" Type="http://schemas.openxmlformats.org/officeDocument/2006/relationships/hyperlink" Target="https://razzball.com/player/682243/Bryce+Miller/" TargetMode="External"/><Relationship Id="rId95" Type="http://schemas.openxmlformats.org/officeDocument/2006/relationships/hyperlink" Target="https://razzball.com/player/11423/Jose+Quintana/" TargetMode="External"/><Relationship Id="rId22" Type="http://schemas.openxmlformats.org/officeDocument/2006/relationships/hyperlink" Target="https://razzball.com/player/4676/Charlie+Morton/" TargetMode="External"/><Relationship Id="rId27" Type="http://schemas.openxmlformats.org/officeDocument/2006/relationships/hyperlink" Target="https://razzball.com/player/13543/Blake+Snell/" TargetMode="External"/><Relationship Id="rId43" Type="http://schemas.openxmlformats.org/officeDocument/2006/relationships/hyperlink" Target="https://razzball.com/player/15474/Lucas+Giolito/" TargetMode="External"/><Relationship Id="rId48" Type="http://schemas.openxmlformats.org/officeDocument/2006/relationships/hyperlink" Target="https://razzball.com/player/663903/Brady+Singer/" TargetMode="External"/><Relationship Id="rId64" Type="http://schemas.openxmlformats.org/officeDocument/2006/relationships/hyperlink" Target="https://razzball.com/player/657006/Justin+Steele/" TargetMode="External"/><Relationship Id="rId69" Type="http://schemas.openxmlformats.org/officeDocument/2006/relationships/hyperlink" Target="https://razzball.com/player/663776/Patrick+Sandoval/" TargetMode="External"/><Relationship Id="rId113" Type="http://schemas.openxmlformats.org/officeDocument/2006/relationships/hyperlink" Target="https://razzball.com/player/666129/Braxton+Garrett/" TargetMode="External"/><Relationship Id="rId118" Type="http://schemas.openxmlformats.org/officeDocument/2006/relationships/hyperlink" Target="https://razzball.com/player/686973/Louie+Varland/" TargetMode="External"/><Relationship Id="rId80" Type="http://schemas.openxmlformats.org/officeDocument/2006/relationships/hyperlink" Target="https://razzball.com/player/676440/Tanner+Bibee/" TargetMode="External"/><Relationship Id="rId85" Type="http://schemas.openxmlformats.org/officeDocument/2006/relationships/hyperlink" Target="https://razzball.com/player/664353/Jose+Urquidy/" TargetMode="External"/><Relationship Id="rId12" Type="http://schemas.openxmlformats.org/officeDocument/2006/relationships/hyperlink" Target="https://razzball.com/player/10310/Zack+Wheeler/" TargetMode="External"/><Relationship Id="rId17" Type="http://schemas.openxmlformats.org/officeDocument/2006/relationships/hyperlink" Target="https://razzball.com/player/669302/Logan+Gilbert/" TargetMode="External"/><Relationship Id="rId33" Type="http://schemas.openxmlformats.org/officeDocument/2006/relationships/hyperlink" Target="https://razzball.com/player/608331/Max+Fried/" TargetMode="External"/><Relationship Id="rId38" Type="http://schemas.openxmlformats.org/officeDocument/2006/relationships/hyperlink" Target="https://razzball.com/player/14916/Jon+Gray/" TargetMode="External"/><Relationship Id="rId59" Type="http://schemas.openxmlformats.org/officeDocument/2006/relationships/hyperlink" Target="https://razzball.com/player/657140/Kyle+Wright/" TargetMode="External"/><Relationship Id="rId103" Type="http://schemas.openxmlformats.org/officeDocument/2006/relationships/hyperlink" Target="https://razzball.com/player/17149/Domingo+German/" TargetMode="External"/><Relationship Id="rId108" Type="http://schemas.openxmlformats.org/officeDocument/2006/relationships/hyperlink" Target="https://razzball.com/player/670970/Adrian+Morejon/" TargetMode="External"/><Relationship Id="rId54" Type="http://schemas.openxmlformats.org/officeDocument/2006/relationships/hyperlink" Target="https://razzball.com/player/12768/Sonny+Gray/" TargetMode="External"/><Relationship Id="rId70" Type="http://schemas.openxmlformats.org/officeDocument/2006/relationships/hyperlink" Target="https://razzball.com/player/665152/Dean+Kremer/" TargetMode="External"/><Relationship Id="rId75" Type="http://schemas.openxmlformats.org/officeDocument/2006/relationships/hyperlink" Target="https://razzball.com/player/680694/Kyle+Bradish/" TargetMode="External"/><Relationship Id="rId91" Type="http://schemas.openxmlformats.org/officeDocument/2006/relationships/hyperlink" Target="https://razzball.com/player/6902/Martin+Perez/" TargetMode="External"/><Relationship Id="rId96" Type="http://schemas.openxmlformats.org/officeDocument/2006/relationships/hyperlink" Target="https://razzball.com/player/13050/Anthony+DeSclafani/" TargetMode="External"/><Relationship Id="rId1" Type="http://schemas.openxmlformats.org/officeDocument/2006/relationships/hyperlink" Target="https://razzball.com/player/675911/Spencer+Strider/" TargetMode="External"/><Relationship Id="rId6" Type="http://schemas.openxmlformats.org/officeDocument/2006/relationships/hyperlink" Target="https://razzball.com/player/13074/Yu+Darvish/" TargetMode="External"/><Relationship Id="rId23" Type="http://schemas.openxmlformats.org/officeDocument/2006/relationships/hyperlink" Target="https://razzball.com/player/669923/George+Kirby/" TargetMode="External"/><Relationship Id="rId28" Type="http://schemas.openxmlformats.org/officeDocument/2006/relationships/hyperlink" Target="https://razzball.com/player/664299/Cristian+Javier/" TargetMode="External"/><Relationship Id="rId49" Type="http://schemas.openxmlformats.org/officeDocument/2006/relationships/hyperlink" Target="https://razzball.com/player/686613/Hunter+Brown/" TargetMode="External"/><Relationship Id="rId114" Type="http://schemas.openxmlformats.org/officeDocument/2006/relationships/hyperlink" Target="https://razzball.com/player/671096/Andrew+Abbott/" TargetMode="External"/><Relationship Id="rId119" Type="http://schemas.openxmlformats.org/officeDocument/2006/relationships/hyperlink" Target="https://razzball.com/player/693433/Bryan+Woo/" TargetMode="External"/><Relationship Id="rId44" Type="http://schemas.openxmlformats.org/officeDocument/2006/relationships/hyperlink" Target="https://razzball.com/player/663474/Triston+McKenzie/" TargetMode="External"/><Relationship Id="rId60" Type="http://schemas.openxmlformats.org/officeDocument/2006/relationships/hyperlink" Target="https://razzball.com/player/668881/Hunter+Greene/" TargetMode="External"/><Relationship Id="rId65" Type="http://schemas.openxmlformats.org/officeDocument/2006/relationships/hyperlink" Target="https://razzball.com/player/6562/Alex+Cobb/" TargetMode="External"/><Relationship Id="rId81" Type="http://schemas.openxmlformats.org/officeDocument/2006/relationships/hyperlink" Target="https://razzball.com/player/15440/Matthew+Boyd/" TargetMode="External"/><Relationship Id="rId86" Type="http://schemas.openxmlformats.org/officeDocument/2006/relationships/hyperlink" Target="https://razzball.com/player/666201/Alek+Manoah/" TargetMode="External"/><Relationship Id="rId4" Type="http://schemas.openxmlformats.org/officeDocument/2006/relationships/hyperlink" Target="https://razzball.com/player/669203/Corbin+Burnes/" TargetMode="External"/><Relationship Id="rId9" Type="http://schemas.openxmlformats.org/officeDocument/2006/relationships/hyperlink" Target="https://razzball.com/player/8700/Justin+Verlander/" TargetMode="External"/><Relationship Id="rId13" Type="http://schemas.openxmlformats.org/officeDocument/2006/relationships/hyperlink" Target="https://razzball.com/player/15689/Luis+Castillo/" TargetMode="External"/><Relationship Id="rId18" Type="http://schemas.openxmlformats.org/officeDocument/2006/relationships/hyperlink" Target="https://razzball.com/player/2036/Clayton+Kershaw/" TargetMode="External"/><Relationship Id="rId39" Type="http://schemas.openxmlformats.org/officeDocument/2006/relationships/hyperlink" Target="https://razzball.com/player/14765/Julio+Urias/" TargetMode="External"/><Relationship Id="rId109" Type="http://schemas.openxmlformats.org/officeDocument/2006/relationships/hyperlink" Target="https://razzball.com/player/678394/Brayan+Bello/" TargetMode="External"/><Relationship Id="rId34" Type="http://schemas.openxmlformats.org/officeDocument/2006/relationships/hyperlink" Target="https://razzball.com/player/9132/Nathan+Eovaldi/" TargetMode="External"/><Relationship Id="rId50" Type="http://schemas.openxmlformats.org/officeDocument/2006/relationships/hyperlink" Target="https://razzball.com/player/14168/Jose+Berrios/" TargetMode="External"/><Relationship Id="rId55" Type="http://schemas.openxmlformats.org/officeDocument/2006/relationships/hyperlink" Target="https://razzball.com/player/13774/Zach+Eflin/" TargetMode="External"/><Relationship Id="rId76" Type="http://schemas.openxmlformats.org/officeDocument/2006/relationships/hyperlink" Target="https://razzball.com/player/11836/Taijuan+Walker/" TargetMode="External"/><Relationship Id="rId97" Type="http://schemas.openxmlformats.org/officeDocument/2006/relationships/hyperlink" Target="https://razzball.com/player/695243/Mason+Miller/" TargetMode="External"/><Relationship Id="rId104" Type="http://schemas.openxmlformats.org/officeDocument/2006/relationships/hyperlink" Target="https://razzball.com/player/656876/Drew+Rasmussen/" TargetMode="External"/><Relationship Id="rId120" Type="http://schemas.openxmlformats.org/officeDocument/2006/relationships/hyperlink" Target="https://razzball.com/player/13361/Steven+Matz/" TargetMode="External"/><Relationship Id="rId7" Type="http://schemas.openxmlformats.org/officeDocument/2006/relationships/hyperlink" Target="https://razzball.com/player/16149/Aaron+Nola/" TargetMode="External"/><Relationship Id="rId71" Type="http://schemas.openxmlformats.org/officeDocument/2006/relationships/hyperlink" Target="https://razzball.com/player/666157/Nick+Lodolo/" TargetMode="External"/><Relationship Id="rId92" Type="http://schemas.openxmlformats.org/officeDocument/2006/relationships/hyperlink" Target="https://razzball.com/player/691587/Eury+Perez/" TargetMode="External"/><Relationship Id="rId2" Type="http://schemas.openxmlformats.org/officeDocument/2006/relationships/hyperlink" Target="https://razzball.com/player/13125/Gerrit+Cole/" TargetMode="External"/><Relationship Id="rId29" Type="http://schemas.openxmlformats.org/officeDocument/2006/relationships/hyperlink" Target="https://razzball.com/player/2520/Lance+Lynn/" TargetMode="External"/><Relationship Id="rId24" Type="http://schemas.openxmlformats.org/officeDocument/2006/relationships/hyperlink" Target="https://razzball.com/player/669456/Shane+Bieber/" TargetMode="External"/><Relationship Id="rId40" Type="http://schemas.openxmlformats.org/officeDocument/2006/relationships/hyperlink" Target="https://razzball.com/player/15890/Luis+Severino/" TargetMode="External"/><Relationship Id="rId45" Type="http://schemas.openxmlformats.org/officeDocument/2006/relationships/hyperlink" Target="https://razzball.com/player/15423/Andrew+Heaney/" TargetMode="External"/><Relationship Id="rId66" Type="http://schemas.openxmlformats.org/officeDocument/2006/relationships/hyperlink" Target="https://razzball.com/player/14078/Michael+Wacha/" TargetMode="External"/><Relationship Id="rId87" Type="http://schemas.openxmlformats.org/officeDocument/2006/relationships/hyperlink" Target="https://razzball.com/player/656629/Michael+Kopech/" TargetMode="External"/><Relationship Id="rId110" Type="http://schemas.openxmlformats.org/officeDocument/2006/relationships/hyperlink" Target="https://razzball.com/player/656288/Griffin+Canning/" TargetMode="External"/><Relationship Id="rId115" Type="http://schemas.openxmlformats.org/officeDocument/2006/relationships/hyperlink" Target="https://razzball.com/player/676664/JP+Sears/" TargetMode="External"/><Relationship Id="rId61" Type="http://schemas.openxmlformats.org/officeDocument/2006/relationships/hyperlink" Target="https://razzball.com/player/669330/Tyler+Wells/" TargetMode="External"/><Relationship Id="rId82" Type="http://schemas.openxmlformats.org/officeDocument/2006/relationships/hyperlink" Target="https://razzball.com/player/10123/Kyle+Gibson/" TargetMode="External"/><Relationship Id="rId19" Type="http://schemas.openxmlformats.org/officeDocument/2006/relationships/hyperlink" Target="https://razzball.com/player/605540/Brandon+Woodruff/" TargetMode="External"/><Relationship Id="rId14" Type="http://schemas.openxmlformats.org/officeDocument/2006/relationships/hyperlink" Target="https://razzball.com/player/668678/Zac+Gallen/" TargetMode="External"/><Relationship Id="rId30" Type="http://schemas.openxmlformats.org/officeDocument/2006/relationships/hyperlink" Target="https://razzball.com/player/656756/Jordan+Montgomery/" TargetMode="External"/><Relationship Id="rId35" Type="http://schemas.openxmlformats.org/officeDocument/2006/relationships/hyperlink" Target="https://razzball.com/player/16137/Carlos+Rodon/" TargetMode="External"/><Relationship Id="rId56" Type="http://schemas.openxmlformats.org/officeDocument/2006/relationships/hyperlink" Target="https://razzball.com/player/11828/James+Paxton/" TargetMode="External"/><Relationship Id="rId77" Type="http://schemas.openxmlformats.org/officeDocument/2006/relationships/hyperlink" Target="https://razzball.com/player/15873/Sean+Manaea/" TargetMode="External"/><Relationship Id="rId100" Type="http://schemas.openxmlformats.org/officeDocument/2006/relationships/hyperlink" Target="https://razzball.com/player/2233/Adam+Wainwright/" TargetMode="External"/><Relationship Id="rId105" Type="http://schemas.openxmlformats.org/officeDocument/2006/relationships/hyperlink" Target="https://razzball.com/player/1943/Zack+Greinke/" TargetMode="External"/><Relationship Id="rId8" Type="http://schemas.openxmlformats.org/officeDocument/2006/relationships/hyperlink" Target="https://razzball.com/player/660271/Shohei+Ohtani/" TargetMode="External"/><Relationship Id="rId51" Type="http://schemas.openxmlformats.org/officeDocument/2006/relationships/hyperlink" Target="https://razzball.com/player/642547/Freddy+Peralta/" TargetMode="External"/><Relationship Id="rId72" Type="http://schemas.openxmlformats.org/officeDocument/2006/relationships/hyperlink" Target="https://razzball.com/player/6632/Carlos+Carrasco/" TargetMode="External"/><Relationship Id="rId93" Type="http://schemas.openxmlformats.org/officeDocument/2006/relationships/hyperlink" Target="https://razzball.com/player/676477/Garrett+Whitlock/" TargetMode="External"/><Relationship Id="rId98" Type="http://schemas.openxmlformats.org/officeDocument/2006/relationships/hyperlink" Target="https://razzball.com/player/676272/Bobby+Miller/" TargetMode="External"/><Relationship Id="rId121" Type="http://schemas.openxmlformats.org/officeDocument/2006/relationships/printerSettings" Target="../printerSettings/printerSettings7.bin"/><Relationship Id="rId3" Type="http://schemas.openxmlformats.org/officeDocument/2006/relationships/hyperlink" Target="https://razzball.com/player/3137/Max+Scherzer/" TargetMode="External"/><Relationship Id="rId25" Type="http://schemas.openxmlformats.org/officeDocument/2006/relationships/hyperlink" Target="https://razzball.com/player/656302/Dylan+Cease/" TargetMode="External"/><Relationship Id="rId46" Type="http://schemas.openxmlformats.org/officeDocument/2006/relationships/hyperlink" Target="https://razzball.com/player/641482/Nestor+Cortes/" TargetMode="External"/><Relationship Id="rId67" Type="http://schemas.openxmlformats.org/officeDocument/2006/relationships/hyperlink" Target="https://razzball.com/player/650644/Aaron+Civale/" TargetMode="External"/><Relationship Id="rId116" Type="http://schemas.openxmlformats.org/officeDocument/2006/relationships/hyperlink" Target="https://razzball.com/player/579328/Yusei+Kikuchi/" TargetMode="External"/><Relationship Id="rId20" Type="http://schemas.openxmlformats.org/officeDocument/2006/relationships/hyperlink" Target="https://razzball.com/player/657746/Joe+Ryan/" TargetMode="External"/><Relationship Id="rId41" Type="http://schemas.openxmlformats.org/officeDocument/2006/relationships/hyperlink" Target="https://razzball.com/player/666200/Jesus+Luzardo/" TargetMode="External"/><Relationship Id="rId62" Type="http://schemas.openxmlformats.org/officeDocument/2006/relationships/hyperlink" Target="https://razzball.com/player/11674/Jameson+Taillon/" TargetMode="External"/><Relationship Id="rId83" Type="http://schemas.openxmlformats.org/officeDocument/2006/relationships/hyperlink" Target="https://razzball.com/player/12880/Tyler+Anderson/" TargetMode="External"/><Relationship Id="rId88" Type="http://schemas.openxmlformats.org/officeDocument/2006/relationships/hyperlink" Target="https://razzball.com/player/671106/Logan+Allen/" TargetMode="External"/><Relationship Id="rId111" Type="http://schemas.openxmlformats.org/officeDocument/2006/relationships/hyperlink" Target="https://razzball.com/player/14843/Michael+Lorenzen/" TargetMode="External"/><Relationship Id="rId15" Type="http://schemas.openxmlformats.org/officeDocument/2006/relationships/hyperlink" Target="https://razzball.com/player/12970/Joe+Musgrove/" TargetMode="External"/><Relationship Id="rId36" Type="http://schemas.openxmlformats.org/officeDocument/2006/relationships/hyperlink" Target="https://razzball.com/player/14374/Tyler+Glasnow/" TargetMode="External"/><Relationship Id="rId57" Type="http://schemas.openxmlformats.org/officeDocument/2006/relationships/hyperlink" Target="https://razzball.com/player/664062/Tony+Gonsolin/" TargetMode="External"/><Relationship Id="rId106" Type="http://schemas.openxmlformats.org/officeDocument/2006/relationships/hyperlink" Target="https://razzball.com/player/665795/Edward+Cabrera/" TargetMode="External"/><Relationship Id="rId10" Type="http://schemas.openxmlformats.org/officeDocument/2006/relationships/hyperlink" Target="https://razzball.com/player/14107/Kevin+Gausman/" TargetMode="External"/><Relationship Id="rId31" Type="http://schemas.openxmlformats.org/officeDocument/2006/relationships/hyperlink" Target="https://razzball.com/player/518876/Merrill+Kelly/" TargetMode="External"/><Relationship Id="rId52" Type="http://schemas.openxmlformats.org/officeDocument/2006/relationships/hyperlink" Target="https://razzball.com/player/13431/Marcus+Stroman/" TargetMode="External"/><Relationship Id="rId73" Type="http://schemas.openxmlformats.org/officeDocument/2006/relationships/hyperlink" Target="https://razzball.com/player/608344/Cole+Irvin/" TargetMode="External"/><Relationship Id="rId78" Type="http://schemas.openxmlformats.org/officeDocument/2006/relationships/hyperlink" Target="https://razzball.com/player/656427/Jack+Flaherty/" TargetMode="External"/><Relationship Id="rId94" Type="http://schemas.openxmlformats.org/officeDocument/2006/relationships/hyperlink" Target="https://razzball.com/player/641927/Bailey+Ober/" TargetMode="External"/><Relationship Id="rId99" Type="http://schemas.openxmlformats.org/officeDocument/2006/relationships/hyperlink" Target="https://razzball.com/player/693821/Bryce+Elder/" TargetMode="External"/><Relationship Id="rId101" Type="http://schemas.openxmlformats.org/officeDocument/2006/relationships/hyperlink" Target="https://razzball.com/player/657376/Clarke+Schmidt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razzball.com/player/670280/David+Bednar/" TargetMode="External"/><Relationship Id="rId13" Type="http://schemas.openxmlformats.org/officeDocument/2006/relationships/hyperlink" Target="https://razzball.com/player/14542/Carlos+Estevez/" TargetMode="External"/><Relationship Id="rId18" Type="http://schemas.openxmlformats.org/officeDocument/2006/relationships/hyperlink" Target="https://razzball.com/player/8241/David+Robertson/" TargetMode="External"/><Relationship Id="rId26" Type="http://schemas.openxmlformats.org/officeDocument/2006/relationships/hyperlink" Target="https://razzball.com/player/12988/Andrew+Chafin/" TargetMode="External"/><Relationship Id="rId3" Type="http://schemas.openxmlformats.org/officeDocument/2006/relationships/hyperlink" Target="https://razzball.com/player/642207/Devin+Williams/" TargetMode="External"/><Relationship Id="rId21" Type="http://schemas.openxmlformats.org/officeDocument/2006/relationships/hyperlink" Target="https://razzball.com/player/640448/Kyle+Finnegan/" TargetMode="External"/><Relationship Id="rId7" Type="http://schemas.openxmlformats.org/officeDocument/2006/relationships/hyperlink" Target="https://razzball.com/player/3096/Kenley+Jansen/" TargetMode="External"/><Relationship Id="rId12" Type="http://schemas.openxmlformats.org/officeDocument/2006/relationships/hyperlink" Target="https://razzball.com/player/605130/Scott+Barlow/" TargetMode="External"/><Relationship Id="rId17" Type="http://schemas.openxmlformats.org/officeDocument/2006/relationships/hyperlink" Target="https://razzball.com/player/661395/Jhoan+Duran/" TargetMode="External"/><Relationship Id="rId25" Type="http://schemas.openxmlformats.org/officeDocument/2006/relationships/hyperlink" Target="https://razzball.com/player/664126/Pete+Fairbanks/" TargetMode="External"/><Relationship Id="rId2" Type="http://schemas.openxmlformats.org/officeDocument/2006/relationships/hyperlink" Target="https://razzball.com/player/14212/Josh+Hader/" TargetMode="External"/><Relationship Id="rId16" Type="http://schemas.openxmlformats.org/officeDocument/2006/relationships/hyperlink" Target="https://razzball.com/player/664854/Ryan+Helsley/" TargetMode="External"/><Relationship Id="rId20" Type="http://schemas.openxmlformats.org/officeDocument/2006/relationships/hyperlink" Target="https://razzball.com/player/656638/Alex+Lange/" TargetMode="External"/><Relationship Id="rId29" Type="http://schemas.openxmlformats.org/officeDocument/2006/relationships/hyperlink" Target="https://razzball.com/player/650633/Michael+King/" TargetMode="External"/><Relationship Id="rId1" Type="http://schemas.openxmlformats.org/officeDocument/2006/relationships/hyperlink" Target="https://razzball.com/player/642585/Felix+Bautista/" TargetMode="External"/><Relationship Id="rId6" Type="http://schemas.openxmlformats.org/officeDocument/2006/relationships/hyperlink" Target="https://razzball.com/player/666808/Camilo+Doval/" TargetMode="External"/><Relationship Id="rId11" Type="http://schemas.openxmlformats.org/officeDocument/2006/relationships/hyperlink" Target="https://razzball.com/player/621237/Jose+Alvarado/" TargetMode="External"/><Relationship Id="rId24" Type="http://schemas.openxmlformats.org/officeDocument/2006/relationships/hyperlink" Target="https://razzball.com/player/6655/Craig+Kimbrel/" TargetMode="External"/><Relationship Id="rId5" Type="http://schemas.openxmlformats.org/officeDocument/2006/relationships/hyperlink" Target="https://razzball.com/player/605447/Jordan+Romano/" TargetMode="External"/><Relationship Id="rId15" Type="http://schemas.openxmlformats.org/officeDocument/2006/relationships/hyperlink" Target="https://razzball.com/player/17130/Raisel+Iglesias/" TargetMode="External"/><Relationship Id="rId23" Type="http://schemas.openxmlformats.org/officeDocument/2006/relationships/hyperlink" Target="https://razzball.com/player/592094/Jason+Adam/" TargetMode="External"/><Relationship Id="rId28" Type="http://schemas.openxmlformats.org/officeDocument/2006/relationships/hyperlink" Target="https://razzball.com/player/640462/A.J.+Puk/" TargetMode="External"/><Relationship Id="rId10" Type="http://schemas.openxmlformats.org/officeDocument/2006/relationships/hyperlink" Target="https://razzball.com/player/664747/Alexis+Diaz/" TargetMode="External"/><Relationship Id="rId19" Type="http://schemas.openxmlformats.org/officeDocument/2006/relationships/hyperlink" Target="https://razzball.com/player/8048/Will+Smith/" TargetMode="External"/><Relationship Id="rId31" Type="http://schemas.openxmlformats.org/officeDocument/2006/relationships/printerSettings" Target="../printerSettings/printerSettings8.bin"/><Relationship Id="rId4" Type="http://schemas.openxmlformats.org/officeDocument/2006/relationships/hyperlink" Target="https://razzball.com/player/661403/Emmanuel+Clase/" TargetMode="External"/><Relationship Id="rId9" Type="http://schemas.openxmlformats.org/officeDocument/2006/relationships/hyperlink" Target="https://razzball.com/player/7005/Ryan+Pressly/" TargetMode="External"/><Relationship Id="rId14" Type="http://schemas.openxmlformats.org/officeDocument/2006/relationships/hyperlink" Target="https://razzball.com/player/13892/Paul+Sewald/" TargetMode="External"/><Relationship Id="rId22" Type="http://schemas.openxmlformats.org/officeDocument/2006/relationships/hyperlink" Target="https://razzball.com/player/623465/Evan+Phillips/" TargetMode="External"/><Relationship Id="rId27" Type="http://schemas.openxmlformats.org/officeDocument/2006/relationships/hyperlink" Target="https://razzball.com/player/605280/Clay+Holmes/" TargetMode="External"/><Relationship Id="rId30" Type="http://schemas.openxmlformats.org/officeDocument/2006/relationships/hyperlink" Target="https://razzball.com/player/3548/Liam+Hendrik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14FD3-5A80-4179-9ED9-68394205B60E}">
  <dimension ref="A1:O331"/>
  <sheetViews>
    <sheetView zoomScale="98" zoomScaleNormal="98" workbookViewId="0">
      <pane ySplit="1" topLeftCell="A2" activePane="bottomLeft" state="frozen"/>
      <selection activeCell="V76" sqref="V76"/>
      <selection pane="bottomLeft" activeCell="H41" sqref="H41"/>
    </sheetView>
  </sheetViews>
  <sheetFormatPr defaultColWidth="9" defaultRowHeight="14.25" x14ac:dyDescent="0.45"/>
  <cols>
    <col min="1" max="1" width="4.6640625" style="9" bestFit="1" customWidth="1"/>
    <col min="2" max="2" width="20.3984375" style="9" bestFit="1" customWidth="1"/>
    <col min="3" max="4" width="9" style="9"/>
    <col min="5" max="5" width="10.265625" style="9" bestFit="1" customWidth="1"/>
    <col min="6" max="6" width="9.1328125" style="9" customWidth="1"/>
    <col min="7" max="7" width="9.59765625" style="12" bestFit="1" customWidth="1"/>
    <col min="8" max="8" width="9.1328125" style="9" customWidth="1"/>
    <col min="9" max="9" width="9.1328125" style="12" bestFit="1" customWidth="1"/>
    <col min="10" max="10" width="9.1328125" style="9" customWidth="1"/>
    <col min="11" max="11" width="9.1328125" style="12" bestFit="1" customWidth="1"/>
    <col min="12" max="12" width="9.1328125" style="9" customWidth="1"/>
    <col min="13" max="13" width="9.1328125" style="12" bestFit="1" customWidth="1"/>
    <col min="14" max="14" width="9.1328125" style="9" customWidth="1"/>
    <col min="15" max="15" width="10.1328125" style="12" customWidth="1"/>
    <col min="16" max="16384" width="9" style="9"/>
  </cols>
  <sheetData>
    <row r="1" spans="1:15" s="7" customFormat="1" x14ac:dyDescent="0.45">
      <c r="A1" s="7" t="s">
        <v>343</v>
      </c>
      <c r="B1" s="8" t="s">
        <v>0</v>
      </c>
      <c r="C1" s="8" t="s">
        <v>218</v>
      </c>
      <c r="D1" s="8" t="s">
        <v>344</v>
      </c>
      <c r="E1" s="9" t="s">
        <v>289</v>
      </c>
      <c r="F1" s="8" t="s">
        <v>1</v>
      </c>
      <c r="G1" s="10" t="s">
        <v>338</v>
      </c>
      <c r="H1" s="8" t="s">
        <v>2</v>
      </c>
      <c r="I1" s="10" t="s">
        <v>339</v>
      </c>
      <c r="J1" s="8" t="s">
        <v>3</v>
      </c>
      <c r="K1" s="10" t="s">
        <v>340</v>
      </c>
      <c r="L1" s="8" t="s">
        <v>4</v>
      </c>
      <c r="M1" s="10" t="s">
        <v>341</v>
      </c>
      <c r="N1" s="8" t="s">
        <v>5</v>
      </c>
      <c r="O1" s="10" t="s">
        <v>342</v>
      </c>
    </row>
    <row r="2" spans="1:15" x14ac:dyDescent="0.45">
      <c r="A2" s="9">
        <v>1</v>
      </c>
      <c r="B2" s="6" t="s">
        <v>8</v>
      </c>
      <c r="C2" s="11" t="s">
        <v>296</v>
      </c>
      <c r="D2" s="11" t="s">
        <v>297</v>
      </c>
      <c r="E2" s="12">
        <f>G2+I2+K2+M2+O2</f>
        <v>44.458333333333336</v>
      </c>
      <c r="F2" s="11">
        <v>19</v>
      </c>
      <c r="G2" s="12">
        <f>MAX(1,(MIN(10,(((F2-4)/(20-4)*10)))))</f>
        <v>9.375</v>
      </c>
      <c r="H2" s="11">
        <v>54</v>
      </c>
      <c r="I2" s="12">
        <f>MAX(1,(MIN(10,(H2 - 12) / (60 -12)*10)))</f>
        <v>8.75</v>
      </c>
      <c r="J2" s="11">
        <v>48</v>
      </c>
      <c r="K2" s="12">
        <f>MAX(1,(MIN(10,(J2 - 10) / (50-10)*10)))</f>
        <v>9.5</v>
      </c>
      <c r="L2" s="11">
        <v>14</v>
      </c>
      <c r="M2" s="12">
        <f>MAX(1,(MIN(10,(((L2-3)/(18-3))*10))))</f>
        <v>7.333333333333333</v>
      </c>
      <c r="N2" s="11">
        <v>0.28599999999999998</v>
      </c>
      <c r="O2" s="12">
        <f>MAX(1,(MIN(10,(N2 - 0.21) / (0.29 - 0.21)*10)))</f>
        <v>9.5</v>
      </c>
    </row>
    <row r="3" spans="1:15" ht="25.5" x14ac:dyDescent="0.45">
      <c r="A3" s="9">
        <v>2</v>
      </c>
      <c r="B3" s="6" t="s">
        <v>9</v>
      </c>
      <c r="C3" s="11" t="s">
        <v>180</v>
      </c>
      <c r="D3" s="11" t="s">
        <v>309</v>
      </c>
      <c r="E3" s="12">
        <f>G3+I3+K3+M3+O3</f>
        <v>38.583333333333336</v>
      </c>
      <c r="F3" s="11">
        <v>17</v>
      </c>
      <c r="G3" s="12">
        <f>MAX(1,(MIN(10,(((F3-4)/(20-4)*10)))))</f>
        <v>8.125</v>
      </c>
      <c r="H3" s="11">
        <v>61</v>
      </c>
      <c r="I3" s="12">
        <f>MAX(1,(MIN(10,(H3 - 12) / (60 -12)*10)))</f>
        <v>10</v>
      </c>
      <c r="J3" s="11">
        <v>46</v>
      </c>
      <c r="K3" s="12">
        <f>MAX(1,(MIN(10,(J3 - 10) / (50-10)*10)))</f>
        <v>9</v>
      </c>
      <c r="L3" s="11">
        <v>8</v>
      </c>
      <c r="M3" s="12">
        <f>MAX(1,(MIN(10,(((L3-3)/(18-3))*10))))</f>
        <v>3.333333333333333</v>
      </c>
      <c r="N3" s="11">
        <v>0.27500000000000002</v>
      </c>
      <c r="O3" s="12">
        <f>MAX(1,(MIN(10,(N3 - 0.21) / (0.29 - 0.21)*10)))</f>
        <v>8.1250000000000036</v>
      </c>
    </row>
    <row r="4" spans="1:15" x14ac:dyDescent="0.45">
      <c r="A4" s="9">
        <v>3</v>
      </c>
      <c r="B4" s="6" t="s">
        <v>28</v>
      </c>
      <c r="C4" s="11" t="s">
        <v>188</v>
      </c>
      <c r="D4" s="11" t="s">
        <v>303</v>
      </c>
      <c r="E4" s="12">
        <f>G4+I4+K4+M4+O4</f>
        <v>37.458333333333329</v>
      </c>
      <c r="F4" s="11">
        <v>14</v>
      </c>
      <c r="G4" s="12">
        <f>MAX(1,(MIN(10,(((F4-4)/(20-4)*10)))))</f>
        <v>6.25</v>
      </c>
      <c r="H4" s="11">
        <v>51</v>
      </c>
      <c r="I4" s="12">
        <f>MAX(1,(MIN(10,(H4 - 12) / (60 -12)*10)))</f>
        <v>8.125</v>
      </c>
      <c r="J4" s="11">
        <v>49</v>
      </c>
      <c r="K4" s="12">
        <f>MAX(1,(MIN(10,(J4 - 10) / (50-10)*10)))</f>
        <v>9.75</v>
      </c>
      <c r="L4" s="11">
        <v>8</v>
      </c>
      <c r="M4" s="12">
        <f>MAX(1,(MIN(10,(((L4-3)/(18-3))*10))))</f>
        <v>3.333333333333333</v>
      </c>
      <c r="N4" s="11">
        <v>0.29099999999999998</v>
      </c>
      <c r="O4" s="12">
        <f>MAX(1,(MIN(10,(N4 - 0.21) / (0.29 - 0.21)*10)))</f>
        <v>10</v>
      </c>
    </row>
    <row r="5" spans="1:15" x14ac:dyDescent="0.45">
      <c r="A5" s="9">
        <v>4</v>
      </c>
      <c r="B5" s="6" t="s">
        <v>25</v>
      </c>
      <c r="C5" s="11" t="s">
        <v>189</v>
      </c>
      <c r="D5" s="11" t="s">
        <v>303</v>
      </c>
      <c r="E5" s="12">
        <f>G5+I5+K5+M5+O5</f>
        <v>36.333333333333336</v>
      </c>
      <c r="F5" s="11">
        <v>15</v>
      </c>
      <c r="G5" s="12">
        <f>MAX(1,(MIN(10,(((F5-4)/(20-4)*10)))))</f>
        <v>6.875</v>
      </c>
      <c r="H5" s="11">
        <v>55</v>
      </c>
      <c r="I5" s="12">
        <f>MAX(1,(MIN(10,(H5 - 12) / (60 -12)*10)))</f>
        <v>8.9583333333333339</v>
      </c>
      <c r="J5" s="11">
        <v>48</v>
      </c>
      <c r="K5" s="12">
        <f>MAX(1,(MIN(10,(J5 - 10) / (50-10)*10)))</f>
        <v>9.5</v>
      </c>
      <c r="L5" s="11">
        <v>2</v>
      </c>
      <c r="M5" s="12">
        <f>MAX(1,(MIN(10,(((L5-3)/(18-3))*10))))</f>
        <v>1</v>
      </c>
      <c r="N5" s="11">
        <v>0.29399999999999998</v>
      </c>
      <c r="O5" s="12">
        <f>MAX(1,(MIN(10,(N5 - 0.21) / (0.29 - 0.21)*10)))</f>
        <v>10</v>
      </c>
    </row>
    <row r="6" spans="1:15" x14ac:dyDescent="0.45">
      <c r="A6" s="9">
        <v>5</v>
      </c>
      <c r="B6" s="6" t="s">
        <v>87</v>
      </c>
      <c r="C6" s="11" t="s">
        <v>311</v>
      </c>
      <c r="D6" s="11" t="s">
        <v>331</v>
      </c>
      <c r="E6" s="12">
        <f>G6+I6+K6+M6+O6</f>
        <v>35.041666666666671</v>
      </c>
      <c r="F6" s="11">
        <v>12</v>
      </c>
      <c r="G6" s="12">
        <f>MAX(1,(MIN(10,(((F6-4)/(20-4)*10)))))</f>
        <v>5</v>
      </c>
      <c r="H6" s="11">
        <v>41</v>
      </c>
      <c r="I6" s="12">
        <f>MAX(1,(MIN(10,(H6 - 12) / (60 -12)*10)))</f>
        <v>6.0416666666666661</v>
      </c>
      <c r="J6" s="11">
        <v>42</v>
      </c>
      <c r="K6" s="12">
        <f>MAX(1,(MIN(10,(J6 - 10) / (50-10)*10)))</f>
        <v>8</v>
      </c>
      <c r="L6" s="11">
        <v>20</v>
      </c>
      <c r="M6" s="12">
        <f>MAX(1,(MIN(10,(((L6-3)/(18-3))*10))))</f>
        <v>10</v>
      </c>
      <c r="N6" s="11">
        <v>0.25800000000000001</v>
      </c>
      <c r="O6" s="12">
        <f>MAX(1,(MIN(10,(N6 - 0.21) / (0.29 - 0.21)*10)))</f>
        <v>6.0000000000000036</v>
      </c>
    </row>
    <row r="7" spans="1:15" x14ac:dyDescent="0.45">
      <c r="A7" s="9">
        <v>6</v>
      </c>
      <c r="B7" s="6" t="s">
        <v>27</v>
      </c>
      <c r="C7" s="11" t="s">
        <v>192</v>
      </c>
      <c r="D7" s="11" t="s">
        <v>303</v>
      </c>
      <c r="E7" s="12">
        <f>G7+I7+K7+M7+O7</f>
        <v>34.291666666666671</v>
      </c>
      <c r="F7" s="11">
        <v>10</v>
      </c>
      <c r="G7" s="12">
        <f>MAX(1,(MIN(10,(((F7-4)/(20-4)*10)))))</f>
        <v>3.75</v>
      </c>
      <c r="H7" s="11">
        <v>46</v>
      </c>
      <c r="I7" s="12">
        <f>MAX(1,(MIN(10,(H7 - 12) / (60 -12)*10)))</f>
        <v>7.0833333333333339</v>
      </c>
      <c r="J7" s="11">
        <v>41</v>
      </c>
      <c r="K7" s="12">
        <f>MAX(1,(MIN(10,(J7 - 10) / (50-10)*10)))</f>
        <v>7.75</v>
      </c>
      <c r="L7" s="11">
        <v>14</v>
      </c>
      <c r="M7" s="12">
        <f>MAX(1,(MIN(10,(((L7-3)/(18-3))*10))))</f>
        <v>7.333333333333333</v>
      </c>
      <c r="N7" s="11">
        <v>0.27700000000000002</v>
      </c>
      <c r="O7" s="12">
        <f>MAX(1,(MIN(10,(N7 - 0.21) / (0.29 - 0.21)*10)))</f>
        <v>8.3750000000000053</v>
      </c>
    </row>
    <row r="8" spans="1:15" x14ac:dyDescent="0.45">
      <c r="A8" s="9">
        <v>7</v>
      </c>
      <c r="B8" s="6" t="s">
        <v>81</v>
      </c>
      <c r="C8" s="11" t="s">
        <v>293</v>
      </c>
      <c r="D8" s="11" t="s">
        <v>303</v>
      </c>
      <c r="E8" s="12">
        <f>G8+I8+K8+M8+O8</f>
        <v>32.458333333333329</v>
      </c>
      <c r="F8" s="11">
        <v>8</v>
      </c>
      <c r="G8" s="12">
        <f>MAX(1,(MIN(10,(((F8-4)/(20-4)*10)))))</f>
        <v>2.5</v>
      </c>
      <c r="H8" s="11">
        <v>45</v>
      </c>
      <c r="I8" s="12">
        <f>MAX(1,(MIN(10,(H8 - 12) / (60 -12)*10)))</f>
        <v>6.875</v>
      </c>
      <c r="J8" s="11">
        <v>36</v>
      </c>
      <c r="K8" s="12">
        <f>MAX(1,(MIN(10,(J8 - 10) / (50-10)*10)))</f>
        <v>6.5</v>
      </c>
      <c r="L8" s="11">
        <v>14</v>
      </c>
      <c r="M8" s="12">
        <f>MAX(1,(MIN(10,(((L8-3)/(18-3))*10))))</f>
        <v>7.333333333333333</v>
      </c>
      <c r="N8" s="11">
        <v>0.28399999999999997</v>
      </c>
      <c r="O8" s="12">
        <f>MAX(1,(MIN(10,(N8 - 0.21) / (0.29 - 0.21)*10)))</f>
        <v>9.25</v>
      </c>
    </row>
    <row r="9" spans="1:15" x14ac:dyDescent="0.45">
      <c r="A9" s="9">
        <v>8</v>
      </c>
      <c r="B9" s="6" t="s">
        <v>46</v>
      </c>
      <c r="C9" s="11" t="s">
        <v>189</v>
      </c>
      <c r="D9" s="11" t="s">
        <v>308</v>
      </c>
      <c r="E9" s="12">
        <f>G9+I9+K9+M9+O9</f>
        <v>32.333333333333336</v>
      </c>
      <c r="F9" s="11">
        <v>13</v>
      </c>
      <c r="G9" s="12">
        <f>MAX(1,(MIN(10,(((F9-4)/(20-4)*10)))))</f>
        <v>5.625</v>
      </c>
      <c r="H9" s="11">
        <v>53</v>
      </c>
      <c r="I9" s="12">
        <f>MAX(1,(MIN(10,(H9 - 12) / (60 -12)*10)))</f>
        <v>8.5416666666666661</v>
      </c>
      <c r="J9" s="11">
        <v>39</v>
      </c>
      <c r="K9" s="12">
        <f>MAX(1,(MIN(10,(J9 - 10) / (50-10)*10)))</f>
        <v>7.25</v>
      </c>
      <c r="L9" s="11">
        <v>10</v>
      </c>
      <c r="M9" s="12">
        <f>MAX(1,(MIN(10,(((L9-3)/(18-3))*10))))</f>
        <v>4.666666666666667</v>
      </c>
      <c r="N9" s="11">
        <v>0.26</v>
      </c>
      <c r="O9" s="12">
        <f>MAX(1,(MIN(10,(N9 - 0.21) / (0.29 - 0.21)*10)))</f>
        <v>6.2500000000000036</v>
      </c>
    </row>
    <row r="10" spans="1:15" x14ac:dyDescent="0.45">
      <c r="A10" s="9">
        <v>9</v>
      </c>
      <c r="B10" s="6" t="s">
        <v>98</v>
      </c>
      <c r="C10" s="11" t="s">
        <v>201</v>
      </c>
      <c r="D10" s="11" t="s">
        <v>308</v>
      </c>
      <c r="E10" s="12">
        <f>G10+I10+K10+M10+O10</f>
        <v>29.291666666666668</v>
      </c>
      <c r="F10" s="11">
        <v>6</v>
      </c>
      <c r="G10" s="12">
        <f>MAX(1,(MIN(10,(((F10-4)/(20-4)*10)))))</f>
        <v>1.25</v>
      </c>
      <c r="H10" s="11">
        <v>43</v>
      </c>
      <c r="I10" s="12">
        <f>MAX(1,(MIN(10,(H10 - 12) / (60 -12)*10)))</f>
        <v>6.4583333333333339</v>
      </c>
      <c r="J10" s="11">
        <v>31</v>
      </c>
      <c r="K10" s="12">
        <f>MAX(1,(MIN(10,(J10 - 10) / (50-10)*10)))</f>
        <v>5.25</v>
      </c>
      <c r="L10" s="11">
        <v>14</v>
      </c>
      <c r="M10" s="12">
        <f>MAX(1,(MIN(10,(((L10-3)/(18-3))*10))))</f>
        <v>7.333333333333333</v>
      </c>
      <c r="N10" s="11">
        <v>0.28199999999999997</v>
      </c>
      <c r="O10" s="12">
        <f>MAX(1,(MIN(10,(N10 - 0.21) / (0.29 - 0.21)*10)))</f>
        <v>9</v>
      </c>
    </row>
    <row r="11" spans="1:15" x14ac:dyDescent="0.45">
      <c r="A11" s="9">
        <v>10</v>
      </c>
      <c r="B11" s="6" t="s">
        <v>45</v>
      </c>
      <c r="C11" s="11" t="s">
        <v>191</v>
      </c>
      <c r="D11" s="11" t="s">
        <v>303</v>
      </c>
      <c r="E11" s="12">
        <f>G11+I11+K11+M11+O11</f>
        <v>28.541666666666671</v>
      </c>
      <c r="F11" s="11">
        <v>13</v>
      </c>
      <c r="G11" s="12">
        <f>MAX(1,(MIN(10,(((F11-4)/(20-4)*10)))))</f>
        <v>5.625</v>
      </c>
      <c r="H11" s="11">
        <v>43</v>
      </c>
      <c r="I11" s="12">
        <f>MAX(1,(MIN(10,(H11 - 12) / (60 -12)*10)))</f>
        <v>6.4583333333333339</v>
      </c>
      <c r="J11" s="11">
        <v>43</v>
      </c>
      <c r="K11" s="12">
        <f>MAX(1,(MIN(10,(J11 - 10) / (50-10)*10)))</f>
        <v>8.25</v>
      </c>
      <c r="L11" s="11">
        <v>8</v>
      </c>
      <c r="M11" s="12">
        <f>MAX(1,(MIN(10,(((L11-3)/(18-3))*10))))</f>
        <v>3.333333333333333</v>
      </c>
      <c r="N11" s="11">
        <v>0.249</v>
      </c>
      <c r="O11" s="12">
        <f>MAX(1,(MIN(10,(N11 - 0.21) / (0.29 - 0.21)*10)))</f>
        <v>4.8750000000000018</v>
      </c>
    </row>
    <row r="12" spans="1:15" x14ac:dyDescent="0.45">
      <c r="A12" s="9">
        <v>11</v>
      </c>
      <c r="B12" s="6" t="s">
        <v>409</v>
      </c>
      <c r="C12" s="11" t="s">
        <v>208</v>
      </c>
      <c r="D12" s="11" t="s">
        <v>303</v>
      </c>
      <c r="E12" s="12">
        <f>G12+I12+K12+M12+O12</f>
        <v>28.5</v>
      </c>
      <c r="F12" s="11">
        <v>12</v>
      </c>
      <c r="G12" s="12">
        <f>MAX(1,(MIN(10,(((F12-4)/(20-4)*10)))))</f>
        <v>5</v>
      </c>
      <c r="H12" s="11">
        <v>35</v>
      </c>
      <c r="I12" s="12">
        <f>MAX(1,(MIN(10,(H12 - 12) / (60 -12)*10)))</f>
        <v>4.791666666666667</v>
      </c>
      <c r="J12" s="11">
        <v>42</v>
      </c>
      <c r="K12" s="12">
        <f>MAX(1,(MIN(10,(J12 - 10) / (50-10)*10)))</f>
        <v>8</v>
      </c>
      <c r="L12" s="11">
        <v>11</v>
      </c>
      <c r="M12" s="12">
        <f>MAX(1,(MIN(10,(((L12-3)/(18-3))*10))))</f>
        <v>5.333333333333333</v>
      </c>
      <c r="N12" s="11">
        <v>0.253</v>
      </c>
      <c r="O12" s="12">
        <f>MAX(1,(MIN(10,(N12 - 0.21) / (0.29 - 0.21)*10)))</f>
        <v>5.3750000000000018</v>
      </c>
    </row>
    <row r="13" spans="1:15" x14ac:dyDescent="0.45">
      <c r="A13" s="9">
        <v>12</v>
      </c>
      <c r="B13" s="6" t="s">
        <v>330</v>
      </c>
      <c r="C13" s="11" t="s">
        <v>184</v>
      </c>
      <c r="D13" s="11" t="s">
        <v>308</v>
      </c>
      <c r="E13" s="12">
        <f>G13+I13+K13+M13+O13</f>
        <v>28.083333333333336</v>
      </c>
      <c r="F13" s="11">
        <v>9</v>
      </c>
      <c r="G13" s="12">
        <f>MAX(1,(MIN(10,(((F13-4)/(20-4)*10)))))</f>
        <v>3.125</v>
      </c>
      <c r="H13" s="11">
        <v>39</v>
      </c>
      <c r="I13" s="12">
        <f>MAX(1,(MIN(10,(H13 - 12) / (60 -12)*10)))</f>
        <v>5.625</v>
      </c>
      <c r="J13" s="11">
        <v>39</v>
      </c>
      <c r="K13" s="12">
        <f>MAX(1,(MIN(10,(J13 - 10) / (50-10)*10)))</f>
        <v>7.25</v>
      </c>
      <c r="L13" s="11">
        <v>11</v>
      </c>
      <c r="M13" s="12">
        <f>MAX(1,(MIN(10,(((L13-3)/(18-3))*10))))</f>
        <v>5.333333333333333</v>
      </c>
      <c r="N13" s="11">
        <v>0.26400000000000001</v>
      </c>
      <c r="O13" s="12">
        <f>MAX(1,(MIN(10,(N13 - 0.21) / (0.29 - 0.21)*10)))</f>
        <v>6.7500000000000036</v>
      </c>
    </row>
    <row r="14" spans="1:15" ht="25.5" x14ac:dyDescent="0.45">
      <c r="A14" s="9">
        <v>13</v>
      </c>
      <c r="B14" s="6" t="s">
        <v>86</v>
      </c>
      <c r="C14" s="11" t="s">
        <v>307</v>
      </c>
      <c r="D14" s="11" t="s">
        <v>309</v>
      </c>
      <c r="E14" s="12">
        <f>G14+I14+K14+M14+O14</f>
        <v>28.000000000000004</v>
      </c>
      <c r="F14" s="11">
        <v>9</v>
      </c>
      <c r="G14" s="12">
        <f>MAX(1,(MIN(10,(((F14-4)/(20-4)*10)))))</f>
        <v>3.125</v>
      </c>
      <c r="H14" s="11">
        <v>38</v>
      </c>
      <c r="I14" s="12">
        <f>MAX(1,(MIN(10,(H14 - 12) / (60 -12)*10)))</f>
        <v>5.4166666666666661</v>
      </c>
      <c r="J14" s="11">
        <v>34</v>
      </c>
      <c r="K14" s="12">
        <f>MAX(1,(MIN(10,(J14 - 10) / (50-10)*10)))</f>
        <v>6</v>
      </c>
      <c r="L14" s="11">
        <v>14</v>
      </c>
      <c r="M14" s="12">
        <f>MAX(1,(MIN(10,(((L14-3)/(18-3))*10))))</f>
        <v>7.333333333333333</v>
      </c>
      <c r="N14" s="11">
        <v>0.25900000000000001</v>
      </c>
      <c r="O14" s="12">
        <f>MAX(1,(MIN(10,(N14 - 0.21) / (0.29 - 0.21)*10)))</f>
        <v>6.1250000000000027</v>
      </c>
    </row>
    <row r="15" spans="1:15" x14ac:dyDescent="0.45">
      <c r="A15" s="9">
        <v>14</v>
      </c>
      <c r="B15" s="6" t="s">
        <v>57</v>
      </c>
      <c r="C15" s="11" t="s">
        <v>195</v>
      </c>
      <c r="D15" s="11" t="s">
        <v>303</v>
      </c>
      <c r="E15" s="12">
        <f>G15+I15+K15+M15+O15</f>
        <v>27.708333333333332</v>
      </c>
      <c r="F15" s="11">
        <v>7</v>
      </c>
      <c r="G15" s="12">
        <f>MAX(1,(MIN(10,(((F15-4)/(20-4)*10)))))</f>
        <v>1.875</v>
      </c>
      <c r="H15" s="11">
        <v>44</v>
      </c>
      <c r="I15" s="12">
        <f>MAX(1,(MIN(10,(H15 - 12) / (60 -12)*10)))</f>
        <v>6.6666666666666661</v>
      </c>
      <c r="J15" s="11">
        <v>31</v>
      </c>
      <c r="K15" s="12">
        <f>MAX(1,(MIN(10,(J15 - 10) / (50-10)*10)))</f>
        <v>5.25</v>
      </c>
      <c r="L15" s="11">
        <v>10</v>
      </c>
      <c r="M15" s="12">
        <f>MAX(1,(MIN(10,(((L15-3)/(18-3))*10))))</f>
        <v>4.666666666666667</v>
      </c>
      <c r="N15" s="11">
        <v>0.28399999999999997</v>
      </c>
      <c r="O15" s="12">
        <f>MAX(1,(MIN(10,(N15 - 0.21) / (0.29 - 0.21)*10)))</f>
        <v>9.25</v>
      </c>
    </row>
    <row r="16" spans="1:15" x14ac:dyDescent="0.45">
      <c r="A16" s="9">
        <v>15</v>
      </c>
      <c r="B16" s="6" t="s">
        <v>70</v>
      </c>
      <c r="C16" s="11" t="s">
        <v>184</v>
      </c>
      <c r="D16" s="11" t="s">
        <v>297</v>
      </c>
      <c r="E16" s="12">
        <f>G16+I16+K16+M16+O16</f>
        <v>26.500000000000004</v>
      </c>
      <c r="F16" s="11">
        <v>6</v>
      </c>
      <c r="G16" s="12">
        <f>MAX(1,(MIN(10,(((F16-4)/(20-4)*10)))))</f>
        <v>1.25</v>
      </c>
      <c r="H16" s="11">
        <v>45</v>
      </c>
      <c r="I16" s="12">
        <f>MAX(1,(MIN(10,(H16 - 12) / (60 -12)*10)))</f>
        <v>6.875</v>
      </c>
      <c r="J16" s="11">
        <v>36</v>
      </c>
      <c r="K16" s="12">
        <f>MAX(1,(MIN(10,(J16 - 10) / (50-10)*10)))</f>
        <v>6.5</v>
      </c>
      <c r="L16" s="11">
        <v>9</v>
      </c>
      <c r="M16" s="12">
        <f>MAX(1,(MIN(10,(((L16-3)/(18-3))*10))))</f>
        <v>4</v>
      </c>
      <c r="N16" s="11">
        <v>0.27300000000000002</v>
      </c>
      <c r="O16" s="12">
        <f>MAX(1,(MIN(10,(N16 - 0.21) / (0.29 - 0.21)*10)))</f>
        <v>7.8750000000000044</v>
      </c>
    </row>
    <row r="17" spans="1:15" x14ac:dyDescent="0.45">
      <c r="A17" s="9">
        <v>16</v>
      </c>
      <c r="B17" s="6" t="s">
        <v>15</v>
      </c>
      <c r="C17" s="11" t="s">
        <v>296</v>
      </c>
      <c r="D17" s="11" t="s">
        <v>303</v>
      </c>
      <c r="E17" s="12">
        <f>G17+I17+K17+M17+O17</f>
        <v>26.458333333333336</v>
      </c>
      <c r="F17" s="11">
        <v>10</v>
      </c>
      <c r="G17" s="12">
        <f>MAX(1,(MIN(10,(((F17-4)/(20-4)*10)))))</f>
        <v>3.75</v>
      </c>
      <c r="H17" s="11">
        <v>42</v>
      </c>
      <c r="I17" s="12">
        <f>MAX(1,(MIN(10,(H17 - 12) / (60 -12)*10)))</f>
        <v>6.25</v>
      </c>
      <c r="J17" s="11">
        <v>43</v>
      </c>
      <c r="K17" s="12">
        <f>MAX(1,(MIN(10,(J17 - 10) / (50-10)*10)))</f>
        <v>8.25</v>
      </c>
      <c r="L17" s="11">
        <v>5</v>
      </c>
      <c r="M17" s="12">
        <f>MAX(1,(MIN(10,(((L17-3)/(18-3))*10))))</f>
        <v>1.3333333333333333</v>
      </c>
      <c r="N17" s="11">
        <v>0.26500000000000001</v>
      </c>
      <c r="O17" s="12">
        <f>MAX(1,(MIN(10,(N17 - 0.21) / (0.29 - 0.21)*10)))</f>
        <v>6.8750000000000036</v>
      </c>
    </row>
    <row r="18" spans="1:15" x14ac:dyDescent="0.45">
      <c r="A18" s="9">
        <v>17</v>
      </c>
      <c r="B18" s="6" t="s">
        <v>335</v>
      </c>
      <c r="C18" s="11" t="s">
        <v>182</v>
      </c>
      <c r="D18" s="11" t="s">
        <v>303</v>
      </c>
      <c r="E18" s="12">
        <f>G18+I18+K18+M18+O18</f>
        <v>26.250000000000004</v>
      </c>
      <c r="F18" s="11">
        <v>11</v>
      </c>
      <c r="G18" s="12">
        <f>MAX(1,(MIN(10,(((F18-4)/(20-4)*10)))))</f>
        <v>4.375</v>
      </c>
      <c r="H18" s="11">
        <v>39</v>
      </c>
      <c r="I18" s="12">
        <f>MAX(1,(MIN(10,(H18 - 12) / (60 -12)*10)))</f>
        <v>5.625</v>
      </c>
      <c r="J18" s="11">
        <v>38</v>
      </c>
      <c r="K18" s="12">
        <f>MAX(1,(MIN(10,(J18 - 10) / (50-10)*10)))</f>
        <v>7</v>
      </c>
      <c r="L18" s="11">
        <v>9</v>
      </c>
      <c r="M18" s="12">
        <f>MAX(1,(MIN(10,(((L18-3)/(18-3))*10))))</f>
        <v>4</v>
      </c>
      <c r="N18" s="11">
        <v>0.252</v>
      </c>
      <c r="O18" s="12">
        <f>MAX(1,(MIN(10,(N18 - 0.21) / (0.29 - 0.21)*10)))</f>
        <v>5.2500000000000027</v>
      </c>
    </row>
    <row r="19" spans="1:15" ht="25.5" x14ac:dyDescent="0.45">
      <c r="A19" s="9">
        <v>18</v>
      </c>
      <c r="B19" s="6" t="s">
        <v>67</v>
      </c>
      <c r="C19" s="11" t="s">
        <v>187</v>
      </c>
      <c r="D19" s="11" t="s">
        <v>309</v>
      </c>
      <c r="E19" s="12">
        <f>G19+I19+K19+M19+O19</f>
        <v>25.875000000000004</v>
      </c>
      <c r="F19" s="11">
        <v>6</v>
      </c>
      <c r="G19" s="12">
        <f>MAX(1,(MIN(10,(((F19-4)/(20-4)*10)))))</f>
        <v>1.25</v>
      </c>
      <c r="H19" s="11">
        <v>36</v>
      </c>
      <c r="I19" s="12">
        <f>MAX(1,(MIN(10,(H19 - 12) / (60 -12)*10)))</f>
        <v>5</v>
      </c>
      <c r="J19" s="11">
        <v>30</v>
      </c>
      <c r="K19" s="12">
        <f>MAX(1,(MIN(10,(J19 - 10) / (50-10)*10)))</f>
        <v>5</v>
      </c>
      <c r="L19" s="11">
        <v>15</v>
      </c>
      <c r="M19" s="12">
        <f>MAX(1,(MIN(10,(((L19-3)/(18-3))*10))))</f>
        <v>8</v>
      </c>
      <c r="N19" s="11">
        <v>0.26300000000000001</v>
      </c>
      <c r="O19" s="12">
        <f>MAX(1,(MIN(10,(N19 - 0.21) / (0.29 - 0.21)*10)))</f>
        <v>6.6250000000000036</v>
      </c>
    </row>
    <row r="20" spans="1:15" x14ac:dyDescent="0.45">
      <c r="A20" s="9">
        <v>19</v>
      </c>
      <c r="B20" s="6" t="s">
        <v>66</v>
      </c>
      <c r="C20" s="11" t="s">
        <v>201</v>
      </c>
      <c r="D20" s="11" t="s">
        <v>303</v>
      </c>
      <c r="E20" s="12">
        <f>G20+I20+K20+M20+O20</f>
        <v>25.833333333333336</v>
      </c>
      <c r="F20" s="11">
        <v>11</v>
      </c>
      <c r="G20" s="12">
        <f>MAX(1,(MIN(10,(((F20-4)/(20-4)*10)))))</f>
        <v>4.375</v>
      </c>
      <c r="H20" s="11">
        <v>41</v>
      </c>
      <c r="I20" s="12">
        <f>MAX(1,(MIN(10,(H20 - 12) / (60 -12)*10)))</f>
        <v>6.0416666666666661</v>
      </c>
      <c r="J20" s="11">
        <v>39</v>
      </c>
      <c r="K20" s="12">
        <f>MAX(1,(MIN(10,(J20 - 10) / (50-10)*10)))</f>
        <v>7.25</v>
      </c>
      <c r="L20" s="11">
        <v>7</v>
      </c>
      <c r="M20" s="12">
        <f>MAX(1,(MIN(10,(((L20-3)/(18-3))*10))))</f>
        <v>2.6666666666666665</v>
      </c>
      <c r="N20" s="11">
        <v>0.254</v>
      </c>
      <c r="O20" s="12">
        <f>MAX(1,(MIN(10,(N20 - 0.21) / (0.29 - 0.21)*10)))</f>
        <v>5.5000000000000027</v>
      </c>
    </row>
    <row r="21" spans="1:15" x14ac:dyDescent="0.45">
      <c r="A21" s="9">
        <v>20</v>
      </c>
      <c r="B21" s="6" t="s">
        <v>59</v>
      </c>
      <c r="C21" s="11" t="s">
        <v>198</v>
      </c>
      <c r="D21" s="11" t="s">
        <v>303</v>
      </c>
      <c r="E21" s="12">
        <f>G21+I21+K21+M21+O21</f>
        <v>25.791666666666668</v>
      </c>
      <c r="F21" s="11">
        <v>14</v>
      </c>
      <c r="G21" s="12">
        <f>MAX(1,(MIN(10,(((F21-4)/(20-4)*10)))))</f>
        <v>6.25</v>
      </c>
      <c r="H21" s="11">
        <v>43</v>
      </c>
      <c r="I21" s="12">
        <f>MAX(1,(MIN(10,(H21 - 12) / (60 -12)*10)))</f>
        <v>6.4583333333333339</v>
      </c>
      <c r="J21" s="11">
        <v>42</v>
      </c>
      <c r="K21" s="12">
        <f>MAX(1,(MIN(10,(J21 - 10) / (50-10)*10)))</f>
        <v>8</v>
      </c>
      <c r="L21" s="11">
        <v>5</v>
      </c>
      <c r="M21" s="12">
        <f>MAX(1,(MIN(10,(((L21-3)/(18-3))*10))))</f>
        <v>1.3333333333333333</v>
      </c>
      <c r="N21" s="11">
        <v>0.24</v>
      </c>
      <c r="O21" s="12">
        <f>MAX(1,(MIN(10,(N21 - 0.21) / (0.29 - 0.21)*10)))</f>
        <v>3.7500000000000004</v>
      </c>
    </row>
    <row r="22" spans="1:15" x14ac:dyDescent="0.45">
      <c r="A22" s="9">
        <v>21</v>
      </c>
      <c r="B22" s="6" t="s">
        <v>44</v>
      </c>
      <c r="C22" s="11" t="s">
        <v>190</v>
      </c>
      <c r="D22" s="11" t="s">
        <v>303</v>
      </c>
      <c r="E22" s="12">
        <f>G22+I22+K22+M22+O22</f>
        <v>24.708333333333339</v>
      </c>
      <c r="F22" s="11">
        <v>11</v>
      </c>
      <c r="G22" s="12">
        <f>MAX(1,(MIN(10,(((F22-4)/(20-4)*10)))))</f>
        <v>4.375</v>
      </c>
      <c r="H22" s="11">
        <v>40</v>
      </c>
      <c r="I22" s="12">
        <f>MAX(1,(MIN(10,(H22 - 12) / (60 -12)*10)))</f>
        <v>5.8333333333333339</v>
      </c>
      <c r="J22" s="11">
        <v>39</v>
      </c>
      <c r="K22" s="12">
        <f>MAX(1,(MIN(10,(J22 - 10) / (50-10)*10)))</f>
        <v>7.25</v>
      </c>
      <c r="L22" s="11">
        <v>0</v>
      </c>
      <c r="M22" s="12">
        <f>MAX(1,(MIN(10,(((L22-3)/(18-3))*10))))</f>
        <v>1</v>
      </c>
      <c r="N22" s="11">
        <v>0.26</v>
      </c>
      <c r="O22" s="12">
        <f>MAX(1,(MIN(10,(N22 - 0.21) / (0.29 - 0.21)*10)))</f>
        <v>6.2500000000000036</v>
      </c>
    </row>
    <row r="23" spans="1:15" x14ac:dyDescent="0.45">
      <c r="A23" s="9">
        <v>22</v>
      </c>
      <c r="B23" s="6" t="s">
        <v>200</v>
      </c>
      <c r="C23" s="11" t="s">
        <v>186</v>
      </c>
      <c r="D23" s="11" t="s">
        <v>331</v>
      </c>
      <c r="E23" s="12">
        <f>G23+I23+K23+M23+O23</f>
        <v>23.5</v>
      </c>
      <c r="F23" s="11">
        <v>11</v>
      </c>
      <c r="G23" s="12">
        <f>MAX(1,(MIN(10,(((F23-4)/(20-4)*10)))))</f>
        <v>4.375</v>
      </c>
      <c r="H23" s="11">
        <v>42</v>
      </c>
      <c r="I23" s="12">
        <f>MAX(1,(MIN(10,(H23 - 12) / (60 -12)*10)))</f>
        <v>6.25</v>
      </c>
      <c r="J23" s="11">
        <v>38</v>
      </c>
      <c r="K23" s="12">
        <f>MAX(1,(MIN(10,(J23 - 10) / (50-10)*10)))</f>
        <v>7</v>
      </c>
      <c r="L23" s="11">
        <v>6</v>
      </c>
      <c r="M23" s="12">
        <f>MAX(1,(MIN(10,(((L23-3)/(18-3))*10))))</f>
        <v>2</v>
      </c>
      <c r="N23" s="11">
        <v>0.24099999999999999</v>
      </c>
      <c r="O23" s="12">
        <f>MAX(1,(MIN(10,(N23 - 0.21) / (0.29 - 0.21)*10)))</f>
        <v>3.8750000000000009</v>
      </c>
    </row>
    <row r="24" spans="1:15" x14ac:dyDescent="0.45">
      <c r="A24" s="9">
        <v>23</v>
      </c>
      <c r="B24" s="6" t="s">
        <v>337</v>
      </c>
      <c r="C24" s="11" t="s">
        <v>208</v>
      </c>
      <c r="D24" s="11" t="s">
        <v>303</v>
      </c>
      <c r="E24" s="12">
        <f>G24+I24+K24+M24+O24</f>
        <v>23.291666666666668</v>
      </c>
      <c r="F24" s="11">
        <v>10</v>
      </c>
      <c r="G24" s="12">
        <f>MAX(1,(MIN(10,(((F24-4)/(20-4)*10)))))</f>
        <v>3.75</v>
      </c>
      <c r="H24" s="11">
        <v>40</v>
      </c>
      <c r="I24" s="12">
        <f>MAX(1,(MIN(10,(H24 - 12) / (60 -12)*10)))</f>
        <v>5.8333333333333339</v>
      </c>
      <c r="J24" s="11">
        <v>34</v>
      </c>
      <c r="K24" s="12">
        <f>MAX(1,(MIN(10,(J24 - 10) / (50-10)*10)))</f>
        <v>6</v>
      </c>
      <c r="L24" s="11">
        <v>8</v>
      </c>
      <c r="M24" s="12">
        <f>MAX(1,(MIN(10,(((L24-3)/(18-3))*10))))</f>
        <v>3.333333333333333</v>
      </c>
      <c r="N24" s="11">
        <v>0.245</v>
      </c>
      <c r="O24" s="12">
        <f>MAX(1,(MIN(10,(N24 - 0.21) / (0.29 - 0.21)*10)))</f>
        <v>4.3750000000000009</v>
      </c>
    </row>
    <row r="25" spans="1:15" x14ac:dyDescent="0.45">
      <c r="A25" s="9">
        <v>24</v>
      </c>
      <c r="B25" s="6" t="s">
        <v>336</v>
      </c>
      <c r="C25" s="11" t="s">
        <v>206</v>
      </c>
      <c r="D25" s="11" t="s">
        <v>303</v>
      </c>
      <c r="E25" s="12">
        <f>G25+I25+K25+M25+O25</f>
        <v>23.208333333333336</v>
      </c>
      <c r="F25" s="11">
        <v>11</v>
      </c>
      <c r="G25" s="12">
        <f>MAX(1,(MIN(10,(((F25-4)/(20-4)*10)))))</f>
        <v>4.375</v>
      </c>
      <c r="H25" s="11">
        <v>37</v>
      </c>
      <c r="I25" s="12">
        <f>MAX(1,(MIN(10,(H25 - 12) / (60 -12)*10)))</f>
        <v>5.2083333333333339</v>
      </c>
      <c r="J25" s="11">
        <v>39</v>
      </c>
      <c r="K25" s="12">
        <f>MAX(1,(MIN(10,(J25 - 10) / (50-10)*10)))</f>
        <v>7.25</v>
      </c>
      <c r="L25" s="11">
        <v>6</v>
      </c>
      <c r="M25" s="12">
        <f>MAX(1,(MIN(10,(((L25-3)/(18-3))*10))))</f>
        <v>2</v>
      </c>
      <c r="N25" s="11">
        <v>0.245</v>
      </c>
      <c r="O25" s="12">
        <f>MAX(1,(MIN(10,(N25 - 0.21) / (0.29 - 0.21)*10)))</f>
        <v>4.3750000000000009</v>
      </c>
    </row>
    <row r="26" spans="1:15" x14ac:dyDescent="0.45">
      <c r="A26" s="9">
        <v>25</v>
      </c>
      <c r="B26" s="6" t="s">
        <v>230</v>
      </c>
      <c r="C26" s="11" t="s">
        <v>179</v>
      </c>
      <c r="D26" s="11" t="s">
        <v>303</v>
      </c>
      <c r="E26" s="12">
        <f>G26+I26+K26+M26+O26</f>
        <v>21.958333333333339</v>
      </c>
      <c r="F26" s="11">
        <v>9</v>
      </c>
      <c r="G26" s="12">
        <f>MAX(1,(MIN(10,(((F26-4)/(20-4)*10)))))</f>
        <v>3.125</v>
      </c>
      <c r="H26" s="11">
        <v>35</v>
      </c>
      <c r="I26" s="12">
        <f>MAX(1,(MIN(10,(H26 - 12) / (60 -12)*10)))</f>
        <v>4.791666666666667</v>
      </c>
      <c r="J26" s="11">
        <v>32</v>
      </c>
      <c r="K26" s="12">
        <f>MAX(1,(MIN(10,(J26 - 10) / (50-10)*10)))</f>
        <v>5.5</v>
      </c>
      <c r="L26" s="11">
        <v>13</v>
      </c>
      <c r="M26" s="12">
        <f>MAX(1,(MIN(10,(((L26-3)/(18-3))*10))))</f>
        <v>6.6666666666666661</v>
      </c>
      <c r="N26" s="11">
        <v>0.22500000000000001</v>
      </c>
      <c r="O26" s="12">
        <f>MAX(1,(MIN(10,(N26 - 0.21) / (0.29 - 0.21)*10)))</f>
        <v>1.875000000000002</v>
      </c>
    </row>
    <row r="27" spans="1:15" x14ac:dyDescent="0.45">
      <c r="A27" s="9">
        <v>26</v>
      </c>
      <c r="B27" s="6" t="s">
        <v>261</v>
      </c>
      <c r="C27" s="11" t="s">
        <v>306</v>
      </c>
      <c r="D27" s="11" t="s">
        <v>308</v>
      </c>
      <c r="E27" s="12">
        <f>G27+I27+K27+M27+O27</f>
        <v>20.833333333333339</v>
      </c>
      <c r="F27" s="11">
        <v>6</v>
      </c>
      <c r="G27" s="12">
        <f>MAX(1,(MIN(10,(((F27-4)/(20-4)*10)))))</f>
        <v>1.25</v>
      </c>
      <c r="H27" s="11">
        <v>32</v>
      </c>
      <c r="I27" s="12">
        <f>MAX(1,(MIN(10,(H27 - 12) / (60 -12)*10)))</f>
        <v>4.166666666666667</v>
      </c>
      <c r="J27" s="11">
        <v>30</v>
      </c>
      <c r="K27" s="12">
        <f>MAX(1,(MIN(10,(J27 - 10) / (50-10)*10)))</f>
        <v>5</v>
      </c>
      <c r="L27" s="11">
        <v>10</v>
      </c>
      <c r="M27" s="12">
        <f>MAX(1,(MIN(10,(((L27-3)/(18-3))*10))))</f>
        <v>4.666666666666667</v>
      </c>
      <c r="N27" s="11">
        <v>0.25600000000000001</v>
      </c>
      <c r="O27" s="12">
        <f>MAX(1,(MIN(10,(N27 - 0.21) / (0.29 - 0.21)*10)))</f>
        <v>5.7500000000000027</v>
      </c>
    </row>
    <row r="28" spans="1:15" x14ac:dyDescent="0.45">
      <c r="A28" s="9">
        <v>27</v>
      </c>
      <c r="B28" s="6" t="s">
        <v>152</v>
      </c>
      <c r="C28" s="11" t="s">
        <v>306</v>
      </c>
      <c r="D28" s="11" t="s">
        <v>308</v>
      </c>
      <c r="E28" s="12">
        <f>G28+I28+K28+M28+O28</f>
        <v>20.833333333333336</v>
      </c>
      <c r="F28" s="11">
        <v>7</v>
      </c>
      <c r="G28" s="12">
        <f>MAX(1,(MIN(10,(((F28-4)/(20-4)*10)))))</f>
        <v>1.875</v>
      </c>
      <c r="H28" s="11">
        <v>34</v>
      </c>
      <c r="I28" s="12">
        <f>MAX(1,(MIN(10,(H28 - 12) / (60 -12)*10)))</f>
        <v>4.583333333333333</v>
      </c>
      <c r="J28" s="11">
        <v>30</v>
      </c>
      <c r="K28" s="12">
        <f>MAX(1,(MIN(10,(J28 - 10) / (50-10)*10)))</f>
        <v>5</v>
      </c>
      <c r="L28" s="11">
        <v>3</v>
      </c>
      <c r="M28" s="12">
        <f>MAX(1,(MIN(10,(((L28-3)/(18-3))*10))))</f>
        <v>1</v>
      </c>
      <c r="N28" s="11">
        <v>0.27700000000000002</v>
      </c>
      <c r="O28" s="12">
        <f>MAX(1,(MIN(10,(N28 - 0.21) / (0.29 - 0.21)*10)))</f>
        <v>8.3750000000000053</v>
      </c>
    </row>
    <row r="29" spans="1:15" x14ac:dyDescent="0.45">
      <c r="A29" s="9">
        <v>28</v>
      </c>
      <c r="B29" s="6" t="s">
        <v>215</v>
      </c>
      <c r="C29" s="11" t="s">
        <v>192</v>
      </c>
      <c r="D29" s="11" t="s">
        <v>308</v>
      </c>
      <c r="E29" s="12">
        <f>G29+I29+K29+M29+O29</f>
        <v>19.958333333333336</v>
      </c>
      <c r="F29" s="11">
        <v>7</v>
      </c>
      <c r="G29" s="12">
        <f>MAX(1,(MIN(10,(((F29-4)/(20-4)*10)))))</f>
        <v>1.875</v>
      </c>
      <c r="H29" s="11">
        <v>32</v>
      </c>
      <c r="I29" s="12">
        <f>MAX(1,(MIN(10,(H29 - 12) / (60 -12)*10)))</f>
        <v>4.166666666666667</v>
      </c>
      <c r="J29" s="11">
        <v>29</v>
      </c>
      <c r="K29" s="12">
        <f>MAX(1,(MIN(10,(J29 - 10) / (50-10)*10)))</f>
        <v>4.75</v>
      </c>
      <c r="L29" s="11">
        <v>7</v>
      </c>
      <c r="M29" s="12">
        <f>MAX(1,(MIN(10,(((L29-3)/(18-3))*10))))</f>
        <v>2.6666666666666665</v>
      </c>
      <c r="N29" s="11">
        <v>0.26200000000000001</v>
      </c>
      <c r="O29" s="12">
        <f>MAX(1,(MIN(10,(N29 - 0.21) / (0.29 - 0.21)*10)))</f>
        <v>6.5000000000000036</v>
      </c>
    </row>
    <row r="30" spans="1:15" x14ac:dyDescent="0.45">
      <c r="A30" s="9">
        <v>29</v>
      </c>
      <c r="B30" s="6" t="s">
        <v>69</v>
      </c>
      <c r="C30" s="11" t="s">
        <v>185</v>
      </c>
      <c r="D30" s="11" t="s">
        <v>303</v>
      </c>
      <c r="E30" s="12">
        <f>G30+I30+K30+M30+O30</f>
        <v>19.666666666666668</v>
      </c>
      <c r="F30" s="11">
        <v>5</v>
      </c>
      <c r="G30" s="12">
        <f>MAX(1,(MIN(10,(((F30-4)/(20-4)*10)))))</f>
        <v>1</v>
      </c>
      <c r="H30" s="11">
        <v>47</v>
      </c>
      <c r="I30" s="12">
        <f>MAX(1,(MIN(10,(H30 - 12) / (60 -12)*10)))</f>
        <v>7.2916666666666661</v>
      </c>
      <c r="J30" s="11">
        <v>29</v>
      </c>
      <c r="K30" s="12">
        <f>MAX(1,(MIN(10,(J30 - 10) / (50-10)*10)))</f>
        <v>4.75</v>
      </c>
      <c r="L30" s="11">
        <v>3</v>
      </c>
      <c r="M30" s="12">
        <f>MAX(1,(MIN(10,(((L30-3)/(18-3))*10))))</f>
        <v>1</v>
      </c>
      <c r="N30" s="11">
        <v>0.255</v>
      </c>
      <c r="O30" s="12">
        <f>MAX(1,(MIN(10,(N30 - 0.21) / (0.29 - 0.21)*10)))</f>
        <v>5.6250000000000018</v>
      </c>
    </row>
    <row r="31" spans="1:15" x14ac:dyDescent="0.45">
      <c r="A31" s="9">
        <v>30</v>
      </c>
      <c r="B31" s="6" t="s">
        <v>213</v>
      </c>
      <c r="C31" s="11" t="s">
        <v>214</v>
      </c>
      <c r="D31" s="11" t="s">
        <v>303</v>
      </c>
      <c r="E31" s="12">
        <f>G31+I31+K31+M31+O31</f>
        <v>19.333333333333336</v>
      </c>
      <c r="F31" s="11">
        <v>7</v>
      </c>
      <c r="G31" s="12">
        <f>MAX(1,(MIN(10,(((F31-4)/(20-4)*10)))))</f>
        <v>1.875</v>
      </c>
      <c r="H31" s="11">
        <v>33</v>
      </c>
      <c r="I31" s="12">
        <f>MAX(1,(MIN(10,(H31 - 12) / (60 -12)*10)))</f>
        <v>4.375</v>
      </c>
      <c r="J31" s="11">
        <v>30</v>
      </c>
      <c r="K31" s="12">
        <f>MAX(1,(MIN(10,(J31 - 10) / (50-10)*10)))</f>
        <v>5</v>
      </c>
      <c r="L31" s="11">
        <v>5</v>
      </c>
      <c r="M31" s="12">
        <f>MAX(1,(MIN(10,(((L31-3)/(18-3))*10))))</f>
        <v>1.3333333333333333</v>
      </c>
      <c r="N31" s="11">
        <v>0.26400000000000001</v>
      </c>
      <c r="O31" s="12">
        <f>MAX(1,(MIN(10,(N31 - 0.21) / (0.29 - 0.21)*10)))</f>
        <v>6.7500000000000036</v>
      </c>
    </row>
    <row r="32" spans="1:15" x14ac:dyDescent="0.45">
      <c r="B32" s="6"/>
      <c r="C32" s="11"/>
      <c r="D32" s="11"/>
      <c r="E32" s="12"/>
      <c r="F32" s="11"/>
      <c r="H32" s="11"/>
      <c r="J32" s="11"/>
      <c r="L32" s="11"/>
      <c r="N32" s="11"/>
    </row>
    <row r="33" spans="2:14" x14ac:dyDescent="0.45">
      <c r="B33" s="6"/>
      <c r="C33" s="11"/>
      <c r="D33" s="11"/>
      <c r="E33" s="12"/>
      <c r="F33" s="11"/>
      <c r="H33" s="11"/>
      <c r="J33" s="11"/>
      <c r="L33" s="11"/>
      <c r="N33" s="11"/>
    </row>
    <row r="34" spans="2:14" x14ac:dyDescent="0.45">
      <c r="B34" s="6"/>
      <c r="C34" s="11"/>
      <c r="D34" s="11"/>
      <c r="E34" s="12"/>
      <c r="F34" s="11"/>
      <c r="H34" s="11"/>
      <c r="J34" s="11"/>
      <c r="L34" s="11"/>
      <c r="N34" s="11"/>
    </row>
    <row r="35" spans="2:14" x14ac:dyDescent="0.45">
      <c r="B35" s="6"/>
      <c r="C35" s="11"/>
      <c r="D35" s="11"/>
      <c r="E35" s="12"/>
      <c r="F35" s="11"/>
      <c r="H35" s="11"/>
      <c r="J35" s="11"/>
      <c r="L35" s="11"/>
      <c r="N35" s="11"/>
    </row>
    <row r="36" spans="2:14" x14ac:dyDescent="0.45">
      <c r="B36" s="6"/>
      <c r="C36" s="11"/>
      <c r="D36" s="11"/>
      <c r="E36" s="12"/>
      <c r="F36" s="11"/>
      <c r="H36" s="11"/>
      <c r="J36" s="11"/>
      <c r="L36" s="11"/>
      <c r="N36" s="11"/>
    </row>
    <row r="37" spans="2:14" x14ac:dyDescent="0.45">
      <c r="B37" s="6"/>
      <c r="C37" s="11"/>
      <c r="D37" s="11"/>
      <c r="E37" s="12"/>
      <c r="F37" s="11"/>
      <c r="H37" s="11"/>
      <c r="J37" s="11"/>
      <c r="L37" s="11"/>
      <c r="N37" s="11"/>
    </row>
    <row r="38" spans="2:14" x14ac:dyDescent="0.45">
      <c r="B38" s="6"/>
      <c r="C38" s="11"/>
      <c r="D38" s="11"/>
      <c r="E38" s="12"/>
      <c r="F38" s="11"/>
      <c r="H38" s="11"/>
      <c r="J38" s="11"/>
      <c r="L38" s="11"/>
      <c r="N38" s="11"/>
    </row>
    <row r="39" spans="2:14" x14ac:dyDescent="0.45">
      <c r="B39" s="6"/>
      <c r="C39" s="11"/>
      <c r="D39" s="11"/>
      <c r="E39" s="12"/>
      <c r="F39" s="11"/>
      <c r="H39" s="11"/>
      <c r="J39" s="11"/>
      <c r="L39" s="11"/>
      <c r="N39" s="11"/>
    </row>
    <row r="40" spans="2:14" x14ac:dyDescent="0.45">
      <c r="B40" s="6"/>
      <c r="C40" s="11"/>
      <c r="D40" s="11"/>
      <c r="E40" s="12"/>
      <c r="F40" s="11"/>
      <c r="H40" s="11"/>
      <c r="J40" s="11"/>
      <c r="L40" s="11"/>
      <c r="N40" s="11"/>
    </row>
    <row r="41" spans="2:14" x14ac:dyDescent="0.45">
      <c r="B41" s="6"/>
      <c r="C41" s="11"/>
      <c r="D41" s="11"/>
      <c r="E41" s="12"/>
      <c r="F41" s="11"/>
      <c r="H41" s="11"/>
      <c r="J41" s="11"/>
      <c r="L41" s="11"/>
      <c r="N41" s="11"/>
    </row>
    <row r="42" spans="2:14" x14ac:dyDescent="0.45">
      <c r="B42" s="6"/>
      <c r="C42" s="11"/>
      <c r="D42" s="11"/>
      <c r="E42" s="12"/>
      <c r="F42" s="11"/>
      <c r="H42" s="11"/>
      <c r="J42" s="11"/>
      <c r="L42" s="11"/>
      <c r="N42" s="11"/>
    </row>
    <row r="43" spans="2:14" x14ac:dyDescent="0.45">
      <c r="B43" s="6"/>
      <c r="C43" s="11"/>
      <c r="D43" s="11"/>
      <c r="E43" s="12"/>
      <c r="F43" s="11"/>
      <c r="H43" s="11"/>
      <c r="J43" s="11"/>
      <c r="L43" s="11"/>
      <c r="N43" s="11"/>
    </row>
    <row r="44" spans="2:14" x14ac:dyDescent="0.45">
      <c r="B44" s="6"/>
      <c r="C44" s="11"/>
      <c r="D44" s="11"/>
      <c r="E44" s="12"/>
      <c r="F44" s="11"/>
      <c r="H44" s="11"/>
      <c r="J44" s="11"/>
      <c r="L44" s="11"/>
      <c r="N44" s="11"/>
    </row>
    <row r="45" spans="2:14" x14ac:dyDescent="0.45">
      <c r="B45" s="6"/>
      <c r="C45" s="11"/>
      <c r="D45" s="11"/>
      <c r="E45" s="12"/>
      <c r="F45" s="11"/>
      <c r="H45" s="11"/>
      <c r="J45" s="11"/>
      <c r="L45" s="11"/>
      <c r="N45" s="11"/>
    </row>
    <row r="46" spans="2:14" x14ac:dyDescent="0.45">
      <c r="B46" s="6"/>
      <c r="C46" s="11"/>
      <c r="D46" s="11"/>
      <c r="E46" s="12"/>
      <c r="F46" s="11"/>
      <c r="H46" s="11"/>
      <c r="J46" s="11"/>
      <c r="L46" s="11"/>
      <c r="N46" s="11"/>
    </row>
    <row r="47" spans="2:14" x14ac:dyDescent="0.45">
      <c r="B47" s="6"/>
      <c r="C47" s="11"/>
      <c r="D47" s="11"/>
      <c r="E47" s="12"/>
      <c r="F47" s="11"/>
      <c r="H47" s="11"/>
      <c r="J47" s="11"/>
      <c r="L47" s="11"/>
      <c r="N47" s="11"/>
    </row>
    <row r="48" spans="2:14" x14ac:dyDescent="0.45">
      <c r="B48" s="6"/>
      <c r="C48" s="11"/>
      <c r="D48" s="11"/>
      <c r="E48" s="12"/>
      <c r="F48" s="11"/>
      <c r="H48" s="11"/>
      <c r="J48" s="11"/>
      <c r="L48" s="11"/>
      <c r="N48" s="11"/>
    </row>
    <row r="49" spans="2:14" x14ac:dyDescent="0.45">
      <c r="B49" s="6"/>
      <c r="C49" s="11"/>
      <c r="D49" s="11"/>
      <c r="E49" s="12"/>
      <c r="F49" s="11"/>
      <c r="H49" s="11"/>
      <c r="J49" s="11"/>
      <c r="L49" s="11"/>
      <c r="N49" s="11"/>
    </row>
    <row r="50" spans="2:14" x14ac:dyDescent="0.45">
      <c r="B50" s="6"/>
      <c r="C50" s="11"/>
      <c r="D50" s="11"/>
      <c r="E50" s="12"/>
      <c r="F50" s="11"/>
      <c r="H50" s="11"/>
      <c r="J50" s="11"/>
      <c r="L50" s="11"/>
      <c r="N50" s="11"/>
    </row>
    <row r="51" spans="2:14" x14ac:dyDescent="0.45">
      <c r="B51" s="6"/>
      <c r="C51" s="11"/>
      <c r="D51" s="11"/>
      <c r="E51" s="12"/>
      <c r="F51" s="11"/>
      <c r="H51" s="11"/>
      <c r="J51" s="11"/>
      <c r="L51" s="11"/>
      <c r="N51" s="11"/>
    </row>
    <row r="52" spans="2:14" x14ac:dyDescent="0.45">
      <c r="B52" s="6"/>
      <c r="C52" s="11"/>
      <c r="D52" s="11"/>
      <c r="E52" s="12"/>
      <c r="F52" s="11"/>
      <c r="H52" s="11"/>
      <c r="J52" s="11"/>
      <c r="L52" s="11"/>
      <c r="N52" s="11"/>
    </row>
    <row r="53" spans="2:14" x14ac:dyDescent="0.45">
      <c r="B53" s="6"/>
      <c r="C53" s="11"/>
      <c r="D53" s="11"/>
      <c r="E53" s="12"/>
      <c r="F53" s="11"/>
      <c r="H53" s="11"/>
      <c r="J53" s="11"/>
      <c r="L53" s="11"/>
      <c r="N53" s="11"/>
    </row>
    <row r="54" spans="2:14" x14ac:dyDescent="0.45">
      <c r="B54" s="6"/>
      <c r="C54" s="11"/>
      <c r="D54" s="11"/>
      <c r="E54" s="12"/>
      <c r="F54" s="11"/>
      <c r="H54" s="11"/>
      <c r="J54" s="11"/>
      <c r="L54" s="11"/>
      <c r="N54" s="11"/>
    </row>
    <row r="55" spans="2:14" x14ac:dyDescent="0.45">
      <c r="B55" s="6"/>
      <c r="C55" s="11"/>
      <c r="D55" s="11"/>
      <c r="E55" s="12"/>
      <c r="F55" s="11"/>
      <c r="H55" s="11"/>
      <c r="J55" s="11"/>
      <c r="L55" s="11"/>
      <c r="N55" s="11"/>
    </row>
    <row r="56" spans="2:14" x14ac:dyDescent="0.45">
      <c r="B56" s="6"/>
      <c r="C56" s="11"/>
      <c r="D56" s="11"/>
      <c r="E56" s="12"/>
      <c r="F56" s="11"/>
      <c r="H56" s="11"/>
      <c r="J56" s="11"/>
      <c r="L56" s="11"/>
      <c r="N56" s="11"/>
    </row>
    <row r="57" spans="2:14" x14ac:dyDescent="0.45">
      <c r="B57" s="6"/>
      <c r="C57" s="11"/>
      <c r="D57" s="11"/>
      <c r="E57" s="12"/>
      <c r="F57" s="11"/>
      <c r="H57" s="11"/>
      <c r="J57" s="11"/>
      <c r="L57" s="11"/>
      <c r="N57" s="11"/>
    </row>
    <row r="58" spans="2:14" x14ac:dyDescent="0.45">
      <c r="B58" s="6"/>
      <c r="C58" s="11"/>
      <c r="D58" s="11"/>
      <c r="E58" s="12"/>
      <c r="F58" s="11"/>
      <c r="H58" s="11"/>
      <c r="J58" s="11"/>
      <c r="L58" s="11"/>
      <c r="N58" s="11"/>
    </row>
    <row r="59" spans="2:14" x14ac:dyDescent="0.45">
      <c r="B59" s="6"/>
      <c r="C59" s="11"/>
      <c r="D59" s="11"/>
      <c r="E59" s="12"/>
      <c r="F59" s="11"/>
      <c r="H59" s="11"/>
      <c r="J59" s="11"/>
      <c r="L59" s="11"/>
      <c r="N59" s="11"/>
    </row>
    <row r="60" spans="2:14" x14ac:dyDescent="0.45">
      <c r="B60" s="6"/>
      <c r="C60" s="11"/>
      <c r="D60" s="11"/>
      <c r="E60" s="12"/>
      <c r="F60" s="11"/>
      <c r="H60" s="11"/>
      <c r="J60" s="11"/>
      <c r="L60" s="11"/>
      <c r="N60" s="11"/>
    </row>
    <row r="61" spans="2:14" x14ac:dyDescent="0.45">
      <c r="B61" s="6"/>
      <c r="C61" s="11"/>
      <c r="D61" s="11"/>
      <c r="E61" s="12"/>
      <c r="F61" s="11"/>
      <c r="H61" s="11"/>
      <c r="J61" s="11"/>
      <c r="L61" s="11"/>
      <c r="N61" s="11"/>
    </row>
    <row r="62" spans="2:14" x14ac:dyDescent="0.45">
      <c r="B62" s="6"/>
      <c r="C62" s="11"/>
      <c r="D62" s="11"/>
      <c r="E62" s="12"/>
      <c r="F62" s="11"/>
      <c r="H62" s="11"/>
      <c r="J62" s="11"/>
      <c r="L62" s="11"/>
      <c r="N62" s="11"/>
    </row>
    <row r="63" spans="2:14" x14ac:dyDescent="0.45">
      <c r="B63" s="6"/>
      <c r="C63" s="11"/>
      <c r="D63" s="11"/>
      <c r="E63" s="12"/>
      <c r="F63" s="11"/>
      <c r="H63" s="11"/>
      <c r="J63" s="11"/>
      <c r="L63" s="11"/>
      <c r="N63" s="11"/>
    </row>
    <row r="64" spans="2:14" x14ac:dyDescent="0.45">
      <c r="B64" s="6"/>
      <c r="C64" s="11"/>
      <c r="D64" s="11"/>
      <c r="E64" s="12"/>
      <c r="F64" s="11"/>
      <c r="H64" s="11"/>
      <c r="J64" s="11"/>
      <c r="L64" s="11"/>
      <c r="N64" s="11"/>
    </row>
    <row r="65" spans="2:14" x14ac:dyDescent="0.45">
      <c r="B65" s="6"/>
      <c r="C65" s="11"/>
      <c r="D65" s="11"/>
      <c r="E65" s="12"/>
      <c r="F65" s="11"/>
      <c r="H65" s="11"/>
      <c r="J65" s="11"/>
      <c r="L65" s="11"/>
      <c r="N65" s="11"/>
    </row>
    <row r="66" spans="2:14" x14ac:dyDescent="0.45">
      <c r="B66" s="6"/>
      <c r="C66" s="11"/>
      <c r="D66" s="11"/>
      <c r="E66" s="12"/>
      <c r="F66" s="11"/>
      <c r="H66" s="11"/>
      <c r="J66" s="11"/>
      <c r="L66" s="11"/>
      <c r="N66" s="11"/>
    </row>
    <row r="67" spans="2:14" x14ac:dyDescent="0.45">
      <c r="B67" s="6"/>
      <c r="C67" s="11"/>
      <c r="D67" s="11"/>
      <c r="E67" s="12"/>
      <c r="F67" s="11"/>
      <c r="H67" s="11"/>
      <c r="J67" s="11"/>
      <c r="L67" s="11"/>
      <c r="N67" s="11"/>
    </row>
    <row r="68" spans="2:14" x14ac:dyDescent="0.45">
      <c r="B68" s="6"/>
      <c r="C68" s="11"/>
      <c r="D68" s="11"/>
      <c r="E68" s="12"/>
      <c r="F68" s="11"/>
      <c r="H68" s="11"/>
      <c r="J68" s="11"/>
      <c r="L68" s="11"/>
      <c r="N68" s="11"/>
    </row>
    <row r="69" spans="2:14" x14ac:dyDescent="0.45">
      <c r="B69" s="6"/>
      <c r="C69" s="11"/>
      <c r="D69" s="11"/>
      <c r="E69" s="12"/>
      <c r="F69" s="11"/>
      <c r="H69" s="11"/>
      <c r="J69" s="11"/>
      <c r="L69" s="11"/>
      <c r="N69" s="11"/>
    </row>
    <row r="70" spans="2:14" x14ac:dyDescent="0.45">
      <c r="B70" s="6"/>
      <c r="C70" s="11"/>
      <c r="D70" s="11"/>
      <c r="E70" s="12"/>
      <c r="F70" s="11"/>
      <c r="H70" s="11"/>
      <c r="J70" s="11"/>
      <c r="L70" s="11"/>
      <c r="N70" s="11"/>
    </row>
    <row r="71" spans="2:14" x14ac:dyDescent="0.45">
      <c r="B71" s="6"/>
      <c r="C71" s="11"/>
      <c r="D71" s="11"/>
      <c r="E71" s="12"/>
      <c r="F71" s="11"/>
      <c r="H71" s="11"/>
      <c r="J71" s="11"/>
      <c r="L71" s="11"/>
      <c r="N71" s="11"/>
    </row>
    <row r="72" spans="2:14" x14ac:dyDescent="0.45">
      <c r="B72" s="6"/>
      <c r="C72" s="11"/>
      <c r="D72" s="11"/>
      <c r="E72" s="12"/>
      <c r="F72" s="11"/>
      <c r="H72" s="11"/>
      <c r="J72" s="11"/>
      <c r="L72" s="11"/>
      <c r="N72" s="11"/>
    </row>
    <row r="73" spans="2:14" x14ac:dyDescent="0.45">
      <c r="B73" s="6"/>
      <c r="C73" s="11"/>
      <c r="D73" s="11"/>
      <c r="E73" s="12"/>
      <c r="F73" s="11"/>
      <c r="H73" s="11"/>
      <c r="J73" s="11"/>
      <c r="L73" s="11"/>
      <c r="N73" s="11"/>
    </row>
    <row r="74" spans="2:14" x14ac:dyDescent="0.45">
      <c r="B74" s="6"/>
      <c r="C74" s="11"/>
      <c r="D74" s="11"/>
      <c r="E74" s="12"/>
      <c r="F74" s="11"/>
      <c r="H74" s="11"/>
      <c r="J74" s="11"/>
      <c r="L74" s="11"/>
      <c r="N74" s="11"/>
    </row>
    <row r="75" spans="2:14" x14ac:dyDescent="0.45">
      <c r="B75" s="6"/>
      <c r="C75" s="11"/>
      <c r="D75" s="11"/>
      <c r="E75" s="12"/>
      <c r="F75" s="11"/>
      <c r="H75" s="11"/>
      <c r="J75" s="11"/>
      <c r="L75" s="11"/>
      <c r="N75" s="11"/>
    </row>
    <row r="76" spans="2:14" x14ac:dyDescent="0.45">
      <c r="B76" s="6"/>
      <c r="C76" s="11"/>
      <c r="D76" s="11"/>
      <c r="E76" s="12"/>
      <c r="F76" s="11"/>
      <c r="H76" s="11"/>
      <c r="J76" s="11"/>
      <c r="L76" s="11"/>
      <c r="N76" s="11"/>
    </row>
    <row r="77" spans="2:14" x14ac:dyDescent="0.45">
      <c r="B77" s="6"/>
      <c r="C77" s="11"/>
      <c r="D77" s="11"/>
      <c r="E77" s="12"/>
      <c r="F77" s="11"/>
      <c r="H77" s="11"/>
      <c r="J77" s="11"/>
      <c r="L77" s="11"/>
      <c r="N77" s="11"/>
    </row>
    <row r="78" spans="2:14" x14ac:dyDescent="0.45">
      <c r="B78" s="6"/>
      <c r="C78" s="11"/>
      <c r="D78" s="11"/>
      <c r="E78" s="12"/>
      <c r="F78" s="11"/>
      <c r="H78" s="11"/>
      <c r="J78" s="11"/>
      <c r="L78" s="11"/>
      <c r="N78" s="11"/>
    </row>
    <row r="79" spans="2:14" x14ac:dyDescent="0.45">
      <c r="B79" s="6"/>
      <c r="C79" s="11"/>
      <c r="D79" s="11"/>
      <c r="E79" s="12"/>
      <c r="F79" s="11"/>
      <c r="H79" s="11"/>
      <c r="J79" s="11"/>
      <c r="L79" s="11"/>
      <c r="N79" s="11"/>
    </row>
    <row r="80" spans="2:14" x14ac:dyDescent="0.45">
      <c r="B80" s="6"/>
      <c r="C80" s="11"/>
      <c r="D80" s="11"/>
      <c r="E80" s="12"/>
      <c r="F80" s="11"/>
      <c r="H80" s="11"/>
      <c r="J80" s="11"/>
      <c r="L80" s="11"/>
      <c r="N80" s="11"/>
    </row>
    <row r="81" spans="2:14" x14ac:dyDescent="0.45">
      <c r="B81" s="6"/>
      <c r="C81" s="11"/>
      <c r="D81" s="11"/>
      <c r="E81" s="12"/>
      <c r="F81" s="11"/>
      <c r="H81" s="11"/>
      <c r="J81" s="11"/>
      <c r="L81" s="11"/>
      <c r="N81" s="11"/>
    </row>
    <row r="82" spans="2:14" x14ac:dyDescent="0.45">
      <c r="B82" s="6"/>
      <c r="C82" s="11"/>
      <c r="D82" s="11"/>
      <c r="E82" s="12"/>
      <c r="F82" s="11"/>
      <c r="H82" s="11"/>
      <c r="J82" s="11"/>
      <c r="L82" s="11"/>
      <c r="N82" s="11"/>
    </row>
    <row r="83" spans="2:14" x14ac:dyDescent="0.45">
      <c r="B83" s="6"/>
      <c r="C83" s="11"/>
      <c r="D83" s="11"/>
      <c r="E83" s="12"/>
      <c r="F83" s="11"/>
      <c r="H83" s="11"/>
      <c r="J83" s="11"/>
      <c r="L83" s="11"/>
      <c r="N83" s="11"/>
    </row>
    <row r="84" spans="2:14" x14ac:dyDescent="0.45">
      <c r="B84" s="6"/>
      <c r="C84" s="11"/>
      <c r="D84" s="11"/>
      <c r="E84" s="12"/>
      <c r="F84" s="11"/>
      <c r="H84" s="11"/>
      <c r="J84" s="11"/>
      <c r="L84" s="11"/>
      <c r="N84" s="11"/>
    </row>
    <row r="85" spans="2:14" x14ac:dyDescent="0.45">
      <c r="B85" s="6"/>
      <c r="C85" s="11"/>
      <c r="D85" s="11"/>
      <c r="E85" s="12"/>
      <c r="F85" s="11"/>
      <c r="H85" s="11"/>
      <c r="J85" s="11"/>
      <c r="L85" s="11"/>
      <c r="N85" s="11"/>
    </row>
    <row r="86" spans="2:14" x14ac:dyDescent="0.45">
      <c r="B86" s="6"/>
      <c r="C86" s="11"/>
      <c r="D86" s="11"/>
      <c r="E86" s="12"/>
      <c r="F86" s="11"/>
      <c r="H86" s="11"/>
      <c r="J86" s="11"/>
      <c r="L86" s="11"/>
      <c r="N86" s="11"/>
    </row>
    <row r="87" spans="2:14" x14ac:dyDescent="0.45">
      <c r="B87" s="6"/>
      <c r="C87" s="11"/>
      <c r="D87" s="11"/>
      <c r="E87" s="12"/>
      <c r="F87" s="11"/>
      <c r="H87" s="11"/>
      <c r="J87" s="11"/>
      <c r="L87" s="11"/>
      <c r="N87" s="11"/>
    </row>
    <row r="88" spans="2:14" x14ac:dyDescent="0.45">
      <c r="B88" s="6"/>
      <c r="C88" s="11"/>
      <c r="D88" s="11"/>
      <c r="E88" s="12"/>
      <c r="F88" s="11"/>
      <c r="H88" s="11"/>
      <c r="J88" s="11"/>
      <c r="L88" s="11"/>
      <c r="N88" s="11"/>
    </row>
    <row r="89" spans="2:14" x14ac:dyDescent="0.45">
      <c r="B89" s="6"/>
      <c r="C89" s="11"/>
      <c r="D89" s="11"/>
      <c r="E89" s="12"/>
      <c r="F89" s="11"/>
      <c r="H89" s="11"/>
      <c r="J89" s="11"/>
      <c r="L89" s="11"/>
      <c r="N89" s="11"/>
    </row>
    <row r="90" spans="2:14" x14ac:dyDescent="0.45">
      <c r="B90" s="6"/>
      <c r="C90" s="11"/>
      <c r="D90" s="11"/>
      <c r="E90" s="12"/>
      <c r="F90" s="11"/>
      <c r="H90" s="11"/>
      <c r="J90" s="11"/>
      <c r="L90" s="11"/>
      <c r="N90" s="11"/>
    </row>
    <row r="91" spans="2:14" x14ac:dyDescent="0.45">
      <c r="B91" s="6"/>
      <c r="C91" s="11"/>
      <c r="D91" s="11"/>
      <c r="E91" s="12"/>
      <c r="F91" s="11"/>
      <c r="H91" s="11"/>
      <c r="J91" s="11"/>
      <c r="L91" s="11"/>
      <c r="N91" s="11"/>
    </row>
    <row r="92" spans="2:14" x14ac:dyDescent="0.45">
      <c r="B92" s="6"/>
      <c r="C92" s="11"/>
      <c r="D92" s="11"/>
      <c r="E92" s="12"/>
      <c r="F92" s="11"/>
      <c r="H92" s="11"/>
      <c r="J92" s="11"/>
      <c r="L92" s="11"/>
      <c r="N92" s="11"/>
    </row>
    <row r="93" spans="2:14" x14ac:dyDescent="0.45">
      <c r="B93" s="6"/>
      <c r="C93" s="11"/>
      <c r="D93" s="11"/>
      <c r="E93" s="12"/>
      <c r="F93" s="11"/>
      <c r="H93" s="11"/>
      <c r="J93" s="11"/>
      <c r="L93" s="11"/>
      <c r="N93" s="11"/>
    </row>
    <row r="94" spans="2:14" x14ac:dyDescent="0.45">
      <c r="B94" s="6"/>
      <c r="C94" s="11"/>
      <c r="D94" s="11"/>
      <c r="E94" s="12"/>
      <c r="F94" s="11"/>
      <c r="H94" s="11"/>
      <c r="J94" s="11"/>
      <c r="L94" s="11"/>
      <c r="N94" s="11"/>
    </row>
    <row r="95" spans="2:14" x14ac:dyDescent="0.45">
      <c r="B95" s="6"/>
      <c r="C95" s="11"/>
      <c r="D95" s="11"/>
      <c r="E95" s="12"/>
      <c r="F95" s="11"/>
      <c r="H95" s="11"/>
      <c r="J95" s="11"/>
      <c r="L95" s="11"/>
      <c r="N95" s="11"/>
    </row>
    <row r="96" spans="2:14" x14ac:dyDescent="0.45">
      <c r="B96" s="6"/>
      <c r="C96" s="11"/>
      <c r="D96" s="11"/>
      <c r="E96" s="12"/>
      <c r="F96" s="11"/>
      <c r="H96" s="11"/>
      <c r="J96" s="11"/>
      <c r="L96" s="11"/>
      <c r="N96" s="11"/>
    </row>
    <row r="97" spans="2:14" s="12" customFormat="1" x14ac:dyDescent="0.45">
      <c r="B97" s="6"/>
      <c r="C97" s="11"/>
      <c r="D97" s="11"/>
      <c r="F97" s="11"/>
      <c r="H97" s="11"/>
      <c r="J97" s="11"/>
      <c r="L97" s="11"/>
      <c r="N97" s="11"/>
    </row>
    <row r="98" spans="2:14" s="12" customFormat="1" x14ac:dyDescent="0.45">
      <c r="B98" s="6"/>
      <c r="C98" s="11"/>
      <c r="D98" s="11"/>
      <c r="F98" s="11"/>
      <c r="H98" s="11"/>
      <c r="J98" s="11"/>
      <c r="L98" s="11"/>
      <c r="N98" s="11"/>
    </row>
    <row r="99" spans="2:14" s="12" customFormat="1" x14ac:dyDescent="0.45">
      <c r="B99" s="6"/>
      <c r="C99" s="11"/>
      <c r="D99" s="11"/>
      <c r="F99" s="11"/>
      <c r="H99" s="11"/>
      <c r="J99" s="11"/>
      <c r="L99" s="11"/>
      <c r="N99" s="11"/>
    </row>
    <row r="100" spans="2:14" s="12" customFormat="1" x14ac:dyDescent="0.45">
      <c r="B100" s="6"/>
      <c r="C100" s="11"/>
      <c r="D100" s="11"/>
      <c r="F100" s="11"/>
      <c r="H100" s="11"/>
      <c r="J100" s="11"/>
      <c r="L100" s="11"/>
      <c r="N100" s="11"/>
    </row>
    <row r="101" spans="2:14" s="12" customFormat="1" x14ac:dyDescent="0.45">
      <c r="B101" s="6"/>
      <c r="C101" s="11"/>
      <c r="D101" s="11"/>
      <c r="F101" s="11"/>
      <c r="H101" s="11"/>
      <c r="J101" s="11"/>
      <c r="L101" s="11"/>
      <c r="N101" s="11"/>
    </row>
    <row r="102" spans="2:14" s="12" customFormat="1" x14ac:dyDescent="0.45">
      <c r="B102" s="6"/>
      <c r="C102" s="11"/>
      <c r="D102" s="11"/>
      <c r="F102" s="11"/>
      <c r="H102" s="11"/>
      <c r="J102" s="11"/>
      <c r="L102" s="11"/>
      <c r="N102" s="11"/>
    </row>
    <row r="103" spans="2:14" s="12" customFormat="1" x14ac:dyDescent="0.45">
      <c r="B103" s="6"/>
      <c r="C103" s="11"/>
      <c r="D103" s="11"/>
      <c r="F103" s="11"/>
      <c r="H103" s="11"/>
      <c r="J103" s="11"/>
      <c r="L103" s="11"/>
      <c r="N103" s="11"/>
    </row>
    <row r="104" spans="2:14" s="12" customFormat="1" x14ac:dyDescent="0.45">
      <c r="B104" s="6"/>
      <c r="C104" s="11"/>
      <c r="D104" s="11"/>
      <c r="F104" s="11"/>
      <c r="H104" s="11"/>
      <c r="J104" s="11"/>
      <c r="L104" s="11"/>
      <c r="N104" s="11"/>
    </row>
    <row r="105" spans="2:14" s="12" customFormat="1" x14ac:dyDescent="0.45">
      <c r="B105" s="6"/>
      <c r="C105" s="11"/>
      <c r="D105" s="11"/>
      <c r="F105" s="11"/>
      <c r="H105" s="11"/>
      <c r="J105" s="11"/>
      <c r="L105" s="11"/>
      <c r="N105" s="11"/>
    </row>
    <row r="106" spans="2:14" s="12" customFormat="1" x14ac:dyDescent="0.45">
      <c r="B106" s="6"/>
      <c r="C106" s="11"/>
      <c r="D106" s="11"/>
      <c r="F106" s="11"/>
      <c r="H106" s="11"/>
      <c r="J106" s="11"/>
      <c r="L106" s="11"/>
      <c r="N106" s="11"/>
    </row>
    <row r="107" spans="2:14" s="12" customFormat="1" x14ac:dyDescent="0.45">
      <c r="B107" s="6"/>
      <c r="C107" s="11"/>
      <c r="D107" s="11"/>
      <c r="F107" s="11"/>
      <c r="H107" s="11"/>
      <c r="J107" s="11"/>
      <c r="L107" s="11"/>
      <c r="N107" s="11"/>
    </row>
    <row r="108" spans="2:14" s="12" customFormat="1" x14ac:dyDescent="0.45">
      <c r="B108" s="6"/>
      <c r="C108" s="11"/>
      <c r="D108" s="11"/>
      <c r="F108" s="11"/>
      <c r="H108" s="11"/>
      <c r="J108" s="11"/>
      <c r="L108" s="11"/>
      <c r="N108" s="11"/>
    </row>
    <row r="109" spans="2:14" s="12" customFormat="1" x14ac:dyDescent="0.45">
      <c r="B109" s="6"/>
      <c r="C109" s="11"/>
      <c r="D109" s="11"/>
      <c r="F109" s="11"/>
      <c r="H109" s="11"/>
      <c r="J109" s="11"/>
      <c r="L109" s="11"/>
      <c r="N109" s="11"/>
    </row>
    <row r="110" spans="2:14" s="12" customFormat="1" x14ac:dyDescent="0.45">
      <c r="B110" s="6"/>
      <c r="C110" s="11"/>
      <c r="D110" s="11"/>
      <c r="F110" s="11"/>
      <c r="H110" s="11"/>
      <c r="J110" s="11"/>
      <c r="L110" s="11"/>
      <c r="N110" s="11"/>
    </row>
    <row r="111" spans="2:14" s="12" customFormat="1" x14ac:dyDescent="0.45">
      <c r="B111" s="6"/>
      <c r="C111" s="11"/>
      <c r="D111" s="11"/>
      <c r="F111" s="11"/>
      <c r="H111" s="11"/>
      <c r="J111" s="11"/>
      <c r="L111" s="11"/>
      <c r="N111" s="11"/>
    </row>
    <row r="112" spans="2:14" s="12" customFormat="1" x14ac:dyDescent="0.45">
      <c r="B112" s="6"/>
      <c r="C112" s="11"/>
      <c r="D112" s="11"/>
      <c r="F112" s="11"/>
      <c r="H112" s="11"/>
      <c r="J112" s="11"/>
      <c r="L112" s="11"/>
      <c r="N112" s="11"/>
    </row>
    <row r="113" spans="2:14" s="12" customFormat="1" x14ac:dyDescent="0.45">
      <c r="B113" s="6"/>
      <c r="C113" s="11"/>
      <c r="D113" s="11"/>
      <c r="F113" s="11"/>
      <c r="H113" s="11"/>
      <c r="J113" s="11"/>
      <c r="L113" s="11"/>
      <c r="N113" s="11"/>
    </row>
    <row r="114" spans="2:14" s="12" customFormat="1" x14ac:dyDescent="0.45">
      <c r="B114" s="6"/>
      <c r="C114" s="11"/>
      <c r="D114" s="11"/>
      <c r="F114" s="11"/>
      <c r="H114" s="11"/>
      <c r="J114" s="11"/>
      <c r="L114" s="11"/>
      <c r="N114" s="11"/>
    </row>
    <row r="115" spans="2:14" s="12" customFormat="1" x14ac:dyDescent="0.45">
      <c r="B115" s="6"/>
      <c r="C115" s="11"/>
      <c r="D115" s="11"/>
      <c r="F115" s="11"/>
      <c r="H115" s="11"/>
      <c r="J115" s="11"/>
      <c r="L115" s="11"/>
      <c r="N115" s="11"/>
    </row>
    <row r="116" spans="2:14" s="12" customFormat="1" x14ac:dyDescent="0.45">
      <c r="B116" s="6"/>
      <c r="C116" s="11"/>
      <c r="D116" s="11"/>
      <c r="F116" s="11"/>
      <c r="H116" s="11"/>
      <c r="J116" s="11"/>
      <c r="L116" s="11"/>
      <c r="N116" s="11"/>
    </row>
    <row r="117" spans="2:14" s="12" customFormat="1" x14ac:dyDescent="0.45">
      <c r="B117" s="6"/>
      <c r="C117" s="11"/>
      <c r="D117" s="11"/>
      <c r="F117" s="11"/>
      <c r="H117" s="11"/>
      <c r="J117" s="11"/>
      <c r="L117" s="11"/>
      <c r="N117" s="11"/>
    </row>
    <row r="118" spans="2:14" s="12" customFormat="1" x14ac:dyDescent="0.45">
      <c r="B118" s="6"/>
      <c r="C118" s="11"/>
      <c r="D118" s="11"/>
      <c r="F118" s="11"/>
      <c r="H118" s="11"/>
      <c r="J118" s="11"/>
      <c r="L118" s="11"/>
      <c r="N118" s="11"/>
    </row>
    <row r="119" spans="2:14" s="12" customFormat="1" x14ac:dyDescent="0.45">
      <c r="B119" s="6"/>
      <c r="C119" s="11"/>
      <c r="D119" s="11"/>
      <c r="F119" s="11"/>
      <c r="H119" s="11"/>
      <c r="J119" s="11"/>
      <c r="L119" s="11"/>
      <c r="N119" s="11"/>
    </row>
    <row r="120" spans="2:14" s="12" customFormat="1" x14ac:dyDescent="0.45">
      <c r="B120" s="6"/>
      <c r="C120" s="11"/>
      <c r="D120" s="11"/>
      <c r="F120" s="11"/>
      <c r="H120" s="11"/>
      <c r="J120" s="11"/>
      <c r="L120" s="11"/>
      <c r="N120" s="11"/>
    </row>
    <row r="121" spans="2:14" s="12" customFormat="1" x14ac:dyDescent="0.45">
      <c r="B121" s="6"/>
      <c r="C121" s="11"/>
      <c r="D121" s="11"/>
      <c r="F121" s="11"/>
      <c r="H121" s="11"/>
      <c r="J121" s="11"/>
      <c r="L121" s="11"/>
      <c r="N121" s="11"/>
    </row>
    <row r="122" spans="2:14" s="12" customFormat="1" x14ac:dyDescent="0.45">
      <c r="B122" s="6"/>
      <c r="C122" s="11"/>
      <c r="D122" s="11"/>
      <c r="F122" s="11"/>
      <c r="H122" s="11"/>
      <c r="J122" s="11"/>
      <c r="L122" s="11"/>
      <c r="N122" s="11"/>
    </row>
    <row r="123" spans="2:14" s="12" customFormat="1" x14ac:dyDescent="0.45">
      <c r="B123" s="6"/>
      <c r="C123" s="11"/>
      <c r="D123" s="11"/>
      <c r="F123" s="11"/>
      <c r="H123" s="11"/>
      <c r="J123" s="11"/>
      <c r="L123" s="11"/>
      <c r="N123" s="11"/>
    </row>
    <row r="124" spans="2:14" s="12" customFormat="1" x14ac:dyDescent="0.45">
      <c r="B124" s="6"/>
      <c r="C124" s="11"/>
      <c r="D124" s="11"/>
      <c r="F124" s="11"/>
      <c r="H124" s="11"/>
      <c r="J124" s="11"/>
      <c r="L124" s="11"/>
      <c r="N124" s="11"/>
    </row>
    <row r="125" spans="2:14" s="12" customFormat="1" x14ac:dyDescent="0.45">
      <c r="B125" s="6"/>
      <c r="C125" s="11"/>
      <c r="D125" s="11"/>
      <c r="F125" s="11"/>
      <c r="H125" s="11"/>
      <c r="J125" s="11"/>
      <c r="L125" s="11"/>
      <c r="N125" s="11"/>
    </row>
    <row r="126" spans="2:14" s="12" customFormat="1" x14ac:dyDescent="0.45">
      <c r="B126" s="6"/>
      <c r="C126" s="11"/>
      <c r="D126" s="11"/>
      <c r="F126" s="11"/>
      <c r="H126" s="11"/>
      <c r="J126" s="11"/>
      <c r="L126" s="11"/>
      <c r="N126" s="11"/>
    </row>
    <row r="127" spans="2:14" s="12" customFormat="1" x14ac:dyDescent="0.45">
      <c r="B127" s="6"/>
      <c r="C127" s="11"/>
      <c r="D127" s="11"/>
      <c r="F127" s="11"/>
      <c r="H127" s="11"/>
      <c r="J127" s="11"/>
      <c r="L127" s="11"/>
      <c r="N127" s="11"/>
    </row>
    <row r="128" spans="2:14" s="12" customFormat="1" x14ac:dyDescent="0.45">
      <c r="B128" s="6"/>
      <c r="C128" s="11"/>
      <c r="D128" s="11"/>
      <c r="F128" s="11"/>
      <c r="H128" s="11"/>
      <c r="J128" s="11"/>
      <c r="L128" s="11"/>
      <c r="N128" s="11"/>
    </row>
    <row r="129" spans="2:14" s="12" customFormat="1" x14ac:dyDescent="0.45">
      <c r="B129" s="6"/>
      <c r="C129" s="11"/>
      <c r="D129" s="11"/>
      <c r="F129" s="11"/>
      <c r="H129" s="11"/>
      <c r="J129" s="11"/>
      <c r="L129" s="11"/>
      <c r="N129" s="11"/>
    </row>
    <row r="130" spans="2:14" s="12" customFormat="1" x14ac:dyDescent="0.45">
      <c r="B130" s="6"/>
      <c r="C130" s="11"/>
      <c r="D130" s="11"/>
      <c r="F130" s="11"/>
      <c r="H130" s="11"/>
      <c r="J130" s="11"/>
      <c r="L130" s="11"/>
      <c r="N130" s="11"/>
    </row>
    <row r="131" spans="2:14" s="12" customFormat="1" x14ac:dyDescent="0.45">
      <c r="B131" s="6"/>
      <c r="C131" s="11"/>
      <c r="D131" s="11"/>
      <c r="F131" s="11"/>
      <c r="H131" s="11"/>
      <c r="J131" s="11"/>
      <c r="L131" s="11"/>
      <c r="N131" s="11"/>
    </row>
    <row r="132" spans="2:14" s="12" customFormat="1" x14ac:dyDescent="0.45">
      <c r="B132" s="6"/>
      <c r="C132" s="11"/>
      <c r="D132" s="11"/>
      <c r="F132" s="11"/>
      <c r="H132" s="11"/>
      <c r="J132" s="11"/>
      <c r="L132" s="11"/>
      <c r="N132" s="11"/>
    </row>
    <row r="133" spans="2:14" s="12" customFormat="1" x14ac:dyDescent="0.45">
      <c r="B133" s="6"/>
      <c r="C133" s="11"/>
      <c r="D133" s="11"/>
      <c r="F133" s="11"/>
      <c r="H133" s="11"/>
      <c r="J133" s="11"/>
      <c r="L133" s="11"/>
      <c r="N133" s="11"/>
    </row>
    <row r="134" spans="2:14" s="12" customFormat="1" x14ac:dyDescent="0.45">
      <c r="B134" s="6"/>
      <c r="C134" s="11"/>
      <c r="D134" s="11"/>
      <c r="F134" s="11"/>
      <c r="H134" s="11"/>
      <c r="J134" s="11"/>
      <c r="L134" s="11"/>
      <c r="N134" s="11"/>
    </row>
    <row r="135" spans="2:14" s="12" customFormat="1" x14ac:dyDescent="0.45">
      <c r="B135" s="6"/>
      <c r="C135" s="11"/>
      <c r="D135" s="11"/>
      <c r="F135" s="11"/>
      <c r="H135" s="11"/>
      <c r="J135" s="11"/>
      <c r="L135" s="11"/>
      <c r="N135" s="11"/>
    </row>
    <row r="136" spans="2:14" s="12" customFormat="1" x14ac:dyDescent="0.45">
      <c r="B136" s="6"/>
      <c r="C136" s="11"/>
      <c r="D136" s="11"/>
      <c r="F136" s="11"/>
      <c r="H136" s="11"/>
      <c r="J136" s="11"/>
      <c r="L136" s="11"/>
      <c r="N136" s="11"/>
    </row>
    <row r="137" spans="2:14" s="12" customFormat="1" x14ac:dyDescent="0.45">
      <c r="B137" s="6"/>
      <c r="C137" s="11"/>
      <c r="D137" s="11"/>
      <c r="F137" s="11"/>
      <c r="H137" s="11"/>
      <c r="J137" s="11"/>
      <c r="L137" s="11"/>
      <c r="N137" s="11"/>
    </row>
    <row r="138" spans="2:14" s="12" customFormat="1" x14ac:dyDescent="0.45">
      <c r="B138" s="6"/>
      <c r="C138" s="11"/>
      <c r="D138" s="11"/>
      <c r="F138" s="11"/>
      <c r="H138" s="11"/>
      <c r="J138" s="11"/>
      <c r="L138" s="11"/>
      <c r="N138" s="11"/>
    </row>
    <row r="139" spans="2:14" s="12" customFormat="1" x14ac:dyDescent="0.45">
      <c r="B139" s="6"/>
      <c r="C139" s="11"/>
      <c r="D139" s="11"/>
      <c r="F139" s="11"/>
      <c r="H139" s="11"/>
      <c r="J139" s="11"/>
      <c r="L139" s="11"/>
      <c r="N139" s="11"/>
    </row>
    <row r="140" spans="2:14" s="12" customFormat="1" x14ac:dyDescent="0.45">
      <c r="B140" s="6"/>
      <c r="C140" s="11"/>
      <c r="D140" s="11"/>
      <c r="F140" s="11"/>
      <c r="H140" s="11"/>
      <c r="J140" s="11"/>
      <c r="L140" s="11"/>
      <c r="N140" s="11"/>
    </row>
    <row r="141" spans="2:14" s="12" customFormat="1" x14ac:dyDescent="0.45">
      <c r="B141" s="6"/>
      <c r="C141" s="11"/>
      <c r="D141" s="11"/>
      <c r="F141" s="11"/>
      <c r="H141" s="11"/>
      <c r="J141" s="11"/>
      <c r="L141" s="11"/>
      <c r="N141" s="11"/>
    </row>
    <row r="142" spans="2:14" s="12" customFormat="1" x14ac:dyDescent="0.45">
      <c r="B142" s="6"/>
      <c r="C142" s="11"/>
      <c r="D142" s="11"/>
      <c r="F142" s="11"/>
      <c r="H142" s="11"/>
      <c r="J142" s="11"/>
      <c r="L142" s="11"/>
      <c r="N142" s="11"/>
    </row>
    <row r="143" spans="2:14" s="12" customFormat="1" x14ac:dyDescent="0.45">
      <c r="B143" s="6"/>
      <c r="C143" s="11"/>
      <c r="D143" s="11"/>
      <c r="F143" s="11"/>
      <c r="H143" s="11"/>
      <c r="J143" s="11"/>
      <c r="L143" s="11"/>
      <c r="N143" s="11"/>
    </row>
    <row r="144" spans="2:14" s="12" customFormat="1" x14ac:dyDescent="0.45">
      <c r="B144" s="6"/>
      <c r="C144" s="11"/>
      <c r="D144" s="11"/>
      <c r="F144" s="11"/>
      <c r="H144" s="11"/>
      <c r="J144" s="11"/>
      <c r="L144" s="11"/>
      <c r="N144" s="11"/>
    </row>
    <row r="145" spans="2:14" s="12" customFormat="1" x14ac:dyDescent="0.45">
      <c r="B145" s="6"/>
      <c r="C145" s="11"/>
      <c r="D145" s="11"/>
      <c r="F145" s="11"/>
      <c r="H145" s="11"/>
      <c r="J145" s="11"/>
      <c r="L145" s="11"/>
      <c r="N145" s="11"/>
    </row>
    <row r="146" spans="2:14" s="12" customFormat="1" x14ac:dyDescent="0.45">
      <c r="B146" s="6"/>
      <c r="C146" s="11"/>
      <c r="D146" s="11"/>
      <c r="F146" s="11"/>
      <c r="H146" s="11"/>
      <c r="J146" s="11"/>
      <c r="L146" s="11"/>
      <c r="N146" s="11"/>
    </row>
    <row r="147" spans="2:14" s="12" customFormat="1" x14ac:dyDescent="0.45">
      <c r="B147" s="6"/>
      <c r="C147" s="11"/>
      <c r="D147" s="11"/>
      <c r="F147" s="11"/>
      <c r="H147" s="11"/>
      <c r="J147" s="11"/>
      <c r="L147" s="11"/>
      <c r="N147" s="11"/>
    </row>
    <row r="148" spans="2:14" s="12" customFormat="1" x14ac:dyDescent="0.45">
      <c r="B148" s="6"/>
      <c r="C148" s="11"/>
      <c r="D148" s="11"/>
      <c r="F148" s="11"/>
      <c r="H148" s="11"/>
      <c r="J148" s="11"/>
      <c r="L148" s="11"/>
      <c r="N148" s="11"/>
    </row>
    <row r="149" spans="2:14" s="12" customFormat="1" x14ac:dyDescent="0.45">
      <c r="B149" s="6"/>
      <c r="C149" s="11"/>
      <c r="D149" s="11"/>
      <c r="F149" s="11"/>
      <c r="H149" s="11"/>
      <c r="J149" s="11"/>
      <c r="L149" s="11"/>
      <c r="N149" s="11"/>
    </row>
    <row r="150" spans="2:14" s="12" customFormat="1" x14ac:dyDescent="0.45">
      <c r="B150" s="6"/>
      <c r="C150" s="11"/>
      <c r="D150" s="11"/>
      <c r="F150" s="11"/>
      <c r="H150" s="11"/>
      <c r="J150" s="11"/>
      <c r="L150" s="11"/>
      <c r="N150" s="11"/>
    </row>
    <row r="151" spans="2:14" s="12" customFormat="1" ht="14.65" thickBot="1" x14ac:dyDescent="0.5">
      <c r="B151" s="6"/>
      <c r="C151" s="11"/>
      <c r="D151" s="11"/>
      <c r="F151" s="11"/>
      <c r="H151" s="11"/>
      <c r="J151" s="11"/>
      <c r="L151" s="11"/>
      <c r="N151" s="11"/>
    </row>
    <row r="152" spans="2:14" s="12" customFormat="1" ht="14.65" thickBot="1" x14ac:dyDescent="0.5">
      <c r="B152" s="4"/>
      <c r="C152" s="4"/>
      <c r="D152" s="5"/>
      <c r="F152" s="13"/>
      <c r="H152" s="13"/>
      <c r="J152" s="13"/>
      <c r="L152" s="13"/>
      <c r="N152" s="13"/>
    </row>
    <row r="153" spans="2:14" s="12" customFormat="1" ht="14.65" thickBot="1" x14ac:dyDescent="0.5">
      <c r="B153" s="4"/>
      <c r="C153" s="4"/>
      <c r="D153" s="5"/>
      <c r="F153" s="13"/>
      <c r="H153" s="13"/>
      <c r="J153" s="13"/>
      <c r="L153" s="13"/>
      <c r="N153" s="13"/>
    </row>
    <row r="154" spans="2:14" s="12" customFormat="1" ht="14.65" thickBot="1" x14ac:dyDescent="0.5">
      <c r="B154" s="4"/>
      <c r="C154" s="4"/>
      <c r="D154" s="5"/>
      <c r="F154" s="13"/>
      <c r="H154" s="13"/>
      <c r="J154" s="13"/>
      <c r="L154" s="13"/>
      <c r="N154" s="13"/>
    </row>
    <row r="155" spans="2:14" s="12" customFormat="1" ht="14.65" thickBot="1" x14ac:dyDescent="0.5">
      <c r="B155" s="4"/>
      <c r="C155" s="4"/>
      <c r="D155" s="5"/>
      <c r="F155" s="13"/>
      <c r="H155" s="13"/>
      <c r="J155" s="13"/>
      <c r="L155" s="13"/>
      <c r="N155" s="13"/>
    </row>
    <row r="156" spans="2:14" s="12" customFormat="1" ht="14.65" thickBot="1" x14ac:dyDescent="0.5">
      <c r="B156" s="4"/>
      <c r="C156" s="4"/>
      <c r="D156" s="5"/>
      <c r="F156" s="13"/>
      <c r="H156" s="13"/>
      <c r="J156" s="13"/>
      <c r="L156" s="13"/>
      <c r="N156" s="13"/>
    </row>
    <row r="157" spans="2:14" s="12" customFormat="1" ht="14.65" thickBot="1" x14ac:dyDescent="0.5">
      <c r="B157" s="4"/>
      <c r="C157" s="4"/>
      <c r="D157" s="5"/>
      <c r="F157" s="13"/>
      <c r="H157" s="13"/>
      <c r="J157" s="13"/>
      <c r="L157" s="13"/>
      <c r="N157" s="13"/>
    </row>
    <row r="158" spans="2:14" s="12" customFormat="1" ht="14.65" thickBot="1" x14ac:dyDescent="0.5">
      <c r="B158" s="4"/>
      <c r="C158" s="4"/>
      <c r="D158" s="5"/>
      <c r="F158" s="13"/>
      <c r="H158" s="13"/>
      <c r="J158" s="13"/>
      <c r="L158" s="13"/>
      <c r="N158" s="13"/>
    </row>
    <row r="159" spans="2:14" s="12" customFormat="1" ht="14.65" thickBot="1" x14ac:dyDescent="0.5">
      <c r="B159" s="4"/>
      <c r="C159" s="4"/>
      <c r="D159" s="5"/>
      <c r="F159" s="13"/>
      <c r="H159" s="13"/>
      <c r="J159" s="13"/>
      <c r="L159" s="13"/>
      <c r="N159" s="13"/>
    </row>
    <row r="160" spans="2:14" s="12" customFormat="1" ht="14.65" thickBot="1" x14ac:dyDescent="0.5">
      <c r="B160" s="4"/>
      <c r="C160" s="4"/>
      <c r="D160" s="5"/>
      <c r="F160" s="13"/>
      <c r="H160" s="13"/>
      <c r="J160" s="13"/>
      <c r="L160" s="13"/>
      <c r="N160" s="13"/>
    </row>
    <row r="161" spans="2:14" s="12" customFormat="1" ht="14.65" thickBot="1" x14ac:dyDescent="0.5">
      <c r="B161" s="4"/>
      <c r="C161" s="4"/>
      <c r="D161" s="5"/>
      <c r="F161" s="13"/>
      <c r="H161" s="13"/>
      <c r="J161" s="13"/>
      <c r="L161" s="13"/>
      <c r="N161" s="13"/>
    </row>
    <row r="162" spans="2:14" s="12" customFormat="1" ht="14.65" thickBot="1" x14ac:dyDescent="0.5">
      <c r="B162" s="4"/>
      <c r="C162" s="4"/>
      <c r="D162" s="5"/>
      <c r="F162" s="13"/>
      <c r="H162" s="13"/>
      <c r="J162" s="13"/>
      <c r="L162" s="13"/>
      <c r="N162" s="13"/>
    </row>
    <row r="163" spans="2:14" s="12" customFormat="1" ht="14.65" thickBot="1" x14ac:dyDescent="0.5">
      <c r="B163" s="4"/>
      <c r="C163" s="4"/>
      <c r="D163" s="5"/>
      <c r="F163" s="13"/>
      <c r="H163" s="13"/>
      <c r="J163" s="13"/>
      <c r="L163" s="13"/>
      <c r="N163" s="13"/>
    </row>
    <row r="164" spans="2:14" s="12" customFormat="1" ht="14.65" thickBot="1" x14ac:dyDescent="0.5">
      <c r="B164" s="4"/>
      <c r="C164" s="4"/>
      <c r="D164" s="5"/>
      <c r="F164" s="13"/>
      <c r="H164" s="13"/>
      <c r="J164" s="13"/>
      <c r="L164" s="13"/>
      <c r="N164" s="13"/>
    </row>
    <row r="165" spans="2:14" s="12" customFormat="1" ht="14.65" thickBot="1" x14ac:dyDescent="0.5">
      <c r="B165" s="4"/>
      <c r="C165" s="4"/>
      <c r="D165" s="5"/>
      <c r="F165" s="13"/>
      <c r="H165" s="13"/>
      <c r="J165" s="13"/>
      <c r="L165" s="13"/>
      <c r="N165" s="13"/>
    </row>
    <row r="166" spans="2:14" s="12" customFormat="1" ht="14.65" thickBot="1" x14ac:dyDescent="0.5">
      <c r="B166" s="4"/>
      <c r="C166" s="4"/>
      <c r="D166" s="5"/>
      <c r="F166" s="13"/>
      <c r="H166" s="13"/>
      <c r="J166" s="13"/>
      <c r="L166" s="13"/>
      <c r="N166" s="13"/>
    </row>
    <row r="167" spans="2:14" s="12" customFormat="1" ht="14.65" thickBot="1" x14ac:dyDescent="0.5">
      <c r="B167" s="4"/>
      <c r="C167" s="4"/>
      <c r="D167" s="5"/>
      <c r="F167" s="13"/>
      <c r="H167" s="13"/>
      <c r="J167" s="13"/>
      <c r="L167" s="13"/>
      <c r="N167" s="13"/>
    </row>
    <row r="168" spans="2:14" s="12" customFormat="1" ht="14.65" thickBot="1" x14ac:dyDescent="0.5">
      <c r="B168" s="4"/>
      <c r="C168" s="4"/>
      <c r="D168" s="5"/>
      <c r="F168" s="13"/>
      <c r="H168" s="13"/>
      <c r="J168" s="13"/>
      <c r="L168" s="13"/>
      <c r="N168" s="13"/>
    </row>
    <row r="169" spans="2:14" s="12" customFormat="1" ht="14.65" thickBot="1" x14ac:dyDescent="0.5">
      <c r="B169" s="4"/>
      <c r="C169" s="4"/>
      <c r="D169" s="5"/>
      <c r="F169" s="13"/>
      <c r="H169" s="13"/>
      <c r="J169" s="13"/>
      <c r="L169" s="13"/>
      <c r="N169" s="13"/>
    </row>
    <row r="170" spans="2:14" s="12" customFormat="1" ht="14.65" thickBot="1" x14ac:dyDescent="0.5">
      <c r="B170" s="4"/>
      <c r="C170" s="4"/>
      <c r="D170" s="5"/>
      <c r="F170" s="13"/>
      <c r="H170" s="13"/>
      <c r="J170" s="13"/>
      <c r="L170" s="13"/>
      <c r="N170" s="13"/>
    </row>
    <row r="171" spans="2:14" s="12" customFormat="1" ht="14.65" thickBot="1" x14ac:dyDescent="0.5">
      <c r="B171" s="4"/>
      <c r="C171" s="4"/>
      <c r="D171" s="5"/>
      <c r="F171" s="13"/>
      <c r="H171" s="13"/>
      <c r="J171" s="13"/>
      <c r="L171" s="13"/>
      <c r="N171" s="13"/>
    </row>
    <row r="172" spans="2:14" s="12" customFormat="1" ht="14.65" thickBot="1" x14ac:dyDescent="0.5">
      <c r="B172" s="4"/>
      <c r="C172" s="4"/>
      <c r="D172" s="5"/>
      <c r="F172" s="13"/>
      <c r="H172" s="13"/>
      <c r="J172" s="13"/>
      <c r="L172" s="13"/>
      <c r="N172" s="13"/>
    </row>
    <row r="173" spans="2:14" s="12" customFormat="1" ht="14.65" thickBot="1" x14ac:dyDescent="0.5">
      <c r="B173" s="4"/>
      <c r="C173" s="4"/>
      <c r="D173" s="5"/>
      <c r="F173" s="13"/>
      <c r="H173" s="13"/>
      <c r="J173" s="13"/>
      <c r="L173" s="13"/>
      <c r="N173" s="13"/>
    </row>
    <row r="174" spans="2:14" s="12" customFormat="1" ht="14.65" thickBot="1" x14ac:dyDescent="0.5">
      <c r="B174" s="4"/>
      <c r="C174" s="4"/>
      <c r="D174" s="5"/>
      <c r="F174" s="13"/>
      <c r="H174" s="13"/>
      <c r="J174" s="13"/>
      <c r="L174" s="13"/>
      <c r="N174" s="13"/>
    </row>
    <row r="175" spans="2:14" s="12" customFormat="1" ht="14.65" thickBot="1" x14ac:dyDescent="0.5">
      <c r="B175" s="4"/>
      <c r="C175" s="4"/>
      <c r="D175" s="5"/>
      <c r="F175" s="13"/>
      <c r="H175" s="13"/>
      <c r="J175" s="13"/>
      <c r="L175" s="13"/>
      <c r="N175" s="13"/>
    </row>
    <row r="176" spans="2:14" s="12" customFormat="1" ht="14.65" thickBot="1" x14ac:dyDescent="0.5">
      <c r="B176" s="4"/>
      <c r="C176" s="4"/>
      <c r="D176" s="5"/>
      <c r="F176" s="13"/>
      <c r="H176" s="13"/>
      <c r="J176" s="13"/>
      <c r="L176" s="13"/>
      <c r="N176" s="13"/>
    </row>
    <row r="177" spans="2:14" s="12" customFormat="1" ht="14.65" thickBot="1" x14ac:dyDescent="0.5">
      <c r="B177" s="4"/>
      <c r="C177" s="4"/>
      <c r="D177" s="5"/>
      <c r="F177" s="13"/>
      <c r="H177" s="13"/>
      <c r="J177" s="13"/>
      <c r="L177" s="13"/>
      <c r="N177" s="13"/>
    </row>
    <row r="178" spans="2:14" s="12" customFormat="1" ht="14.65" thickBot="1" x14ac:dyDescent="0.5">
      <c r="B178" s="4"/>
      <c r="C178" s="4"/>
      <c r="D178" s="5"/>
      <c r="F178" s="13"/>
      <c r="H178" s="13"/>
      <c r="J178" s="13"/>
      <c r="L178" s="13"/>
      <c r="N178" s="13"/>
    </row>
    <row r="179" spans="2:14" s="12" customFormat="1" ht="14.65" thickBot="1" x14ac:dyDescent="0.5">
      <c r="B179" s="4"/>
      <c r="C179" s="4"/>
      <c r="D179" s="5"/>
      <c r="F179" s="13"/>
      <c r="H179" s="13"/>
      <c r="J179" s="13"/>
      <c r="L179" s="13"/>
      <c r="N179" s="13"/>
    </row>
    <row r="180" spans="2:14" s="12" customFormat="1" ht="14.65" thickBot="1" x14ac:dyDescent="0.5">
      <c r="B180" s="4"/>
      <c r="C180" s="4"/>
      <c r="D180" s="5"/>
      <c r="F180" s="13"/>
      <c r="H180" s="13"/>
      <c r="J180" s="13"/>
      <c r="L180" s="13"/>
      <c r="N180" s="13"/>
    </row>
    <row r="181" spans="2:14" s="12" customFormat="1" ht="14.65" thickBot="1" x14ac:dyDescent="0.5">
      <c r="B181" s="4"/>
      <c r="C181" s="4"/>
      <c r="D181" s="5"/>
      <c r="F181" s="13"/>
      <c r="H181" s="13"/>
      <c r="J181" s="13"/>
      <c r="L181" s="13"/>
      <c r="N181" s="13"/>
    </row>
    <row r="182" spans="2:14" s="12" customFormat="1" ht="14.65" thickBot="1" x14ac:dyDescent="0.5">
      <c r="B182" s="4"/>
      <c r="C182" s="4"/>
      <c r="D182" s="5"/>
      <c r="F182" s="13"/>
      <c r="H182" s="13"/>
      <c r="J182" s="13"/>
      <c r="L182" s="13"/>
      <c r="N182" s="13"/>
    </row>
    <row r="183" spans="2:14" s="12" customFormat="1" ht="14.65" thickBot="1" x14ac:dyDescent="0.5">
      <c r="B183" s="4"/>
      <c r="C183" s="4"/>
      <c r="D183" s="5"/>
      <c r="F183" s="13"/>
      <c r="H183" s="13"/>
      <c r="J183" s="13"/>
      <c r="L183" s="13"/>
      <c r="N183" s="13"/>
    </row>
    <row r="184" spans="2:14" s="12" customFormat="1" ht="14.65" thickBot="1" x14ac:dyDescent="0.5">
      <c r="B184" s="4"/>
      <c r="C184" s="4"/>
      <c r="D184" s="5"/>
      <c r="F184" s="13"/>
      <c r="H184" s="13"/>
      <c r="J184" s="13"/>
      <c r="L184" s="13"/>
      <c r="N184" s="13"/>
    </row>
    <row r="185" spans="2:14" s="12" customFormat="1" ht="14.65" thickBot="1" x14ac:dyDescent="0.5">
      <c r="B185" s="4"/>
      <c r="C185" s="4"/>
      <c r="D185" s="5"/>
      <c r="F185" s="13"/>
      <c r="H185" s="13"/>
      <c r="J185" s="13"/>
      <c r="L185" s="13"/>
      <c r="N185" s="13"/>
    </row>
    <row r="186" spans="2:14" s="12" customFormat="1" ht="14.65" thickBot="1" x14ac:dyDescent="0.5">
      <c r="B186" s="4"/>
      <c r="C186" s="4"/>
      <c r="D186" s="5"/>
      <c r="F186" s="13"/>
      <c r="H186" s="13"/>
      <c r="J186" s="13"/>
      <c r="L186" s="13"/>
      <c r="N186" s="13"/>
    </row>
    <row r="187" spans="2:14" s="12" customFormat="1" ht="14.65" thickBot="1" x14ac:dyDescent="0.5">
      <c r="B187" s="4"/>
      <c r="C187" s="4"/>
      <c r="D187" s="5"/>
      <c r="F187" s="13"/>
      <c r="H187" s="13"/>
      <c r="J187" s="13"/>
      <c r="L187" s="13"/>
      <c r="N187" s="13"/>
    </row>
    <row r="188" spans="2:14" s="12" customFormat="1" ht="14.65" thickBot="1" x14ac:dyDescent="0.5">
      <c r="B188" s="4"/>
      <c r="C188" s="4"/>
      <c r="D188" s="5"/>
      <c r="F188" s="13"/>
      <c r="H188" s="13"/>
      <c r="J188" s="13"/>
      <c r="L188" s="13"/>
      <c r="N188" s="13"/>
    </row>
    <row r="189" spans="2:14" s="12" customFormat="1" ht="14.65" thickBot="1" x14ac:dyDescent="0.5">
      <c r="B189" s="4"/>
      <c r="C189" s="4"/>
      <c r="D189" s="5"/>
      <c r="F189" s="13"/>
      <c r="H189" s="13"/>
      <c r="J189" s="13"/>
      <c r="L189" s="13"/>
      <c r="N189" s="13"/>
    </row>
    <row r="190" spans="2:14" s="12" customFormat="1" ht="14.65" thickBot="1" x14ac:dyDescent="0.5">
      <c r="B190" s="4"/>
      <c r="C190" s="4"/>
      <c r="D190" s="5"/>
      <c r="F190" s="13"/>
      <c r="H190" s="13"/>
      <c r="J190" s="13"/>
      <c r="L190" s="13"/>
      <c r="N190" s="13"/>
    </row>
    <row r="191" spans="2:14" s="12" customFormat="1" ht="14.65" thickBot="1" x14ac:dyDescent="0.5">
      <c r="B191" s="4"/>
      <c r="C191" s="4"/>
      <c r="D191" s="5"/>
      <c r="F191" s="13"/>
      <c r="H191" s="13"/>
      <c r="J191" s="13"/>
      <c r="L191" s="13"/>
      <c r="N191" s="13"/>
    </row>
    <row r="192" spans="2:14" s="12" customFormat="1" ht="14.65" thickBot="1" x14ac:dyDescent="0.5">
      <c r="B192" s="4"/>
      <c r="C192" s="4"/>
      <c r="D192" s="5"/>
      <c r="F192" s="13"/>
      <c r="H192" s="13"/>
      <c r="J192" s="13"/>
      <c r="L192" s="13"/>
      <c r="N192" s="13"/>
    </row>
    <row r="193" spans="2:14" s="12" customFormat="1" ht="14.65" thickBot="1" x14ac:dyDescent="0.5">
      <c r="B193" s="4"/>
      <c r="C193" s="4"/>
      <c r="D193" s="5"/>
      <c r="F193" s="13"/>
      <c r="H193" s="13"/>
      <c r="J193" s="13"/>
      <c r="L193" s="13"/>
      <c r="N193" s="13"/>
    </row>
    <row r="194" spans="2:14" s="12" customFormat="1" ht="14.65" thickBot="1" x14ac:dyDescent="0.5">
      <c r="B194" s="4"/>
      <c r="C194" s="4"/>
      <c r="D194" s="5"/>
      <c r="F194" s="13"/>
      <c r="H194" s="13"/>
      <c r="J194" s="13"/>
      <c r="L194" s="13"/>
      <c r="N194" s="13"/>
    </row>
    <row r="195" spans="2:14" s="12" customFormat="1" ht="14.65" thickBot="1" x14ac:dyDescent="0.5">
      <c r="B195" s="4"/>
      <c r="C195" s="4"/>
      <c r="D195" s="5"/>
      <c r="F195" s="13"/>
      <c r="H195" s="13"/>
      <c r="J195" s="13"/>
      <c r="L195" s="13"/>
      <c r="N195" s="13"/>
    </row>
    <row r="196" spans="2:14" s="12" customFormat="1" ht="14.65" thickBot="1" x14ac:dyDescent="0.5">
      <c r="B196" s="4"/>
      <c r="C196" s="4"/>
      <c r="D196" s="5"/>
      <c r="F196" s="13"/>
      <c r="H196" s="13"/>
      <c r="J196" s="13"/>
      <c r="L196" s="13"/>
      <c r="N196" s="13"/>
    </row>
    <row r="197" spans="2:14" s="12" customFormat="1" ht="14.65" thickBot="1" x14ac:dyDescent="0.5">
      <c r="B197" s="4"/>
      <c r="C197" s="4"/>
      <c r="D197" s="5"/>
      <c r="F197" s="13"/>
      <c r="H197" s="13"/>
      <c r="J197" s="13"/>
      <c r="L197" s="13"/>
      <c r="N197" s="13"/>
    </row>
    <row r="198" spans="2:14" s="12" customFormat="1" ht="14.65" thickBot="1" x14ac:dyDescent="0.5">
      <c r="B198" s="4"/>
      <c r="C198" s="4"/>
      <c r="D198" s="5"/>
      <c r="F198" s="13"/>
      <c r="H198" s="13"/>
      <c r="J198" s="13"/>
      <c r="L198" s="13"/>
      <c r="N198" s="13"/>
    </row>
    <row r="199" spans="2:14" s="12" customFormat="1" ht="14.65" thickBot="1" x14ac:dyDescent="0.5">
      <c r="B199" s="4"/>
      <c r="C199" s="4"/>
      <c r="D199" s="5"/>
      <c r="F199" s="13"/>
      <c r="H199" s="13"/>
      <c r="J199" s="13"/>
      <c r="L199" s="13"/>
      <c r="N199" s="13"/>
    </row>
    <row r="200" spans="2:14" s="12" customFormat="1" ht="14.65" thickBot="1" x14ac:dyDescent="0.5">
      <c r="B200" s="4"/>
      <c r="C200" s="4"/>
      <c r="D200" s="5"/>
      <c r="F200" s="13"/>
      <c r="H200" s="13"/>
      <c r="J200" s="13"/>
      <c r="L200" s="13"/>
      <c r="N200" s="13"/>
    </row>
    <row r="201" spans="2:14" s="12" customFormat="1" ht="14.65" thickBot="1" x14ac:dyDescent="0.5">
      <c r="B201" s="4"/>
      <c r="C201" s="4"/>
      <c r="D201" s="5"/>
      <c r="F201" s="13"/>
      <c r="H201" s="13"/>
      <c r="J201" s="13"/>
      <c r="L201" s="13"/>
      <c r="N201" s="13"/>
    </row>
    <row r="202" spans="2:14" s="12" customFormat="1" ht="14.65" thickBot="1" x14ac:dyDescent="0.5">
      <c r="B202" s="4"/>
      <c r="C202" s="4"/>
      <c r="D202" s="5"/>
      <c r="F202" s="13"/>
      <c r="H202" s="13"/>
      <c r="J202" s="13"/>
      <c r="L202" s="13"/>
      <c r="N202" s="13"/>
    </row>
    <row r="203" spans="2:14" s="12" customFormat="1" ht="14.65" thickBot="1" x14ac:dyDescent="0.5">
      <c r="B203" s="4"/>
      <c r="C203" s="4"/>
      <c r="D203" s="5"/>
      <c r="F203" s="13"/>
      <c r="H203" s="13"/>
      <c r="J203" s="13"/>
      <c r="L203" s="13"/>
      <c r="N203" s="13"/>
    </row>
    <row r="204" spans="2:14" s="12" customFormat="1" ht="14.65" thickBot="1" x14ac:dyDescent="0.5">
      <c r="B204" s="4"/>
      <c r="C204" s="4"/>
      <c r="D204" s="5"/>
      <c r="F204" s="13"/>
      <c r="H204" s="13"/>
      <c r="J204" s="13"/>
      <c r="L204" s="13"/>
      <c r="N204" s="13"/>
    </row>
    <row r="205" spans="2:14" s="12" customFormat="1" ht="14.65" thickBot="1" x14ac:dyDescent="0.5">
      <c r="B205" s="4"/>
      <c r="C205" s="4"/>
      <c r="D205" s="5"/>
      <c r="F205" s="13"/>
      <c r="H205" s="13"/>
      <c r="J205" s="13"/>
      <c r="L205" s="13"/>
      <c r="N205" s="13"/>
    </row>
    <row r="206" spans="2:14" s="12" customFormat="1" ht="14.65" thickBot="1" x14ac:dyDescent="0.5">
      <c r="B206" s="4"/>
      <c r="C206" s="4"/>
      <c r="D206" s="5"/>
      <c r="F206" s="13"/>
      <c r="H206" s="13"/>
      <c r="J206" s="13"/>
      <c r="L206" s="13"/>
      <c r="N206" s="13"/>
    </row>
    <row r="207" spans="2:14" s="12" customFormat="1" ht="14.65" thickBot="1" x14ac:dyDescent="0.5">
      <c r="B207" s="4"/>
      <c r="C207" s="4"/>
      <c r="D207" s="5"/>
      <c r="F207" s="13"/>
      <c r="H207" s="13"/>
      <c r="J207" s="13"/>
      <c r="L207" s="13"/>
      <c r="N207" s="13"/>
    </row>
    <row r="208" spans="2:14" s="12" customFormat="1" ht="14.65" thickBot="1" x14ac:dyDescent="0.5">
      <c r="B208" s="4"/>
      <c r="C208" s="4"/>
      <c r="D208" s="5"/>
      <c r="F208" s="13"/>
      <c r="H208" s="13"/>
      <c r="J208" s="13"/>
      <c r="L208" s="13"/>
      <c r="N208" s="13"/>
    </row>
    <row r="209" spans="2:14" s="12" customFormat="1" ht="14.65" thickBot="1" x14ac:dyDescent="0.5">
      <c r="B209" s="4"/>
      <c r="C209" s="4"/>
      <c r="D209" s="5"/>
      <c r="F209" s="13"/>
      <c r="H209" s="13"/>
      <c r="J209" s="13"/>
      <c r="L209" s="13"/>
      <c r="N209" s="13"/>
    </row>
    <row r="210" spans="2:14" s="12" customFormat="1" ht="14.65" thickBot="1" x14ac:dyDescent="0.5">
      <c r="B210" s="4"/>
      <c r="C210" s="4"/>
      <c r="D210" s="5"/>
      <c r="F210" s="13"/>
      <c r="H210" s="13"/>
      <c r="J210" s="13"/>
      <c r="L210" s="13"/>
      <c r="N210" s="13"/>
    </row>
    <row r="211" spans="2:14" s="12" customFormat="1" ht="14.65" thickBot="1" x14ac:dyDescent="0.5">
      <c r="B211" s="4"/>
      <c r="C211" s="4"/>
      <c r="D211" s="5"/>
      <c r="F211" s="13"/>
      <c r="H211" s="13"/>
      <c r="J211" s="13"/>
      <c r="L211" s="13"/>
      <c r="N211" s="13"/>
    </row>
    <row r="212" spans="2:14" s="12" customFormat="1" ht="14.65" thickBot="1" x14ac:dyDescent="0.5">
      <c r="B212" s="4"/>
      <c r="C212" s="4"/>
      <c r="D212" s="5"/>
      <c r="F212" s="13"/>
      <c r="H212" s="13"/>
      <c r="J212" s="13"/>
      <c r="L212" s="13"/>
      <c r="N212" s="13"/>
    </row>
    <row r="213" spans="2:14" s="12" customFormat="1" ht="14.65" thickBot="1" x14ac:dyDescent="0.5">
      <c r="B213" s="4"/>
      <c r="C213" s="4"/>
      <c r="D213" s="5"/>
      <c r="F213" s="13"/>
      <c r="H213" s="13"/>
      <c r="J213" s="13"/>
      <c r="L213" s="13"/>
      <c r="N213" s="13"/>
    </row>
    <row r="214" spans="2:14" s="12" customFormat="1" ht="14.65" thickBot="1" x14ac:dyDescent="0.5">
      <c r="B214" s="4"/>
      <c r="C214" s="4"/>
      <c r="D214" s="5"/>
      <c r="F214" s="13"/>
      <c r="H214" s="13"/>
      <c r="J214" s="13"/>
      <c r="L214" s="13"/>
      <c r="N214" s="13"/>
    </row>
    <row r="215" spans="2:14" s="12" customFormat="1" ht="14.65" thickBot="1" x14ac:dyDescent="0.5">
      <c r="B215" s="4"/>
      <c r="C215" s="4"/>
      <c r="D215" s="5"/>
      <c r="F215" s="13"/>
      <c r="H215" s="13"/>
      <c r="J215" s="13"/>
      <c r="L215" s="13"/>
      <c r="N215" s="13"/>
    </row>
    <row r="216" spans="2:14" s="12" customFormat="1" ht="14.65" thickBot="1" x14ac:dyDescent="0.5">
      <c r="B216" s="4"/>
      <c r="C216" s="4"/>
      <c r="D216" s="5"/>
      <c r="F216" s="13"/>
      <c r="H216" s="13"/>
      <c r="J216" s="13"/>
      <c r="L216" s="13"/>
      <c r="N216" s="13"/>
    </row>
    <row r="217" spans="2:14" s="12" customFormat="1" ht="14.65" thickBot="1" x14ac:dyDescent="0.5">
      <c r="B217" s="4"/>
      <c r="C217" s="4"/>
      <c r="D217" s="5"/>
      <c r="F217" s="13"/>
      <c r="H217" s="13"/>
      <c r="J217" s="13"/>
      <c r="L217" s="13"/>
      <c r="N217" s="13"/>
    </row>
    <row r="218" spans="2:14" s="12" customFormat="1" ht="14.65" thickBot="1" x14ac:dyDescent="0.5">
      <c r="B218" s="4"/>
      <c r="C218" s="4"/>
      <c r="D218" s="5"/>
      <c r="F218" s="13"/>
      <c r="H218" s="13"/>
      <c r="J218" s="13"/>
      <c r="L218" s="13"/>
      <c r="N218" s="13"/>
    </row>
    <row r="219" spans="2:14" s="12" customFormat="1" ht="14.65" thickBot="1" x14ac:dyDescent="0.5">
      <c r="B219" s="4"/>
      <c r="C219" s="4"/>
      <c r="D219" s="5"/>
      <c r="F219" s="13"/>
      <c r="H219" s="13"/>
      <c r="J219" s="13"/>
      <c r="L219" s="13"/>
      <c r="N219" s="13"/>
    </row>
    <row r="220" spans="2:14" s="12" customFormat="1" ht="14.65" thickBot="1" x14ac:dyDescent="0.5">
      <c r="B220" s="4"/>
      <c r="C220" s="4"/>
      <c r="D220" s="5"/>
      <c r="F220" s="13"/>
      <c r="H220" s="13"/>
      <c r="J220" s="13"/>
      <c r="L220" s="13"/>
      <c r="N220" s="13"/>
    </row>
    <row r="221" spans="2:14" s="12" customFormat="1" ht="14.65" thickBot="1" x14ac:dyDescent="0.5">
      <c r="B221" s="4"/>
      <c r="C221" s="4"/>
      <c r="D221" s="5"/>
      <c r="F221" s="13"/>
      <c r="H221" s="13"/>
      <c r="J221" s="13"/>
      <c r="L221" s="13"/>
      <c r="N221" s="13"/>
    </row>
    <row r="222" spans="2:14" s="12" customFormat="1" ht="14.65" thickBot="1" x14ac:dyDescent="0.5">
      <c r="B222" s="4"/>
      <c r="C222" s="4"/>
      <c r="D222" s="5"/>
      <c r="F222" s="13"/>
      <c r="H222" s="13"/>
      <c r="J222" s="13"/>
      <c r="L222" s="13"/>
      <c r="N222" s="13"/>
    </row>
    <row r="223" spans="2:14" s="12" customFormat="1" ht="14.65" thickBot="1" x14ac:dyDescent="0.5">
      <c r="B223" s="4"/>
      <c r="C223" s="4"/>
      <c r="D223" s="5"/>
      <c r="F223" s="13"/>
      <c r="H223" s="13"/>
      <c r="J223" s="13"/>
      <c r="L223" s="13"/>
      <c r="N223" s="13"/>
    </row>
    <row r="224" spans="2:14" s="12" customFormat="1" ht="14.65" thickBot="1" x14ac:dyDescent="0.5">
      <c r="B224" s="4"/>
      <c r="C224" s="4"/>
      <c r="D224" s="5"/>
      <c r="F224" s="13"/>
      <c r="H224" s="13"/>
      <c r="J224" s="13"/>
      <c r="L224" s="13"/>
      <c r="N224" s="13"/>
    </row>
    <row r="225" spans="2:14" s="12" customFormat="1" ht="14.65" thickBot="1" x14ac:dyDescent="0.5">
      <c r="B225" s="4"/>
      <c r="C225" s="4"/>
      <c r="D225" s="5"/>
      <c r="F225" s="13"/>
      <c r="H225" s="13"/>
      <c r="J225" s="13"/>
      <c r="L225" s="13"/>
      <c r="N225" s="13"/>
    </row>
    <row r="226" spans="2:14" s="12" customFormat="1" ht="14.65" thickBot="1" x14ac:dyDescent="0.5">
      <c r="B226" s="4"/>
      <c r="C226" s="4"/>
      <c r="D226" s="5"/>
      <c r="F226" s="13"/>
      <c r="H226" s="13"/>
      <c r="J226" s="13"/>
      <c r="L226" s="13"/>
      <c r="N226" s="13"/>
    </row>
    <row r="227" spans="2:14" s="12" customFormat="1" ht="14.65" thickBot="1" x14ac:dyDescent="0.5">
      <c r="B227" s="4"/>
      <c r="C227" s="4"/>
      <c r="D227" s="5"/>
      <c r="F227" s="13"/>
      <c r="H227" s="13"/>
      <c r="J227" s="13"/>
      <c r="L227" s="13"/>
      <c r="N227" s="13"/>
    </row>
    <row r="228" spans="2:14" s="12" customFormat="1" ht="14.65" thickBot="1" x14ac:dyDescent="0.5">
      <c r="B228" s="4"/>
      <c r="C228" s="4"/>
      <c r="D228" s="5"/>
      <c r="F228" s="13"/>
      <c r="H228" s="13"/>
      <c r="J228" s="13"/>
      <c r="L228" s="13"/>
      <c r="N228" s="13"/>
    </row>
    <row r="229" spans="2:14" s="12" customFormat="1" ht="14.65" thickBot="1" x14ac:dyDescent="0.5">
      <c r="B229" s="4"/>
      <c r="C229" s="4"/>
      <c r="D229" s="5"/>
      <c r="F229" s="13"/>
      <c r="H229" s="13"/>
      <c r="J229" s="13"/>
      <c r="L229" s="13"/>
      <c r="N229" s="13"/>
    </row>
    <row r="230" spans="2:14" s="12" customFormat="1" ht="14.65" thickBot="1" x14ac:dyDescent="0.5">
      <c r="B230" s="4"/>
      <c r="C230" s="4"/>
      <c r="D230" s="5"/>
      <c r="F230" s="13"/>
      <c r="H230" s="13"/>
      <c r="J230" s="13"/>
      <c r="L230" s="13"/>
      <c r="N230" s="13"/>
    </row>
    <row r="231" spans="2:14" s="12" customFormat="1" ht="14.65" thickBot="1" x14ac:dyDescent="0.5">
      <c r="B231" s="4"/>
      <c r="C231" s="4"/>
      <c r="D231" s="5"/>
      <c r="F231" s="13"/>
      <c r="H231" s="13"/>
      <c r="J231" s="13"/>
      <c r="L231" s="13"/>
      <c r="N231" s="13"/>
    </row>
    <row r="232" spans="2:14" s="12" customFormat="1" ht="14.65" thickBot="1" x14ac:dyDescent="0.5">
      <c r="B232" s="4"/>
      <c r="C232" s="4"/>
      <c r="D232" s="5"/>
      <c r="F232" s="13"/>
      <c r="H232" s="13"/>
      <c r="J232" s="13"/>
      <c r="L232" s="13"/>
      <c r="N232" s="13"/>
    </row>
    <row r="233" spans="2:14" s="12" customFormat="1" ht="14.65" thickBot="1" x14ac:dyDescent="0.5">
      <c r="B233" s="4"/>
      <c r="C233" s="4"/>
      <c r="D233" s="5"/>
      <c r="F233" s="13"/>
      <c r="H233" s="13"/>
      <c r="J233" s="13"/>
      <c r="L233" s="13"/>
      <c r="N233" s="13"/>
    </row>
    <row r="234" spans="2:14" s="12" customFormat="1" ht="14.65" thickBot="1" x14ac:dyDescent="0.5">
      <c r="B234" s="4"/>
      <c r="C234" s="4"/>
      <c r="D234" s="5"/>
      <c r="F234" s="13"/>
      <c r="H234" s="13"/>
      <c r="J234" s="13"/>
      <c r="L234" s="13"/>
      <c r="N234" s="13"/>
    </row>
    <row r="235" spans="2:14" s="12" customFormat="1" ht="14.65" thickBot="1" x14ac:dyDescent="0.5">
      <c r="B235" s="4"/>
      <c r="C235" s="4"/>
      <c r="D235" s="5"/>
      <c r="F235" s="13"/>
      <c r="H235" s="13"/>
      <c r="J235" s="13"/>
      <c r="L235" s="13"/>
      <c r="N235" s="13"/>
    </row>
    <row r="236" spans="2:14" s="12" customFormat="1" ht="14.65" thickBot="1" x14ac:dyDescent="0.5">
      <c r="B236" s="4"/>
      <c r="C236" s="4"/>
      <c r="D236" s="5"/>
      <c r="F236" s="13"/>
      <c r="H236" s="13"/>
      <c r="J236" s="13"/>
      <c r="L236" s="13"/>
      <c r="N236" s="13"/>
    </row>
    <row r="237" spans="2:14" s="12" customFormat="1" ht="14.65" thickBot="1" x14ac:dyDescent="0.5">
      <c r="B237" s="4"/>
      <c r="C237" s="4"/>
      <c r="D237" s="5"/>
      <c r="F237" s="13"/>
      <c r="H237" s="13"/>
      <c r="J237" s="13"/>
      <c r="L237" s="13"/>
      <c r="N237" s="13"/>
    </row>
    <row r="238" spans="2:14" s="12" customFormat="1" ht="14.65" thickBot="1" x14ac:dyDescent="0.5">
      <c r="B238" s="4"/>
      <c r="C238" s="4"/>
      <c r="D238" s="5"/>
      <c r="F238" s="13"/>
      <c r="H238" s="13"/>
      <c r="J238" s="13"/>
      <c r="L238" s="13"/>
      <c r="N238" s="13"/>
    </row>
    <row r="239" spans="2:14" s="12" customFormat="1" ht="14.65" thickBot="1" x14ac:dyDescent="0.5">
      <c r="B239" s="4"/>
      <c r="C239" s="4"/>
      <c r="D239" s="5"/>
      <c r="F239" s="13"/>
      <c r="H239" s="13"/>
      <c r="J239" s="13"/>
      <c r="L239" s="13"/>
      <c r="N239" s="13"/>
    </row>
    <row r="240" spans="2:14" s="12" customFormat="1" ht="14.65" thickBot="1" x14ac:dyDescent="0.5">
      <c r="B240" s="4"/>
      <c r="C240" s="4"/>
      <c r="D240" s="5"/>
      <c r="F240" s="13"/>
      <c r="H240" s="13"/>
      <c r="J240" s="13"/>
      <c r="L240" s="13"/>
      <c r="N240" s="13"/>
    </row>
    <row r="241" spans="2:14" s="12" customFormat="1" ht="14.65" thickBot="1" x14ac:dyDescent="0.5">
      <c r="B241" s="4"/>
      <c r="C241" s="4"/>
      <c r="D241" s="5"/>
      <c r="F241" s="13"/>
      <c r="H241" s="13"/>
      <c r="J241" s="13"/>
      <c r="L241" s="13"/>
      <c r="N241" s="13"/>
    </row>
    <row r="242" spans="2:14" s="12" customFormat="1" ht="14.65" thickBot="1" x14ac:dyDescent="0.5">
      <c r="B242" s="4"/>
      <c r="C242" s="4"/>
      <c r="D242" s="5"/>
      <c r="F242" s="13"/>
      <c r="H242" s="13"/>
      <c r="J242" s="13"/>
      <c r="L242" s="13"/>
      <c r="N242" s="13"/>
    </row>
    <row r="243" spans="2:14" s="12" customFormat="1" ht="14.65" thickBot="1" x14ac:dyDescent="0.5">
      <c r="B243" s="4"/>
      <c r="C243" s="4"/>
      <c r="D243" s="5"/>
      <c r="F243" s="13"/>
      <c r="H243" s="13"/>
      <c r="J243" s="13"/>
      <c r="L243" s="13"/>
      <c r="N243" s="13"/>
    </row>
    <row r="244" spans="2:14" s="12" customFormat="1" ht="14.65" thickBot="1" x14ac:dyDescent="0.5">
      <c r="B244" s="4"/>
      <c r="C244" s="4"/>
      <c r="D244" s="5"/>
      <c r="F244" s="13"/>
      <c r="H244" s="13"/>
      <c r="J244" s="13"/>
      <c r="L244" s="13"/>
      <c r="N244" s="13"/>
    </row>
    <row r="245" spans="2:14" s="12" customFormat="1" ht="14.65" thickBot="1" x14ac:dyDescent="0.5">
      <c r="B245" s="4"/>
      <c r="C245" s="4"/>
      <c r="D245" s="5"/>
      <c r="F245" s="13"/>
      <c r="H245" s="13"/>
      <c r="J245" s="13"/>
      <c r="L245" s="13"/>
      <c r="N245" s="13"/>
    </row>
    <row r="246" spans="2:14" s="12" customFormat="1" ht="14.65" thickBot="1" x14ac:dyDescent="0.5">
      <c r="B246" s="4"/>
      <c r="C246" s="4"/>
      <c r="D246" s="5"/>
      <c r="F246" s="13"/>
      <c r="H246" s="13"/>
      <c r="J246" s="13"/>
      <c r="L246" s="13"/>
      <c r="N246" s="13"/>
    </row>
    <row r="247" spans="2:14" s="12" customFormat="1" ht="14.65" thickBot="1" x14ac:dyDescent="0.5">
      <c r="B247" s="4"/>
      <c r="C247" s="4"/>
      <c r="D247" s="5"/>
      <c r="F247" s="13"/>
      <c r="H247" s="13"/>
      <c r="J247" s="13"/>
      <c r="L247" s="13"/>
      <c r="N247" s="13"/>
    </row>
    <row r="248" spans="2:14" s="12" customFormat="1" ht="14.65" thickBot="1" x14ac:dyDescent="0.5">
      <c r="B248" s="4"/>
      <c r="C248" s="4"/>
      <c r="D248" s="5"/>
      <c r="F248" s="13"/>
      <c r="H248" s="13"/>
      <c r="J248" s="13"/>
      <c r="L248" s="13"/>
      <c r="N248" s="13"/>
    </row>
    <row r="249" spans="2:14" s="12" customFormat="1" ht="14.65" thickBot="1" x14ac:dyDescent="0.5">
      <c r="B249" s="4"/>
      <c r="C249" s="4"/>
      <c r="D249" s="5"/>
      <c r="F249" s="13"/>
      <c r="H249" s="13"/>
      <c r="J249" s="13"/>
      <c r="L249" s="13"/>
      <c r="N249" s="13"/>
    </row>
    <row r="250" spans="2:14" s="12" customFormat="1" ht="14.65" thickBot="1" x14ac:dyDescent="0.5">
      <c r="B250" s="4"/>
      <c r="C250" s="4"/>
      <c r="D250" s="5"/>
      <c r="F250" s="13"/>
      <c r="H250" s="13"/>
      <c r="J250" s="13"/>
      <c r="L250" s="13"/>
      <c r="N250" s="13"/>
    </row>
    <row r="251" spans="2:14" s="12" customFormat="1" ht="14.65" thickBot="1" x14ac:dyDescent="0.5">
      <c r="B251" s="4"/>
      <c r="C251" s="4"/>
      <c r="D251" s="5"/>
      <c r="F251" s="13"/>
      <c r="H251" s="13"/>
      <c r="J251" s="13"/>
      <c r="L251" s="13"/>
      <c r="N251" s="13"/>
    </row>
    <row r="252" spans="2:14" s="12" customFormat="1" ht="14.65" thickBot="1" x14ac:dyDescent="0.5">
      <c r="B252" s="4"/>
      <c r="C252" s="4"/>
      <c r="D252" s="5"/>
      <c r="F252" s="13"/>
      <c r="H252" s="13"/>
      <c r="J252" s="13"/>
      <c r="L252" s="13"/>
      <c r="N252" s="13"/>
    </row>
    <row r="253" spans="2:14" s="12" customFormat="1" ht="14.65" thickBot="1" x14ac:dyDescent="0.5">
      <c r="B253" s="4"/>
      <c r="C253" s="4"/>
      <c r="D253" s="5"/>
      <c r="F253" s="13"/>
      <c r="H253" s="13"/>
      <c r="J253" s="13"/>
      <c r="L253" s="13"/>
      <c r="N253" s="13"/>
    </row>
    <row r="254" spans="2:14" s="12" customFormat="1" ht="14.65" thickBot="1" x14ac:dyDescent="0.5">
      <c r="B254" s="4"/>
      <c r="C254" s="4"/>
      <c r="D254" s="5"/>
      <c r="F254" s="13"/>
      <c r="H254" s="13"/>
      <c r="J254" s="13"/>
      <c r="L254" s="13"/>
      <c r="N254" s="13"/>
    </row>
    <row r="255" spans="2:14" s="12" customFormat="1" ht="14.65" thickBot="1" x14ac:dyDescent="0.5">
      <c r="B255" s="4"/>
      <c r="C255" s="4"/>
      <c r="D255" s="5"/>
      <c r="F255" s="13"/>
      <c r="H255" s="13"/>
      <c r="J255" s="13"/>
      <c r="L255" s="13"/>
      <c r="N255" s="13"/>
    </row>
    <row r="256" spans="2:14" s="12" customFormat="1" ht="14.65" thickBot="1" x14ac:dyDescent="0.5">
      <c r="B256" s="4"/>
      <c r="C256" s="4"/>
      <c r="D256" s="5"/>
      <c r="F256" s="13"/>
      <c r="H256" s="13"/>
      <c r="J256" s="13"/>
      <c r="L256" s="13"/>
      <c r="N256" s="13"/>
    </row>
    <row r="257" spans="2:14" s="12" customFormat="1" ht="14.65" thickBot="1" x14ac:dyDescent="0.5">
      <c r="B257" s="4"/>
      <c r="C257" s="4"/>
      <c r="D257" s="5"/>
      <c r="F257" s="13"/>
      <c r="H257" s="13"/>
      <c r="J257" s="13"/>
      <c r="L257" s="13"/>
      <c r="N257" s="13"/>
    </row>
    <row r="258" spans="2:14" s="12" customFormat="1" ht="14.65" thickBot="1" x14ac:dyDescent="0.5">
      <c r="B258" s="4"/>
      <c r="C258" s="4"/>
      <c r="D258" s="5"/>
      <c r="F258" s="13"/>
      <c r="H258" s="13"/>
      <c r="J258" s="13"/>
      <c r="L258" s="13"/>
      <c r="N258" s="13"/>
    </row>
    <row r="259" spans="2:14" s="12" customFormat="1" ht="14.65" thickBot="1" x14ac:dyDescent="0.5">
      <c r="B259" s="4"/>
      <c r="C259" s="4"/>
      <c r="D259" s="5"/>
      <c r="F259" s="13"/>
      <c r="H259" s="13"/>
      <c r="J259" s="13"/>
      <c r="L259" s="13"/>
      <c r="N259" s="13"/>
    </row>
    <row r="260" spans="2:14" s="12" customFormat="1" ht="14.65" thickBot="1" x14ac:dyDescent="0.5">
      <c r="B260" s="4"/>
      <c r="C260" s="4"/>
      <c r="D260" s="5"/>
      <c r="F260" s="13"/>
      <c r="H260" s="13"/>
      <c r="J260" s="13"/>
      <c r="L260" s="13"/>
      <c r="N260" s="13"/>
    </row>
    <row r="261" spans="2:14" s="12" customFormat="1" ht="14.65" thickBot="1" x14ac:dyDescent="0.5">
      <c r="B261" s="4"/>
      <c r="C261" s="4"/>
      <c r="D261" s="5"/>
      <c r="F261" s="13"/>
      <c r="H261" s="13"/>
      <c r="J261" s="13"/>
      <c r="L261" s="13"/>
      <c r="N261" s="13"/>
    </row>
    <row r="262" spans="2:14" s="12" customFormat="1" ht="14.65" thickBot="1" x14ac:dyDescent="0.5">
      <c r="B262" s="4"/>
      <c r="C262" s="4"/>
      <c r="D262" s="5"/>
      <c r="F262" s="13"/>
      <c r="H262" s="13"/>
      <c r="J262" s="13"/>
      <c r="L262" s="13"/>
      <c r="N262" s="13"/>
    </row>
    <row r="263" spans="2:14" s="12" customFormat="1" ht="14.65" thickBot="1" x14ac:dyDescent="0.5">
      <c r="B263" s="4"/>
      <c r="C263" s="4"/>
      <c r="D263" s="5"/>
      <c r="F263" s="13"/>
      <c r="H263" s="13"/>
      <c r="J263" s="13"/>
      <c r="L263" s="13"/>
      <c r="N263" s="13"/>
    </row>
    <row r="264" spans="2:14" s="12" customFormat="1" ht="14.65" thickBot="1" x14ac:dyDescent="0.5">
      <c r="B264" s="4"/>
      <c r="C264" s="4"/>
      <c r="D264" s="5"/>
      <c r="F264" s="13"/>
      <c r="H264" s="13"/>
      <c r="J264" s="13"/>
      <c r="L264" s="13"/>
      <c r="N264" s="13"/>
    </row>
    <row r="265" spans="2:14" s="12" customFormat="1" ht="14.65" thickBot="1" x14ac:dyDescent="0.5">
      <c r="B265" s="4"/>
      <c r="C265" s="4"/>
      <c r="D265" s="5"/>
      <c r="F265" s="13"/>
      <c r="H265" s="13"/>
      <c r="J265" s="13"/>
      <c r="L265" s="13"/>
      <c r="N265" s="13"/>
    </row>
    <row r="266" spans="2:14" s="12" customFormat="1" ht="14.65" thickBot="1" x14ac:dyDescent="0.5">
      <c r="B266" s="4"/>
      <c r="C266" s="4"/>
      <c r="D266" s="5"/>
      <c r="F266" s="13"/>
      <c r="H266" s="13"/>
      <c r="J266" s="13"/>
      <c r="L266" s="13"/>
      <c r="N266" s="13"/>
    </row>
    <row r="267" spans="2:14" s="12" customFormat="1" ht="14.65" thickBot="1" x14ac:dyDescent="0.5">
      <c r="B267" s="4"/>
      <c r="C267" s="4"/>
      <c r="D267" s="5"/>
      <c r="F267" s="13"/>
      <c r="H267" s="13"/>
      <c r="J267" s="13"/>
      <c r="L267" s="13"/>
      <c r="N267" s="13"/>
    </row>
    <row r="268" spans="2:14" s="12" customFormat="1" ht="14.65" thickBot="1" x14ac:dyDescent="0.5">
      <c r="B268" s="4"/>
      <c r="C268" s="4"/>
      <c r="D268" s="5"/>
      <c r="F268" s="13"/>
      <c r="H268" s="13"/>
      <c r="J268" s="13"/>
      <c r="L268" s="13"/>
      <c r="N268" s="13"/>
    </row>
    <row r="269" spans="2:14" s="12" customFormat="1" ht="14.65" thickBot="1" x14ac:dyDescent="0.5">
      <c r="B269" s="4"/>
      <c r="C269" s="4"/>
      <c r="D269" s="5"/>
      <c r="F269" s="13"/>
      <c r="H269" s="13"/>
      <c r="J269" s="13"/>
      <c r="L269" s="13"/>
      <c r="N269" s="13"/>
    </row>
    <row r="270" spans="2:14" s="12" customFormat="1" ht="14.65" thickBot="1" x14ac:dyDescent="0.5">
      <c r="B270" s="4"/>
      <c r="C270" s="4"/>
      <c r="D270" s="5"/>
      <c r="F270" s="13"/>
      <c r="H270" s="13"/>
      <c r="J270" s="13"/>
      <c r="L270" s="13"/>
      <c r="N270" s="13"/>
    </row>
    <row r="271" spans="2:14" s="12" customFormat="1" ht="14.65" thickBot="1" x14ac:dyDescent="0.5">
      <c r="B271" s="4"/>
      <c r="C271" s="4"/>
      <c r="D271" s="5"/>
      <c r="F271" s="13"/>
      <c r="H271" s="13"/>
      <c r="J271" s="13"/>
      <c r="L271" s="13"/>
      <c r="N271" s="13"/>
    </row>
    <row r="272" spans="2:14" s="12" customFormat="1" ht="14.65" thickBot="1" x14ac:dyDescent="0.5">
      <c r="B272" s="4"/>
      <c r="C272" s="4"/>
      <c r="D272" s="5"/>
      <c r="F272" s="13"/>
      <c r="H272" s="13"/>
      <c r="J272" s="13"/>
      <c r="L272" s="13"/>
      <c r="N272" s="13"/>
    </row>
    <row r="273" spans="2:14" s="12" customFormat="1" ht="14.65" thickBot="1" x14ac:dyDescent="0.5">
      <c r="B273" s="4"/>
      <c r="C273" s="4"/>
      <c r="D273" s="5"/>
      <c r="F273" s="13"/>
      <c r="H273" s="13"/>
      <c r="J273" s="13"/>
      <c r="L273" s="13"/>
      <c r="N273" s="13"/>
    </row>
    <row r="274" spans="2:14" s="12" customFormat="1" ht="14.65" thickBot="1" x14ac:dyDescent="0.5">
      <c r="B274" s="4"/>
      <c r="C274" s="4"/>
      <c r="D274" s="5"/>
      <c r="F274" s="13"/>
      <c r="H274" s="13"/>
      <c r="J274" s="13"/>
      <c r="L274" s="13"/>
      <c r="N274" s="13"/>
    </row>
    <row r="275" spans="2:14" s="12" customFormat="1" ht="14.65" thickBot="1" x14ac:dyDescent="0.5">
      <c r="B275" s="4"/>
      <c r="C275" s="4"/>
      <c r="D275" s="5"/>
      <c r="F275" s="13"/>
      <c r="H275" s="13"/>
      <c r="J275" s="13"/>
      <c r="L275" s="13"/>
      <c r="N275" s="13"/>
    </row>
    <row r="276" spans="2:14" s="12" customFormat="1" ht="14.65" thickBot="1" x14ac:dyDescent="0.5">
      <c r="B276" s="4"/>
      <c r="C276" s="4"/>
      <c r="D276" s="5"/>
      <c r="F276" s="13"/>
      <c r="H276" s="13"/>
      <c r="J276" s="13"/>
      <c r="L276" s="13"/>
      <c r="N276" s="13"/>
    </row>
    <row r="277" spans="2:14" s="12" customFormat="1" ht="14.65" thickBot="1" x14ac:dyDescent="0.5">
      <c r="B277" s="4"/>
      <c r="C277" s="4"/>
      <c r="D277" s="5"/>
      <c r="F277" s="13"/>
      <c r="H277" s="13"/>
      <c r="J277" s="13"/>
      <c r="L277" s="13"/>
      <c r="N277" s="13"/>
    </row>
    <row r="278" spans="2:14" s="12" customFormat="1" ht="14.65" thickBot="1" x14ac:dyDescent="0.5">
      <c r="B278" s="4"/>
      <c r="C278" s="4"/>
      <c r="D278" s="5"/>
      <c r="F278" s="13"/>
      <c r="H278" s="13"/>
      <c r="J278" s="13"/>
      <c r="L278" s="13"/>
      <c r="N278" s="13"/>
    </row>
    <row r="279" spans="2:14" s="12" customFormat="1" ht="14.65" thickBot="1" x14ac:dyDescent="0.5">
      <c r="B279" s="4"/>
      <c r="C279" s="4"/>
      <c r="D279" s="5"/>
      <c r="F279" s="13"/>
      <c r="H279" s="13"/>
      <c r="J279" s="13"/>
      <c r="L279" s="13"/>
      <c r="N279" s="13"/>
    </row>
    <row r="280" spans="2:14" s="12" customFormat="1" ht="14.65" thickBot="1" x14ac:dyDescent="0.5">
      <c r="B280" s="4"/>
      <c r="C280" s="4"/>
      <c r="D280" s="5"/>
      <c r="F280" s="13"/>
      <c r="H280" s="13"/>
      <c r="J280" s="13"/>
      <c r="L280" s="13"/>
      <c r="N280" s="13"/>
    </row>
    <row r="281" spans="2:14" s="12" customFormat="1" ht="14.65" thickBot="1" x14ac:dyDescent="0.5">
      <c r="B281" s="4"/>
      <c r="C281" s="4"/>
      <c r="D281" s="5"/>
      <c r="F281" s="13"/>
      <c r="H281" s="13"/>
      <c r="J281" s="13"/>
      <c r="L281" s="13"/>
      <c r="N281" s="13"/>
    </row>
    <row r="282" spans="2:14" s="12" customFormat="1" ht="14.65" thickBot="1" x14ac:dyDescent="0.5">
      <c r="B282" s="4"/>
      <c r="C282" s="4"/>
      <c r="D282" s="5"/>
      <c r="F282" s="13"/>
      <c r="H282" s="13"/>
      <c r="J282" s="13"/>
      <c r="L282" s="13"/>
      <c r="N282" s="13"/>
    </row>
    <row r="283" spans="2:14" s="12" customFormat="1" ht="14.65" thickBot="1" x14ac:dyDescent="0.5">
      <c r="B283" s="4"/>
      <c r="C283" s="4"/>
      <c r="D283" s="5"/>
      <c r="F283" s="13"/>
      <c r="H283" s="13"/>
      <c r="J283" s="13"/>
      <c r="L283" s="13"/>
      <c r="N283" s="13"/>
    </row>
    <row r="284" spans="2:14" s="12" customFormat="1" ht="14.65" thickBot="1" x14ac:dyDescent="0.5">
      <c r="B284" s="4"/>
      <c r="C284" s="4"/>
      <c r="D284" s="5"/>
      <c r="F284" s="13"/>
      <c r="H284" s="13"/>
      <c r="J284" s="13"/>
      <c r="L284" s="13"/>
      <c r="N284" s="13"/>
    </row>
    <row r="285" spans="2:14" s="12" customFormat="1" ht="14.65" thickBot="1" x14ac:dyDescent="0.5">
      <c r="B285" s="4"/>
      <c r="C285" s="4"/>
      <c r="D285" s="5"/>
      <c r="F285" s="13"/>
      <c r="H285" s="13"/>
      <c r="J285" s="13"/>
      <c r="L285" s="13"/>
      <c r="N285" s="13"/>
    </row>
    <row r="286" spans="2:14" s="12" customFormat="1" ht="14.65" thickBot="1" x14ac:dyDescent="0.5">
      <c r="B286" s="4"/>
      <c r="C286" s="4"/>
      <c r="D286" s="5"/>
      <c r="F286" s="13"/>
      <c r="H286" s="13"/>
      <c r="J286" s="13"/>
      <c r="L286" s="13"/>
      <c r="N286" s="13"/>
    </row>
    <row r="287" spans="2:14" s="12" customFormat="1" ht="14.65" thickBot="1" x14ac:dyDescent="0.5">
      <c r="B287" s="4"/>
      <c r="C287" s="4"/>
      <c r="D287" s="5"/>
      <c r="F287" s="13"/>
      <c r="H287" s="13"/>
      <c r="J287" s="13"/>
      <c r="L287" s="13"/>
      <c r="N287" s="13"/>
    </row>
    <row r="288" spans="2:14" s="12" customFormat="1" ht="14.65" thickBot="1" x14ac:dyDescent="0.5">
      <c r="B288" s="4"/>
      <c r="C288" s="4"/>
      <c r="D288" s="5"/>
      <c r="F288" s="13"/>
      <c r="H288" s="13"/>
      <c r="J288" s="13"/>
      <c r="L288" s="13"/>
      <c r="N288" s="13"/>
    </row>
    <row r="289" spans="2:14" s="12" customFormat="1" ht="14.65" thickBot="1" x14ac:dyDescent="0.5">
      <c r="B289" s="4"/>
      <c r="C289" s="4"/>
      <c r="D289" s="5"/>
      <c r="F289" s="13"/>
      <c r="H289" s="13"/>
      <c r="J289" s="13"/>
      <c r="L289" s="13"/>
      <c r="N289" s="13"/>
    </row>
    <row r="290" spans="2:14" s="12" customFormat="1" ht="14.65" thickBot="1" x14ac:dyDescent="0.5">
      <c r="B290" s="4"/>
      <c r="C290" s="4"/>
      <c r="D290" s="5"/>
      <c r="F290" s="13"/>
      <c r="H290" s="13"/>
      <c r="J290" s="13"/>
      <c r="L290" s="13"/>
      <c r="N290" s="13"/>
    </row>
    <row r="291" spans="2:14" s="12" customFormat="1" ht="14.65" thickBot="1" x14ac:dyDescent="0.5">
      <c r="B291" s="4"/>
      <c r="C291" s="4"/>
      <c r="D291" s="5"/>
      <c r="F291" s="13"/>
      <c r="H291" s="13"/>
      <c r="J291" s="13"/>
      <c r="L291" s="13"/>
      <c r="N291" s="13"/>
    </row>
    <row r="292" spans="2:14" s="12" customFormat="1" ht="14.65" thickBot="1" x14ac:dyDescent="0.5">
      <c r="B292" s="4"/>
      <c r="C292" s="4"/>
      <c r="D292" s="5"/>
      <c r="F292" s="13"/>
      <c r="H292" s="13"/>
      <c r="J292" s="13"/>
      <c r="L292" s="13"/>
      <c r="N292" s="13"/>
    </row>
    <row r="293" spans="2:14" s="12" customFormat="1" ht="14.65" thickBot="1" x14ac:dyDescent="0.5">
      <c r="B293" s="4"/>
      <c r="C293" s="4"/>
      <c r="D293" s="5"/>
      <c r="F293" s="13"/>
      <c r="H293" s="13"/>
      <c r="J293" s="13"/>
      <c r="L293" s="13"/>
      <c r="N293" s="13"/>
    </row>
    <row r="294" spans="2:14" s="12" customFormat="1" ht="14.65" thickBot="1" x14ac:dyDescent="0.5">
      <c r="B294" s="4"/>
      <c r="C294" s="4"/>
      <c r="D294" s="5"/>
      <c r="F294" s="13"/>
      <c r="H294" s="13"/>
      <c r="J294" s="13"/>
      <c r="L294" s="13"/>
      <c r="N294" s="13"/>
    </row>
    <row r="295" spans="2:14" s="12" customFormat="1" ht="14.65" thickBot="1" x14ac:dyDescent="0.5">
      <c r="B295" s="4"/>
      <c r="C295" s="4"/>
      <c r="D295" s="5"/>
      <c r="F295" s="13"/>
      <c r="H295" s="13"/>
      <c r="J295" s="13"/>
      <c r="L295" s="13"/>
      <c r="N295" s="13"/>
    </row>
    <row r="296" spans="2:14" s="12" customFormat="1" ht="14.65" thickBot="1" x14ac:dyDescent="0.5">
      <c r="B296" s="4"/>
      <c r="C296" s="4"/>
      <c r="D296" s="5"/>
      <c r="F296" s="13"/>
      <c r="H296" s="13"/>
      <c r="J296" s="13"/>
      <c r="L296" s="13"/>
      <c r="N296" s="13"/>
    </row>
    <row r="297" spans="2:14" s="12" customFormat="1" ht="14.65" thickBot="1" x14ac:dyDescent="0.5">
      <c r="B297" s="4"/>
      <c r="C297" s="4"/>
      <c r="D297" s="5"/>
      <c r="F297" s="13"/>
      <c r="H297" s="13"/>
      <c r="J297" s="13"/>
      <c r="L297" s="13"/>
      <c r="N297" s="13"/>
    </row>
    <row r="298" spans="2:14" s="12" customFormat="1" ht="14.65" thickBot="1" x14ac:dyDescent="0.5">
      <c r="B298" s="4"/>
      <c r="C298" s="4"/>
      <c r="D298" s="5"/>
      <c r="F298" s="13"/>
      <c r="H298" s="13"/>
      <c r="J298" s="13"/>
      <c r="L298" s="13"/>
      <c r="N298" s="13"/>
    </row>
    <row r="299" spans="2:14" s="12" customFormat="1" ht="14.65" thickBot="1" x14ac:dyDescent="0.5">
      <c r="B299" s="4"/>
      <c r="C299" s="4"/>
      <c r="D299" s="5"/>
      <c r="F299" s="13"/>
      <c r="H299" s="13"/>
      <c r="J299" s="13"/>
      <c r="L299" s="13"/>
      <c r="N299" s="13"/>
    </row>
    <row r="300" spans="2:14" s="12" customFormat="1" ht="14.65" thickBot="1" x14ac:dyDescent="0.5">
      <c r="B300" s="4"/>
      <c r="C300" s="4"/>
      <c r="D300" s="5"/>
      <c r="F300" s="13"/>
      <c r="H300" s="13"/>
      <c r="J300" s="13"/>
      <c r="L300" s="13"/>
      <c r="N300" s="13"/>
    </row>
    <row r="301" spans="2:14" s="12" customFormat="1" ht="14.65" thickBot="1" x14ac:dyDescent="0.5">
      <c r="B301" s="4"/>
      <c r="C301" s="4"/>
      <c r="D301" s="5"/>
      <c r="F301" s="13"/>
      <c r="H301" s="13"/>
      <c r="J301" s="13"/>
      <c r="L301" s="13"/>
      <c r="N301" s="13"/>
    </row>
    <row r="302" spans="2:14" s="12" customFormat="1" ht="14.65" thickBot="1" x14ac:dyDescent="0.5">
      <c r="B302" s="4"/>
      <c r="C302" s="4"/>
      <c r="D302" s="5"/>
      <c r="F302" s="13"/>
      <c r="H302" s="13"/>
      <c r="J302" s="13"/>
      <c r="L302" s="13"/>
      <c r="N302" s="13"/>
    </row>
    <row r="303" spans="2:14" s="12" customFormat="1" ht="14.65" thickBot="1" x14ac:dyDescent="0.5">
      <c r="B303" s="4"/>
      <c r="C303" s="4"/>
      <c r="D303" s="5"/>
      <c r="F303" s="13"/>
      <c r="H303" s="13"/>
      <c r="J303" s="13"/>
      <c r="L303" s="13"/>
      <c r="N303" s="13"/>
    </row>
    <row r="304" spans="2:14" s="12" customFormat="1" ht="14.65" thickBot="1" x14ac:dyDescent="0.5">
      <c r="B304" s="4"/>
      <c r="C304" s="4"/>
      <c r="D304" s="5"/>
      <c r="F304" s="13"/>
      <c r="H304" s="13"/>
      <c r="J304" s="13"/>
      <c r="L304" s="13"/>
      <c r="N304" s="13"/>
    </row>
    <row r="305" spans="2:14" s="12" customFormat="1" ht="14.65" thickBot="1" x14ac:dyDescent="0.5">
      <c r="B305" s="4"/>
      <c r="C305" s="4"/>
      <c r="D305" s="5"/>
      <c r="F305" s="13"/>
      <c r="H305" s="13"/>
      <c r="J305" s="13"/>
      <c r="L305" s="13"/>
      <c r="N305" s="13"/>
    </row>
    <row r="306" spans="2:14" s="12" customFormat="1" ht="14.65" thickBot="1" x14ac:dyDescent="0.5">
      <c r="B306" s="4"/>
      <c r="C306" s="4"/>
      <c r="D306" s="5"/>
      <c r="F306" s="13"/>
      <c r="H306" s="13"/>
      <c r="J306" s="13"/>
      <c r="L306" s="13"/>
      <c r="N306" s="13"/>
    </row>
    <row r="307" spans="2:14" s="12" customFormat="1" ht="14.65" thickBot="1" x14ac:dyDescent="0.5">
      <c r="B307" s="4"/>
      <c r="C307" s="4"/>
      <c r="D307" s="5"/>
      <c r="F307" s="13"/>
      <c r="H307" s="13"/>
      <c r="J307" s="13"/>
      <c r="L307" s="13"/>
      <c r="N307" s="13"/>
    </row>
    <row r="308" spans="2:14" s="12" customFormat="1" ht="14.65" thickBot="1" x14ac:dyDescent="0.5">
      <c r="B308" s="4"/>
      <c r="C308" s="4"/>
      <c r="D308" s="5"/>
      <c r="F308" s="13"/>
      <c r="H308" s="13"/>
      <c r="J308" s="13"/>
      <c r="L308" s="13"/>
      <c r="N308" s="13"/>
    </row>
    <row r="309" spans="2:14" s="12" customFormat="1" ht="14.65" thickBot="1" x14ac:dyDescent="0.5">
      <c r="B309" s="4"/>
      <c r="C309" s="4"/>
      <c r="D309" s="5"/>
      <c r="F309" s="13"/>
      <c r="H309" s="13"/>
      <c r="J309" s="13"/>
      <c r="L309" s="13"/>
      <c r="N309" s="13"/>
    </row>
    <row r="310" spans="2:14" s="12" customFormat="1" ht="14.65" thickBot="1" x14ac:dyDescent="0.5">
      <c r="B310" s="4"/>
      <c r="C310" s="4"/>
      <c r="D310" s="5"/>
      <c r="F310" s="13"/>
      <c r="H310" s="13"/>
      <c r="J310" s="13"/>
      <c r="L310" s="13"/>
      <c r="N310" s="13"/>
    </row>
    <row r="311" spans="2:14" s="12" customFormat="1" ht="14.65" thickBot="1" x14ac:dyDescent="0.5">
      <c r="B311" s="4"/>
      <c r="C311" s="4"/>
      <c r="D311" s="5"/>
      <c r="F311" s="13"/>
      <c r="H311" s="13"/>
      <c r="J311" s="13"/>
      <c r="L311" s="13"/>
      <c r="N311" s="13"/>
    </row>
    <row r="312" spans="2:14" s="12" customFormat="1" ht="14.65" thickBot="1" x14ac:dyDescent="0.5">
      <c r="B312" s="4"/>
      <c r="C312" s="4"/>
      <c r="D312" s="5"/>
      <c r="F312" s="13"/>
      <c r="H312" s="13"/>
      <c r="J312" s="13"/>
      <c r="L312" s="13"/>
      <c r="N312" s="13"/>
    </row>
    <row r="313" spans="2:14" s="12" customFormat="1" ht="14.65" thickBot="1" x14ac:dyDescent="0.5">
      <c r="B313" s="4"/>
      <c r="C313" s="4"/>
      <c r="D313" s="5"/>
      <c r="F313" s="13"/>
      <c r="H313" s="13"/>
      <c r="J313" s="13"/>
      <c r="L313" s="13"/>
      <c r="N313" s="13"/>
    </row>
    <row r="314" spans="2:14" s="12" customFormat="1" ht="14.65" thickBot="1" x14ac:dyDescent="0.5">
      <c r="B314" s="4"/>
      <c r="C314" s="4"/>
      <c r="D314" s="5"/>
      <c r="F314" s="13"/>
      <c r="H314" s="13"/>
      <c r="J314" s="13"/>
      <c r="L314" s="13"/>
      <c r="N314" s="13"/>
    </row>
    <row r="315" spans="2:14" s="12" customFormat="1" ht="14.65" thickBot="1" x14ac:dyDescent="0.5">
      <c r="B315" s="4"/>
      <c r="C315" s="4"/>
      <c r="D315" s="5"/>
      <c r="F315" s="13"/>
      <c r="H315" s="13"/>
      <c r="J315" s="13"/>
      <c r="L315" s="13"/>
      <c r="N315" s="13"/>
    </row>
    <row r="316" spans="2:14" s="12" customFormat="1" x14ac:dyDescent="0.45">
      <c r="B316" s="9"/>
      <c r="C316" s="9"/>
      <c r="D316" s="9"/>
      <c r="F316" s="9"/>
      <c r="H316" s="9"/>
      <c r="J316" s="9"/>
      <c r="L316" s="9"/>
      <c r="N316" s="9"/>
    </row>
    <row r="317" spans="2:14" s="12" customFormat="1" x14ac:dyDescent="0.45">
      <c r="B317" s="9"/>
      <c r="C317" s="9"/>
      <c r="D317" s="9"/>
      <c r="F317" s="9"/>
      <c r="H317" s="9"/>
      <c r="J317" s="9"/>
      <c r="L317" s="9"/>
      <c r="N317" s="9"/>
    </row>
    <row r="318" spans="2:14" s="12" customFormat="1" x14ac:dyDescent="0.45">
      <c r="B318" s="9"/>
      <c r="C318" s="9"/>
      <c r="D318" s="9"/>
      <c r="F318" s="9"/>
      <c r="H318" s="9"/>
      <c r="J318" s="9"/>
      <c r="L318" s="9"/>
      <c r="N318" s="9"/>
    </row>
    <row r="319" spans="2:14" s="12" customFormat="1" x14ac:dyDescent="0.45">
      <c r="B319" s="9"/>
      <c r="C319" s="9"/>
      <c r="D319" s="9"/>
      <c r="F319" s="9"/>
      <c r="H319" s="9"/>
      <c r="J319" s="9"/>
      <c r="L319" s="9"/>
      <c r="N319" s="9"/>
    </row>
    <row r="320" spans="2:14" s="12" customFormat="1" x14ac:dyDescent="0.45">
      <c r="B320" s="9"/>
      <c r="C320" s="9"/>
      <c r="D320" s="9"/>
      <c r="F320" s="9"/>
      <c r="H320" s="9"/>
      <c r="J320" s="9"/>
      <c r="L320" s="9"/>
      <c r="N320" s="9"/>
    </row>
    <row r="321" spans="5:5" x14ac:dyDescent="0.45">
      <c r="E321" s="12"/>
    </row>
    <row r="322" spans="5:5" x14ac:dyDescent="0.45">
      <c r="E322" s="12"/>
    </row>
    <row r="323" spans="5:5" x14ac:dyDescent="0.45">
      <c r="E323" s="12"/>
    </row>
    <row r="324" spans="5:5" x14ac:dyDescent="0.45">
      <c r="E324" s="12"/>
    </row>
    <row r="325" spans="5:5" x14ac:dyDescent="0.45">
      <c r="E325" s="12"/>
    </row>
    <row r="326" spans="5:5" x14ac:dyDescent="0.45">
      <c r="E326" s="12"/>
    </row>
    <row r="327" spans="5:5" x14ac:dyDescent="0.45">
      <c r="E327" s="12"/>
    </row>
    <row r="328" spans="5:5" x14ac:dyDescent="0.45">
      <c r="E328" s="12"/>
    </row>
    <row r="329" spans="5:5" x14ac:dyDescent="0.45">
      <c r="E329" s="12"/>
    </row>
    <row r="330" spans="5:5" x14ac:dyDescent="0.45">
      <c r="E330" s="12"/>
    </row>
    <row r="331" spans="5:5" x14ac:dyDescent="0.45">
      <c r="E331" s="12"/>
    </row>
  </sheetData>
  <sortState xmlns:xlrd2="http://schemas.microsoft.com/office/spreadsheetml/2017/richdata2" ref="A2:O331">
    <sortCondition descending="1" ref="E1:E331"/>
  </sortState>
  <dataValidations count="1">
    <dataValidation type="whole" allowBlank="1" showInputMessage="1" showErrorMessage="1" sqref="G2:G331" xr:uid="{3DFF8C9D-00A5-4342-BDF4-1A6152D12EF6}">
      <formula1>0</formula1>
      <formula2>10</formula2>
    </dataValidation>
  </dataValidations>
  <hyperlinks>
    <hyperlink ref="B2" r:id="rId1" display="https://razzball.com/player/665487/Fernando+Tatis+Jr./" xr:uid="{619C0A55-D325-4A80-8CBA-4272F67299D5}"/>
    <hyperlink ref="B3" r:id="rId2" display="https://razzball.com/player/13611/Mookie+Betts/" xr:uid="{8E69492B-F4D7-458B-843B-82DD456306B8}"/>
    <hyperlink ref="B4" r:id="rId3" display="https://razzball.com/player/666182/Bo+Bichette/" xr:uid="{91BF5CB4-EB69-4B00-8C1A-BA827D190AA9}"/>
    <hyperlink ref="B5" r:id="rId4" display="https://razzball.com/player/13624/Corey+Seager/" xr:uid="{EE533156-460D-4F58-B520-7A4B90D5349A}"/>
    <hyperlink ref="B6" r:id="rId5" display="https://razzball.com/player/677951/Bobby+Witt+Jr./" xr:uid="{5872490D-810B-4167-BAA4-45E4F5109E8F}"/>
    <hyperlink ref="B7" r:id="rId6" display="https://razzball.com/player/16252/Trea+Turner/" xr:uid="{EEEF7D3C-DE6A-4FB7-9DE7-FE3F9DBB99BE}"/>
    <hyperlink ref="B9" r:id="rId7" display="https://razzball.com/player/12533/Marcus+Semien/" xr:uid="{8C86DDC8-AAA5-4D09-9A0C-B0579BA0930F}"/>
    <hyperlink ref="B8" r:id="rId8" display="https://razzball.com/player/677551/Wander+Franco/" xr:uid="{CA9B5B3E-FFA0-400E-AB1C-41B0CB5ACA1B}"/>
    <hyperlink ref="B11" r:id="rId9" display="https://razzball.com/player/12916/Francisco+Lindor/" xr:uid="{1372C9ED-201B-4053-B37D-29C42A915D4D}"/>
    <hyperlink ref="B10" r:id="rId10" display="https://razzball.com/player/663538/Nico+Hoerner/" xr:uid="{D5172818-B4A4-42F0-A095-772CEAFBE7F1}"/>
    <hyperlink ref="B12" r:id="rId11" display="https://razzball.com/player/682829/Elly+De+La+Cruz/" xr:uid="{90B8F772-1C4E-4BE9-A58D-2F9EC4BE5B21}"/>
    <hyperlink ref="B15" r:id="rId12" display="https://razzball.com/player/15172/Tim+Anderson/" xr:uid="{E785E0AF-BC36-461F-A15C-92BD81578F9A}"/>
    <hyperlink ref="B13" r:id="rId13" display="https://razzball.com/player/665926/Andres+Gimenez/" xr:uid="{D5637FD1-6A25-4746-A7F4-950BAAD97B8F}"/>
    <hyperlink ref="B14" r:id="rId14" display="https://razzball.com/player/642731/Thairo+Estrada/" xr:uid="{18073642-299C-4387-8424-9B3C7D15BA89}"/>
    <hyperlink ref="B17" r:id="rId15" display="https://razzball.com/player/12161/Xander+Bogaerts/" xr:uid="{96033B55-78A6-41E4-9327-95F2D38BAC9A}"/>
    <hyperlink ref="B16" r:id="rId16" display="https://razzball.com/player/642708/Amed+Rosario/" xr:uid="{CA39A78C-46F3-4C73-B6EB-536BD4BFC9D9}"/>
    <hyperlink ref="B21" r:id="rId17" display="https://razzball.com/player/642715/Willy+Adames/" xr:uid="{9ECE9960-B606-45C4-A34B-B615CFAC55BB}"/>
    <hyperlink ref="B18" r:id="rId18" display="https://razzball.com/player/665161/Jeremy+Pena/" xr:uid="{03900789-333F-40EA-9880-2A7F39FA265C}"/>
    <hyperlink ref="B19" r:id="rId19" display="https://razzball.com/player/669242/Tommy+Edman/" xr:uid="{E9785CD9-4909-4164-A75C-2F28E8CB90F6}"/>
    <hyperlink ref="B20" r:id="rId20" display="https://razzball.com/player/18314/Dansby+Swanson/" xr:uid="{42AF0D2B-CD48-4DAA-8940-713FB25368DD}"/>
    <hyperlink ref="B23" r:id="rId21" display="https://razzball.com/player/683002/Gunnar+Henderson/" xr:uid="{314E6A6A-11A8-469D-AA58-0AD88CE095F8}"/>
    <hyperlink ref="B25" r:id="rId22" display="https://razzball.com/player/12979/Javier+Baez/" xr:uid="{7321F1A7-5F39-46A2-8B44-C0262EEBD6F2}"/>
    <hyperlink ref="B24" r:id="rId23" display="https://razzball.com/player/680574/Matt+McLain/" xr:uid="{A25DA878-4F8E-47A1-9783-6B74DA2F7612}"/>
    <hyperlink ref="B22" r:id="rId24" display="https://razzball.com/player/14162/Carlos+Correa/" xr:uid="{3FC0083E-2E13-4278-B488-9EA2C4504E54}"/>
    <hyperlink ref="B26" r:id="rId25" display="https://razzball.com/player/683011/Anthony+Volpe/" xr:uid="{D78D3BC2-4AE7-444C-9C77-A0408C8DAA74}"/>
    <hyperlink ref="B27" r:id="rId26" display="https://razzball.com/player/682928/CJ+Abrams/" xr:uid="{35BB0238-7FAF-4ACE-B967-036A51507C72}"/>
    <hyperlink ref="B28" r:id="rId27" display="https://razzball.com/player/671277/Luis+Garcia/" xr:uid="{44B74C68-5339-4B99-9872-B68537CF1346}"/>
    <hyperlink ref="B29" r:id="rId28" display="https://razzball.com/player/681082/Bryson+Stott/" xr:uid="{8029B566-5DC5-4258-B6F3-F5C7DF81E0D2}"/>
    <hyperlink ref="B31" r:id="rId29" display="https://razzball.com/player/678662/Ezequiel+Tovar/" xr:uid="{1044AEFD-AF60-4D5C-9408-059D6EEC37F5}"/>
    <hyperlink ref="B30" r:id="rId30" display="https://razzball.com/player/15491/J.P.+Crawford/" xr:uid="{5004B697-D4C0-47D6-8354-3B4891C46835}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C865-035D-45E1-885F-6E1D7A2441B4}">
  <dimension ref="A1:P332"/>
  <sheetViews>
    <sheetView zoomScale="98" zoomScaleNormal="98" workbookViewId="0">
      <pane ySplit="1" topLeftCell="A2" activePane="bottomLeft" state="frozen"/>
      <selection activeCell="V76" sqref="V76"/>
      <selection pane="bottomLeft" activeCell="F2" sqref="F2:O2"/>
    </sheetView>
  </sheetViews>
  <sheetFormatPr defaultColWidth="9" defaultRowHeight="14.25" x14ac:dyDescent="0.45"/>
  <cols>
    <col min="1" max="1" width="4.6640625" style="9" bestFit="1" customWidth="1"/>
    <col min="2" max="2" width="20.3984375" style="9" bestFit="1" customWidth="1"/>
    <col min="3" max="4" width="9" style="9"/>
    <col min="5" max="5" width="12" style="9" customWidth="1"/>
    <col min="6" max="6" width="9.1328125" style="9" customWidth="1"/>
    <col min="7" max="7" width="9.59765625" style="12" bestFit="1" customWidth="1"/>
    <col min="8" max="8" width="9.1328125" style="9" customWidth="1"/>
    <col min="9" max="9" width="9.1328125" style="12" bestFit="1" customWidth="1"/>
    <col min="10" max="10" width="9.1328125" style="9" customWidth="1"/>
    <col min="11" max="11" width="9.1328125" style="12" bestFit="1" customWidth="1"/>
    <col min="12" max="12" width="9.1328125" style="9" customWidth="1"/>
    <col min="13" max="13" width="9.1328125" style="12" bestFit="1" customWidth="1"/>
    <col min="14" max="14" width="9.1328125" style="9" customWidth="1"/>
    <col min="15" max="15" width="10.1328125" style="12" customWidth="1"/>
    <col min="16" max="16384" width="9" style="9"/>
  </cols>
  <sheetData>
    <row r="1" spans="1:15" s="7" customFormat="1" x14ac:dyDescent="0.45">
      <c r="A1" s="7" t="s">
        <v>343</v>
      </c>
      <c r="B1" s="8" t="s">
        <v>0</v>
      </c>
      <c r="C1" s="8" t="s">
        <v>218</v>
      </c>
      <c r="D1" s="8" t="s">
        <v>344</v>
      </c>
      <c r="E1" s="9" t="s">
        <v>289</v>
      </c>
      <c r="F1" s="8" t="s">
        <v>1</v>
      </c>
      <c r="G1" s="10" t="s">
        <v>338</v>
      </c>
      <c r="H1" s="8" t="s">
        <v>2</v>
      </c>
      <c r="I1" s="10" t="s">
        <v>339</v>
      </c>
      <c r="J1" s="8" t="s">
        <v>3</v>
      </c>
      <c r="K1" s="10" t="s">
        <v>340</v>
      </c>
      <c r="L1" s="8" t="s">
        <v>4</v>
      </c>
      <c r="M1" s="10" t="s">
        <v>341</v>
      </c>
      <c r="N1" s="8" t="s">
        <v>5</v>
      </c>
      <c r="O1" s="10" t="s">
        <v>342</v>
      </c>
    </row>
    <row r="2" spans="1:15" s="9" customFormat="1" x14ac:dyDescent="0.45">
      <c r="A2" s="9">
        <v>1</v>
      </c>
      <c r="B2" s="6" t="s">
        <v>332</v>
      </c>
      <c r="C2" s="11" t="s">
        <v>184</v>
      </c>
      <c r="D2" s="11" t="s">
        <v>292</v>
      </c>
      <c r="E2" s="12">
        <f>G2+I2+K2+M2+O2</f>
        <v>39.416666666666671</v>
      </c>
      <c r="F2" s="11">
        <v>15</v>
      </c>
      <c r="G2" s="12">
        <f>MAX(1,(MIN(10,(((F2-4)/(20-4)*10)))))</f>
        <v>6.875</v>
      </c>
      <c r="H2" s="11">
        <v>50</v>
      </c>
      <c r="I2" s="12">
        <f>MAX(1,(MIN(10,(H2 - 12) / (60 -12)*10)))</f>
        <v>7.9166666666666661</v>
      </c>
      <c r="J2" s="11">
        <v>52</v>
      </c>
      <c r="K2" s="12">
        <f>MAX(1,(MIN(10,(J2 - 10) / (50-10)*10)))</f>
        <v>10</v>
      </c>
      <c r="L2" s="11">
        <v>12</v>
      </c>
      <c r="M2" s="12">
        <f>MAX(1,(MIN(10,(((L2-3)/(18-3))*10))))</f>
        <v>6</v>
      </c>
      <c r="N2" s="11">
        <v>0.27900000000000003</v>
      </c>
      <c r="O2" s="12">
        <f>MAX(1,(MIN(10,(N2 - 0.21) / (0.29 - 0.21)*10)))</f>
        <v>8.6250000000000053</v>
      </c>
    </row>
    <row r="3" spans="1:15" s="9" customFormat="1" x14ac:dyDescent="0.45">
      <c r="A3" s="9">
        <v>2</v>
      </c>
      <c r="B3" s="6" t="s">
        <v>41</v>
      </c>
      <c r="C3" s="11" t="s">
        <v>183</v>
      </c>
      <c r="D3" s="11" t="s">
        <v>292</v>
      </c>
      <c r="E3" s="12">
        <f>G3+I3+K3+M3+O3</f>
        <v>35.041666666666671</v>
      </c>
      <c r="F3" s="11">
        <v>17</v>
      </c>
      <c r="G3" s="12">
        <f>MAX(1,(MIN(10,(((F3-4)/(20-4)*10)))))</f>
        <v>8.125</v>
      </c>
      <c r="H3" s="11">
        <v>50</v>
      </c>
      <c r="I3" s="12">
        <f>MAX(1,(MIN(10,(H3 - 12) / (60 -12)*10)))</f>
        <v>7.9166666666666661</v>
      </c>
      <c r="J3" s="11">
        <v>56</v>
      </c>
      <c r="K3" s="12">
        <f>MAX(1,(MIN(10,(J3 - 10) / (50-10)*10)))</f>
        <v>10</v>
      </c>
      <c r="L3" s="11">
        <v>1</v>
      </c>
      <c r="M3" s="12">
        <f>MAX(1,(MIN(10,(((L3-3)/(18-3))*10))))</f>
        <v>1</v>
      </c>
      <c r="N3" s="11">
        <v>0.27400000000000002</v>
      </c>
      <c r="O3" s="12">
        <f>MAX(1,(MIN(10,(N3 - 0.21) / (0.29 - 0.21)*10)))</f>
        <v>8.0000000000000053</v>
      </c>
    </row>
    <row r="4" spans="1:15" s="9" customFormat="1" x14ac:dyDescent="0.45">
      <c r="A4" s="9">
        <v>3</v>
      </c>
      <c r="B4" s="6" t="s">
        <v>87</v>
      </c>
      <c r="C4" s="11" t="s">
        <v>311</v>
      </c>
      <c r="D4" s="11" t="s">
        <v>331</v>
      </c>
      <c r="E4" s="12">
        <f>G4+I4+K4+M4+O4</f>
        <v>35.041666666666671</v>
      </c>
      <c r="F4" s="11">
        <v>12</v>
      </c>
      <c r="G4" s="12">
        <f>MAX(1,(MIN(10,(((F4-4)/(20-4)*10)))))</f>
        <v>5</v>
      </c>
      <c r="H4" s="11">
        <v>41</v>
      </c>
      <c r="I4" s="12">
        <f>MAX(1,(MIN(10,(H4 - 12) / (60 -12)*10)))</f>
        <v>6.0416666666666661</v>
      </c>
      <c r="J4" s="11">
        <v>42</v>
      </c>
      <c r="K4" s="12">
        <f>MAX(1,(MIN(10,(J4 - 10) / (50-10)*10)))</f>
        <v>8</v>
      </c>
      <c r="L4" s="11">
        <v>20</v>
      </c>
      <c r="M4" s="12">
        <f>MAX(1,(MIN(10,(((L4-3)/(18-3))*10))))</f>
        <v>10</v>
      </c>
      <c r="N4" s="11">
        <v>0.25800000000000001</v>
      </c>
      <c r="O4" s="12">
        <f>MAX(1,(MIN(10,(N4 - 0.21) / (0.29 - 0.21)*10)))</f>
        <v>6.0000000000000036</v>
      </c>
    </row>
    <row r="5" spans="1:15" s="9" customFormat="1" x14ac:dyDescent="0.45">
      <c r="A5" s="9">
        <v>4</v>
      </c>
      <c r="B5" s="6" t="s">
        <v>34</v>
      </c>
      <c r="C5" s="11" t="s">
        <v>193</v>
      </c>
      <c r="D5" s="11" t="s">
        <v>292</v>
      </c>
      <c r="E5" s="12">
        <f>G5+I5+K5+M5+O5</f>
        <v>34.75</v>
      </c>
      <c r="F5" s="11">
        <v>17</v>
      </c>
      <c r="G5" s="12">
        <f>MAX(1,(MIN(10,(((F5-4)/(20-4)*10)))))</f>
        <v>8.125</v>
      </c>
      <c r="H5" s="11">
        <v>48</v>
      </c>
      <c r="I5" s="12">
        <f>MAX(1,(MIN(10,(H5 - 12) / (60 -12)*10)))</f>
        <v>7.5</v>
      </c>
      <c r="J5" s="11">
        <v>51</v>
      </c>
      <c r="K5" s="12">
        <f>MAX(1,(MIN(10,(J5 - 10) / (50-10)*10)))</f>
        <v>10</v>
      </c>
      <c r="L5" s="11">
        <v>2</v>
      </c>
      <c r="M5" s="12">
        <f>MAX(1,(MIN(10,(((L5-3)/(18-3))*10))))</f>
        <v>1</v>
      </c>
      <c r="N5" s="11">
        <v>0.27500000000000002</v>
      </c>
      <c r="O5" s="12">
        <f>MAX(1,(MIN(10,(N5 - 0.21) / (0.29 - 0.21)*10)))</f>
        <v>8.1250000000000036</v>
      </c>
    </row>
    <row r="6" spans="1:15" s="9" customFormat="1" x14ac:dyDescent="0.45">
      <c r="A6" s="9">
        <v>5</v>
      </c>
      <c r="B6" s="6" t="s">
        <v>31</v>
      </c>
      <c r="C6" s="11" t="s">
        <v>296</v>
      </c>
      <c r="D6" s="11" t="s">
        <v>292</v>
      </c>
      <c r="E6" s="12">
        <f>G6+I6+K6+M6+O6</f>
        <v>32.166666666666671</v>
      </c>
      <c r="F6" s="11">
        <v>15</v>
      </c>
      <c r="G6" s="12">
        <f>MAX(1,(MIN(10,(((F6-4)/(20-4)*10)))))</f>
        <v>6.875</v>
      </c>
      <c r="H6" s="11">
        <v>46</v>
      </c>
      <c r="I6" s="12">
        <f>MAX(1,(MIN(10,(H6 - 12) / (60 -12)*10)))</f>
        <v>7.0833333333333339</v>
      </c>
      <c r="J6" s="11">
        <v>50</v>
      </c>
      <c r="K6" s="12">
        <f>MAX(1,(MIN(10,(J6 - 10) / (50-10)*10)))</f>
        <v>10</v>
      </c>
      <c r="L6" s="11">
        <v>5</v>
      </c>
      <c r="M6" s="12">
        <f>MAX(1,(MIN(10,(((L6-3)/(18-3))*10))))</f>
        <v>1.3333333333333333</v>
      </c>
      <c r="N6" s="11">
        <v>0.26500000000000001</v>
      </c>
      <c r="O6" s="12">
        <f>MAX(1,(MIN(10,(N6 - 0.21) / (0.29 - 0.21)*10)))</f>
        <v>6.8750000000000036</v>
      </c>
    </row>
    <row r="7" spans="1:15" s="9" customFormat="1" x14ac:dyDescent="0.45">
      <c r="A7" s="9">
        <v>6</v>
      </c>
      <c r="B7" s="6" t="s">
        <v>22</v>
      </c>
      <c r="C7" s="11" t="s">
        <v>187</v>
      </c>
      <c r="D7" s="11" t="s">
        <v>292</v>
      </c>
      <c r="E7" s="12">
        <f>G7+I7+K7+M7+O7</f>
        <v>31.458333333333339</v>
      </c>
      <c r="F7" s="11">
        <v>15</v>
      </c>
      <c r="G7" s="12">
        <f>MAX(1,(MIN(10,(((F7-4)/(20-4)*10)))))</f>
        <v>6.875</v>
      </c>
      <c r="H7" s="11">
        <v>43</v>
      </c>
      <c r="I7" s="12">
        <f>MAX(1,(MIN(10,(H7 - 12) / (60 -12)*10)))</f>
        <v>6.4583333333333339</v>
      </c>
      <c r="J7" s="11">
        <v>51</v>
      </c>
      <c r="K7" s="12">
        <f>MAX(1,(MIN(10,(J7 - 10) / (50-10)*10)))</f>
        <v>10</v>
      </c>
      <c r="L7" s="11">
        <v>3</v>
      </c>
      <c r="M7" s="12">
        <f>MAX(1,(MIN(10,(((L7-3)/(18-3))*10))))</f>
        <v>1</v>
      </c>
      <c r="N7" s="11">
        <v>0.26700000000000002</v>
      </c>
      <c r="O7" s="12">
        <f>MAX(1,(MIN(10,(N7 - 0.21) / (0.29 - 0.21)*10)))</f>
        <v>7.1250000000000036</v>
      </c>
    </row>
    <row r="8" spans="1:15" s="9" customFormat="1" x14ac:dyDescent="0.45">
      <c r="A8" s="9">
        <v>7</v>
      </c>
      <c r="B8" s="6" t="s">
        <v>12</v>
      </c>
      <c r="C8" s="11" t="s">
        <v>182</v>
      </c>
      <c r="D8" s="11" t="s">
        <v>292</v>
      </c>
      <c r="E8" s="12">
        <f>G8+I8+K8+M8+O8</f>
        <v>28.250000000000004</v>
      </c>
      <c r="F8" s="11">
        <v>12</v>
      </c>
      <c r="G8" s="12">
        <f>MAX(1,(MIN(10,(((F8-4)/(20-4)*10)))))</f>
        <v>5</v>
      </c>
      <c r="H8" s="11">
        <v>45</v>
      </c>
      <c r="I8" s="12">
        <f>MAX(1,(MIN(10,(H8 - 12) / (60 -12)*10)))</f>
        <v>6.875</v>
      </c>
      <c r="J8" s="11">
        <v>44</v>
      </c>
      <c r="K8" s="12">
        <f>MAX(1,(MIN(10,(J8 - 10) / (50-10)*10)))</f>
        <v>8.5</v>
      </c>
      <c r="L8" s="11">
        <v>2</v>
      </c>
      <c r="M8" s="12">
        <f>MAX(1,(MIN(10,(((L8-3)/(18-3))*10))))</f>
        <v>1</v>
      </c>
      <c r="N8" s="11">
        <v>0.26500000000000001</v>
      </c>
      <c r="O8" s="12">
        <f>MAX(1,(MIN(10,(N8 - 0.21) / (0.29 - 0.21)*10)))</f>
        <v>6.8750000000000036</v>
      </c>
    </row>
    <row r="9" spans="1:15" s="9" customFormat="1" x14ac:dyDescent="0.45">
      <c r="A9" s="9">
        <v>8</v>
      </c>
      <c r="B9" s="6" t="s">
        <v>49</v>
      </c>
      <c r="C9" s="11" t="s">
        <v>185</v>
      </c>
      <c r="D9" s="11" t="s">
        <v>320</v>
      </c>
      <c r="E9" s="12">
        <f>G9+I9+K9+M9+O9</f>
        <v>27.375000000000004</v>
      </c>
      <c r="F9" s="11">
        <v>10</v>
      </c>
      <c r="G9" s="12">
        <f>MAX(1,(MIN(10,(((F9-4)/(20-4)*10)))))</f>
        <v>3.75</v>
      </c>
      <c r="H9" s="11">
        <v>45</v>
      </c>
      <c r="I9" s="12">
        <f>MAX(1,(MIN(10,(H9 - 12) / (60 -12)*10)))</f>
        <v>6.875</v>
      </c>
      <c r="J9" s="11">
        <v>42</v>
      </c>
      <c r="K9" s="12">
        <f>MAX(1,(MIN(10,(J9 - 10) / (50-10)*10)))</f>
        <v>8</v>
      </c>
      <c r="L9" s="11">
        <v>1</v>
      </c>
      <c r="M9" s="12">
        <f>MAX(1,(MIN(10,(((L9-3)/(18-3))*10))))</f>
        <v>1</v>
      </c>
      <c r="N9" s="11">
        <v>0.27200000000000002</v>
      </c>
      <c r="O9" s="12">
        <f>MAX(1,(MIN(10,(N9 - 0.21) / (0.29 - 0.21)*10)))</f>
        <v>7.7500000000000044</v>
      </c>
    </row>
    <row r="10" spans="1:15" s="9" customFormat="1" x14ac:dyDescent="0.45">
      <c r="A10" s="9">
        <v>9</v>
      </c>
      <c r="B10" s="6" t="s">
        <v>324</v>
      </c>
      <c r="C10" s="11" t="s">
        <v>293</v>
      </c>
      <c r="D10" s="11" t="s">
        <v>320</v>
      </c>
      <c r="E10" s="12">
        <f>G10+I10+K10+M10+O10</f>
        <v>25.75</v>
      </c>
      <c r="F10" s="11">
        <v>8</v>
      </c>
      <c r="G10" s="12">
        <f>MAX(1,(MIN(10,(((F10-4)/(20-4)*10)))))</f>
        <v>2.5</v>
      </c>
      <c r="H10" s="11">
        <v>48</v>
      </c>
      <c r="I10" s="12">
        <f>MAX(1,(MIN(10,(H10 - 12) / (60 -12)*10)))</f>
        <v>7.5</v>
      </c>
      <c r="J10" s="11">
        <v>31</v>
      </c>
      <c r="K10" s="12">
        <f>MAX(1,(MIN(10,(J10 - 10) / (50-10)*10)))</f>
        <v>5.25</v>
      </c>
      <c r="L10" s="11">
        <v>2</v>
      </c>
      <c r="M10" s="12">
        <f>MAX(1,(MIN(10,(((L10-3)/(18-3))*10))))</f>
        <v>1</v>
      </c>
      <c r="N10" s="11">
        <v>0.28599999999999998</v>
      </c>
      <c r="O10" s="12">
        <f>MAX(1,(MIN(10,(N10 - 0.21) / (0.29 - 0.21)*10)))</f>
        <v>9.5</v>
      </c>
    </row>
    <row r="11" spans="1:15" s="9" customFormat="1" x14ac:dyDescent="0.45">
      <c r="A11" s="9">
        <v>10</v>
      </c>
      <c r="B11" s="6" t="s">
        <v>64</v>
      </c>
      <c r="C11" s="11" t="s">
        <v>214</v>
      </c>
      <c r="D11" s="11" t="s">
        <v>329</v>
      </c>
      <c r="E11" s="12">
        <f>G11+I11+K11+M11+O11</f>
        <v>25.666666666666671</v>
      </c>
      <c r="F11" s="11">
        <v>12</v>
      </c>
      <c r="G11" s="12">
        <f>MAX(1,(MIN(10,(((F11-4)/(20-4)*10)))))</f>
        <v>5</v>
      </c>
      <c r="H11" s="11">
        <v>40</v>
      </c>
      <c r="I11" s="12">
        <f>MAX(1,(MIN(10,(H11 - 12) / (60 -12)*10)))</f>
        <v>5.8333333333333339</v>
      </c>
      <c r="J11" s="11">
        <v>41</v>
      </c>
      <c r="K11" s="12">
        <f>MAX(1,(MIN(10,(J11 - 10) / (50-10)*10)))</f>
        <v>7.75</v>
      </c>
      <c r="L11" s="11">
        <v>5</v>
      </c>
      <c r="M11" s="12">
        <f>MAX(1,(MIN(10,(((L11-3)/(18-3))*10))))</f>
        <v>1.3333333333333333</v>
      </c>
      <c r="N11" s="11">
        <v>0.25600000000000001</v>
      </c>
      <c r="O11" s="12">
        <f>MAX(1,(MIN(10,(N11 - 0.21) / (0.29 - 0.21)*10)))</f>
        <v>5.7500000000000027</v>
      </c>
    </row>
    <row r="12" spans="1:15" s="9" customFormat="1" x14ac:dyDescent="0.45">
      <c r="A12" s="9">
        <v>11</v>
      </c>
      <c r="B12" s="6" t="s">
        <v>48</v>
      </c>
      <c r="C12" s="11" t="s">
        <v>188</v>
      </c>
      <c r="D12" s="11" t="s">
        <v>292</v>
      </c>
      <c r="E12" s="12">
        <f>G12+I12+K12+M12+O12</f>
        <v>24.333333333333339</v>
      </c>
      <c r="F12" s="11">
        <v>14</v>
      </c>
      <c r="G12" s="12">
        <f>MAX(1,(MIN(10,(((F12-4)/(20-4)*10)))))</f>
        <v>6.25</v>
      </c>
      <c r="H12" s="11">
        <v>40</v>
      </c>
      <c r="I12" s="12">
        <f>MAX(1,(MIN(10,(H12 - 12) / (60 -12)*10)))</f>
        <v>5.8333333333333339</v>
      </c>
      <c r="J12" s="11">
        <v>44</v>
      </c>
      <c r="K12" s="12">
        <f>MAX(1,(MIN(10,(J12 - 10) / (50-10)*10)))</f>
        <v>8.5</v>
      </c>
      <c r="L12" s="11">
        <v>2</v>
      </c>
      <c r="M12" s="12">
        <f>MAX(1,(MIN(10,(((L12-3)/(18-3))*10))))</f>
        <v>1</v>
      </c>
      <c r="N12" s="11">
        <v>0.23200000000000001</v>
      </c>
      <c r="O12" s="12">
        <f>MAX(1,(MIN(10,(N12 - 0.21) / (0.29 - 0.21)*10)))</f>
        <v>2.7500000000000031</v>
      </c>
    </row>
    <row r="13" spans="1:15" s="9" customFormat="1" x14ac:dyDescent="0.45">
      <c r="A13" s="9">
        <v>12</v>
      </c>
      <c r="B13" s="6" t="s">
        <v>200</v>
      </c>
      <c r="C13" s="11" t="s">
        <v>186</v>
      </c>
      <c r="D13" s="11" t="s">
        <v>331</v>
      </c>
      <c r="E13" s="12">
        <f>G13+I13+K13+M13+O13</f>
        <v>23.5</v>
      </c>
      <c r="F13" s="11">
        <v>11</v>
      </c>
      <c r="G13" s="12">
        <f>MAX(1,(MIN(10,(((F13-4)/(20-4)*10)))))</f>
        <v>4.375</v>
      </c>
      <c r="H13" s="11">
        <v>42</v>
      </c>
      <c r="I13" s="12">
        <f>MAX(1,(MIN(10,(H13 - 12) / (60 -12)*10)))</f>
        <v>6.25</v>
      </c>
      <c r="J13" s="11">
        <v>38</v>
      </c>
      <c r="K13" s="12">
        <f>MAX(1,(MIN(10,(J13 - 10) / (50-10)*10)))</f>
        <v>7</v>
      </c>
      <c r="L13" s="11">
        <v>6</v>
      </c>
      <c r="M13" s="12">
        <f>MAX(1,(MIN(10,(((L13-3)/(18-3))*10))))</f>
        <v>2</v>
      </c>
      <c r="N13" s="11">
        <v>0.24099999999999999</v>
      </c>
      <c r="O13" s="12">
        <f>MAX(1,(MIN(10,(N13 - 0.21) / (0.29 - 0.21)*10)))</f>
        <v>3.8750000000000009</v>
      </c>
    </row>
    <row r="14" spans="1:15" s="9" customFormat="1" x14ac:dyDescent="0.45">
      <c r="A14" s="9">
        <v>13</v>
      </c>
      <c r="B14" s="6" t="s">
        <v>232</v>
      </c>
      <c r="C14" s="11" t="s">
        <v>193</v>
      </c>
      <c r="D14" s="11" t="s">
        <v>320</v>
      </c>
      <c r="E14" s="12">
        <f>G14+I14+K14+M14+O14</f>
        <v>23.416666666666671</v>
      </c>
      <c r="F14" s="11">
        <v>8</v>
      </c>
      <c r="G14" s="12">
        <f>MAX(1,(MIN(10,(((F14-4)/(20-4)*10)))))</f>
        <v>2.5</v>
      </c>
      <c r="H14" s="11">
        <v>38</v>
      </c>
      <c r="I14" s="12">
        <f>MAX(1,(MIN(10,(H14 - 12) / (60 -12)*10)))</f>
        <v>5.4166666666666661</v>
      </c>
      <c r="J14" s="11">
        <v>36</v>
      </c>
      <c r="K14" s="12">
        <f>MAX(1,(MIN(10,(J14 - 10) / (50-10)*10)))</f>
        <v>6.5</v>
      </c>
      <c r="L14" s="11">
        <v>2</v>
      </c>
      <c r="M14" s="12">
        <f>MAX(1,(MIN(10,(((L14-3)/(18-3))*10))))</f>
        <v>1</v>
      </c>
      <c r="N14" s="11">
        <v>0.27400000000000002</v>
      </c>
      <c r="O14" s="12">
        <f>MAX(1,(MIN(10,(N14 - 0.21) / (0.29 - 0.21)*10)))</f>
        <v>8.0000000000000053</v>
      </c>
    </row>
    <row r="15" spans="1:15" s="9" customFormat="1" x14ac:dyDescent="0.45">
      <c r="A15" s="9">
        <v>14</v>
      </c>
      <c r="B15" s="6" t="s">
        <v>282</v>
      </c>
      <c r="C15" s="11" t="s">
        <v>192</v>
      </c>
      <c r="D15" s="11" t="s">
        <v>320</v>
      </c>
      <c r="E15" s="12">
        <f>G15+I15+K15+M15+O15</f>
        <v>23.250000000000007</v>
      </c>
      <c r="F15" s="11">
        <v>8</v>
      </c>
      <c r="G15" s="12">
        <f>MAX(1,(MIN(10,(((F15-4)/(20-4)*10)))))</f>
        <v>2.5</v>
      </c>
      <c r="H15" s="11">
        <v>36</v>
      </c>
      <c r="I15" s="12">
        <f>MAX(1,(MIN(10,(H15 - 12) / (60 -12)*10)))</f>
        <v>5</v>
      </c>
      <c r="J15" s="11">
        <v>37</v>
      </c>
      <c r="K15" s="12">
        <f>MAX(1,(MIN(10,(J15 - 10) / (50-10)*10)))</f>
        <v>6.75</v>
      </c>
      <c r="L15" s="11">
        <v>3</v>
      </c>
      <c r="M15" s="12">
        <f>MAX(1,(MIN(10,(((L15-3)/(18-3))*10))))</f>
        <v>1</v>
      </c>
      <c r="N15" s="11">
        <v>0.27400000000000002</v>
      </c>
      <c r="O15" s="12">
        <f>MAX(1,(MIN(10,(N15 - 0.21) / (0.29 - 0.21)*10)))</f>
        <v>8.0000000000000053</v>
      </c>
    </row>
    <row r="16" spans="1:15" s="9" customFormat="1" x14ac:dyDescent="0.45">
      <c r="A16" s="9">
        <v>15</v>
      </c>
      <c r="B16" s="6" t="s">
        <v>333</v>
      </c>
      <c r="C16" s="11" t="s">
        <v>197</v>
      </c>
      <c r="D16" s="11" t="s">
        <v>292</v>
      </c>
      <c r="E16" s="12">
        <f>G16+I16+K16+M16+O16</f>
        <v>22.708333333333336</v>
      </c>
      <c r="F16" s="11">
        <v>6</v>
      </c>
      <c r="G16" s="12">
        <f>MAX(1,(MIN(10,(((F16-4)/(20-4)*10)))))</f>
        <v>1.25</v>
      </c>
      <c r="H16" s="11">
        <v>33</v>
      </c>
      <c r="I16" s="12">
        <f>MAX(1,(MIN(10,(H16 - 12) / (60 -12)*10)))</f>
        <v>4.375</v>
      </c>
      <c r="J16" s="11">
        <v>32</v>
      </c>
      <c r="K16" s="12">
        <f>MAX(1,(MIN(10,(J16 - 10) / (50-10)*10)))</f>
        <v>5.5</v>
      </c>
      <c r="L16" s="11">
        <v>11</v>
      </c>
      <c r="M16" s="12">
        <f>MAX(1,(MIN(10,(((L16-3)/(18-3))*10))))</f>
        <v>5.333333333333333</v>
      </c>
      <c r="N16" s="11">
        <v>0.26</v>
      </c>
      <c r="O16" s="12">
        <f>MAX(1,(MIN(10,(N16 - 0.21) / (0.29 - 0.21)*10)))</f>
        <v>6.2500000000000036</v>
      </c>
    </row>
    <row r="17" spans="1:15" s="9" customFormat="1" x14ac:dyDescent="0.45">
      <c r="A17" s="9">
        <v>16</v>
      </c>
      <c r="B17" s="6" t="s">
        <v>256</v>
      </c>
      <c r="C17" s="11" t="s">
        <v>189</v>
      </c>
      <c r="D17" s="11" t="s">
        <v>292</v>
      </c>
      <c r="E17" s="12">
        <f>G17+I17+K17+M17+O17</f>
        <v>21.875</v>
      </c>
      <c r="F17" s="11">
        <v>11</v>
      </c>
      <c r="G17" s="12">
        <f>MAX(1,(MIN(10,(((F17-4)/(20-4)*10)))))</f>
        <v>4.375</v>
      </c>
      <c r="H17" s="11">
        <v>33</v>
      </c>
      <c r="I17" s="12">
        <f>MAX(1,(MIN(10,(H17 - 12) / (60 -12)*10)))</f>
        <v>4.375</v>
      </c>
      <c r="J17" s="11">
        <v>39</v>
      </c>
      <c r="K17" s="12">
        <f>MAX(1,(MIN(10,(J17 - 10) / (50-10)*10)))</f>
        <v>7.25</v>
      </c>
      <c r="L17" s="11">
        <v>2</v>
      </c>
      <c r="M17" s="12">
        <f>MAX(1,(MIN(10,(((L17-3)/(18-3))*10))))</f>
        <v>1</v>
      </c>
      <c r="N17" s="11">
        <v>0.249</v>
      </c>
      <c r="O17" s="12">
        <f>MAX(1,(MIN(10,(N17 - 0.21) / (0.29 - 0.21)*10)))</f>
        <v>4.8750000000000018</v>
      </c>
    </row>
    <row r="18" spans="1:15" s="9" customFormat="1" x14ac:dyDescent="0.45">
      <c r="A18" s="9">
        <v>17</v>
      </c>
      <c r="B18" s="6" t="s">
        <v>16</v>
      </c>
      <c r="C18" s="11" t="s">
        <v>180</v>
      </c>
      <c r="D18" s="11" t="s">
        <v>329</v>
      </c>
      <c r="E18" s="12">
        <f>G18+I18+K18+M18+O18</f>
        <v>21.500000000000004</v>
      </c>
      <c r="F18" s="11">
        <v>13</v>
      </c>
      <c r="G18" s="12">
        <f>MAX(1,(MIN(10,(((F18-4)/(20-4)*10)))))</f>
        <v>5.625</v>
      </c>
      <c r="H18" s="11">
        <v>36</v>
      </c>
      <c r="I18" s="12">
        <f>MAX(1,(MIN(10,(H18 - 12) / (60 -12)*10)))</f>
        <v>5</v>
      </c>
      <c r="J18" s="11">
        <v>38</v>
      </c>
      <c r="K18" s="12">
        <f>MAX(1,(MIN(10,(J18 - 10) / (50-10)*10)))</f>
        <v>7</v>
      </c>
      <c r="L18" s="11">
        <v>2</v>
      </c>
      <c r="M18" s="12">
        <f>MAX(1,(MIN(10,(((L18-3)/(18-3))*10))))</f>
        <v>1</v>
      </c>
      <c r="N18" s="11">
        <v>0.23300000000000001</v>
      </c>
      <c r="O18" s="12">
        <f>MAX(1,(MIN(10,(N18 - 0.21) / (0.29 - 0.21)*10)))</f>
        <v>2.8750000000000031</v>
      </c>
    </row>
    <row r="19" spans="1:15" s="9" customFormat="1" x14ac:dyDescent="0.45">
      <c r="A19" s="9">
        <v>18</v>
      </c>
      <c r="B19" s="6" t="s">
        <v>334</v>
      </c>
      <c r="C19" s="11" t="s">
        <v>185</v>
      </c>
      <c r="D19" s="11" t="s">
        <v>292</v>
      </c>
      <c r="E19" s="12">
        <f>G19+I19+K19+M19+O19</f>
        <v>20.083333333333336</v>
      </c>
      <c r="F19" s="11">
        <v>13</v>
      </c>
      <c r="G19" s="12">
        <f>MAX(1,(MIN(10,(((F19-4)/(20-4)*10)))))</f>
        <v>5.625</v>
      </c>
      <c r="H19" s="11">
        <v>37</v>
      </c>
      <c r="I19" s="12">
        <f>MAX(1,(MIN(10,(H19 - 12) / (60 -12)*10)))</f>
        <v>5.2083333333333339</v>
      </c>
      <c r="J19" s="11">
        <v>39</v>
      </c>
      <c r="K19" s="12">
        <f>MAX(1,(MIN(10,(J19 - 10) / (50-10)*10)))</f>
        <v>7.25</v>
      </c>
      <c r="L19" s="11">
        <v>1</v>
      </c>
      <c r="M19" s="12">
        <f>MAX(1,(MIN(10,(((L19-3)/(18-3))*10))))</f>
        <v>1</v>
      </c>
      <c r="N19" s="11">
        <v>0.216</v>
      </c>
      <c r="O19" s="12">
        <f>MAX(1,(MIN(10,(N19 - 0.21) / (0.29 - 0.21)*10)))</f>
        <v>1</v>
      </c>
    </row>
    <row r="20" spans="1:15" s="9" customFormat="1" x14ac:dyDescent="0.45">
      <c r="A20" s="9">
        <v>19</v>
      </c>
      <c r="B20" s="6" t="s">
        <v>234</v>
      </c>
      <c r="C20" s="11" t="s">
        <v>208</v>
      </c>
      <c r="D20" s="11" t="s">
        <v>320</v>
      </c>
      <c r="E20" s="12">
        <f>G20+I20+K20+M20+O20</f>
        <v>19.916666666666671</v>
      </c>
      <c r="F20" s="11">
        <v>10</v>
      </c>
      <c r="G20" s="12">
        <f>MAX(1,(MIN(10,(((F20-4)/(20-4)*10)))))</f>
        <v>3.75</v>
      </c>
      <c r="H20" s="11">
        <v>32</v>
      </c>
      <c r="I20" s="12">
        <f>MAX(1,(MIN(10,(H20 - 12) / (60 -12)*10)))</f>
        <v>4.166666666666667</v>
      </c>
      <c r="J20" s="11">
        <v>34</v>
      </c>
      <c r="K20" s="12">
        <f>MAX(1,(MIN(10,(J20 - 10) / (50-10)*10)))</f>
        <v>6</v>
      </c>
      <c r="L20" s="11">
        <v>4</v>
      </c>
      <c r="M20" s="12">
        <f>MAX(1,(MIN(10,(((L20-3)/(18-3))*10))))</f>
        <v>1</v>
      </c>
      <c r="N20" s="11">
        <v>0.25</v>
      </c>
      <c r="O20" s="12">
        <f>MAX(1,(MIN(10,(N20 - 0.21) / (0.29 - 0.21)*10)))</f>
        <v>5.0000000000000018</v>
      </c>
    </row>
    <row r="21" spans="1:15" s="9" customFormat="1" x14ac:dyDescent="0.45">
      <c r="A21" s="9">
        <v>20</v>
      </c>
      <c r="B21" s="6" t="s">
        <v>267</v>
      </c>
      <c r="C21" s="11" t="s">
        <v>181</v>
      </c>
      <c r="D21" s="11" t="s">
        <v>328</v>
      </c>
      <c r="E21" s="12">
        <f>G21+I21+K21+M21+O21</f>
        <v>19.708333333333336</v>
      </c>
      <c r="F21" s="11">
        <v>10</v>
      </c>
      <c r="G21" s="12">
        <f>MAX(1,(MIN(10,(((F21-4)/(20-4)*10)))))</f>
        <v>3.75</v>
      </c>
      <c r="H21" s="11">
        <v>31</v>
      </c>
      <c r="I21" s="12">
        <f>MAX(1,(MIN(10,(H21 - 12) / (60 -12)*10)))</f>
        <v>3.958333333333333</v>
      </c>
      <c r="J21" s="11">
        <v>35</v>
      </c>
      <c r="K21" s="12">
        <f>MAX(1,(MIN(10,(J21 - 10) / (50-10)*10)))</f>
        <v>6.25</v>
      </c>
      <c r="L21" s="11">
        <v>1</v>
      </c>
      <c r="M21" s="12">
        <f>MAX(1,(MIN(10,(((L21-3)/(18-3))*10))))</f>
        <v>1</v>
      </c>
      <c r="N21" s="11">
        <v>0.248</v>
      </c>
      <c r="O21" s="12">
        <f>MAX(1,(MIN(10,(N21 - 0.21) / (0.29 - 0.21)*10)))</f>
        <v>4.7500000000000018</v>
      </c>
    </row>
    <row r="22" spans="1:15" s="9" customFormat="1" x14ac:dyDescent="0.45">
      <c r="A22" s="9">
        <v>21</v>
      </c>
      <c r="B22" s="6" t="s">
        <v>236</v>
      </c>
      <c r="C22" s="11" t="s">
        <v>187</v>
      </c>
      <c r="D22" s="11" t="s">
        <v>329</v>
      </c>
      <c r="E22" s="12">
        <f>G22+I22+K22+M22+O22</f>
        <v>19.500000000000004</v>
      </c>
      <c r="F22" s="11">
        <v>12</v>
      </c>
      <c r="G22" s="12">
        <f>MAX(1,(MIN(10,(((F22-4)/(20-4)*10)))))</f>
        <v>5</v>
      </c>
      <c r="H22" s="11">
        <v>33</v>
      </c>
      <c r="I22" s="12">
        <f>MAX(1,(MIN(10,(H22 - 12) / (60 -12)*10)))</f>
        <v>4.375</v>
      </c>
      <c r="J22" s="11">
        <v>35</v>
      </c>
      <c r="K22" s="12">
        <f>MAX(1,(MIN(10,(J22 - 10) / (50-10)*10)))</f>
        <v>6.25</v>
      </c>
      <c r="L22" s="11">
        <v>3</v>
      </c>
      <c r="M22" s="12">
        <f>MAX(1,(MIN(10,(((L22-3)/(18-3))*10))))</f>
        <v>1</v>
      </c>
      <c r="N22" s="11">
        <v>0.23300000000000001</v>
      </c>
      <c r="O22" s="12">
        <f>MAX(1,(MIN(10,(N22 - 0.21) / (0.29 - 0.21)*10)))</f>
        <v>2.8750000000000031</v>
      </c>
    </row>
    <row r="23" spans="1:15" s="9" customFormat="1" x14ac:dyDescent="0.45">
      <c r="A23" s="9">
        <v>22</v>
      </c>
      <c r="B23" s="6" t="s">
        <v>65</v>
      </c>
      <c r="C23" s="11" t="s">
        <v>306</v>
      </c>
      <c r="D23" s="11" t="s">
        <v>292</v>
      </c>
      <c r="E23" s="12">
        <f>G23+I23+K23+M23+O23</f>
        <v>18.541666666666671</v>
      </c>
      <c r="F23" s="11">
        <v>8</v>
      </c>
      <c r="G23" s="12">
        <f>MAX(1,(MIN(10,(((F23-4)/(20-4)*10)))))</f>
        <v>2.5</v>
      </c>
      <c r="H23" s="11">
        <v>32</v>
      </c>
      <c r="I23" s="12">
        <f>MAX(1,(MIN(10,(H23 - 12) / (60 -12)*10)))</f>
        <v>4.166666666666667</v>
      </c>
      <c r="J23" s="11">
        <v>33</v>
      </c>
      <c r="K23" s="12">
        <f>MAX(1,(MIN(10,(J23 - 10) / (50-10)*10)))</f>
        <v>5.75</v>
      </c>
      <c r="L23" s="11">
        <v>1</v>
      </c>
      <c r="M23" s="12">
        <f>MAX(1,(MIN(10,(((L23-3)/(18-3))*10))))</f>
        <v>1</v>
      </c>
      <c r="N23" s="11">
        <v>0.251</v>
      </c>
      <c r="O23" s="12">
        <f>MAX(1,(MIN(10,(N23 - 0.21) / (0.29 - 0.21)*10)))</f>
        <v>5.1250000000000018</v>
      </c>
    </row>
    <row r="24" spans="1:15" s="9" customFormat="1" x14ac:dyDescent="0.45">
      <c r="A24" s="9">
        <v>23</v>
      </c>
      <c r="B24" s="6" t="s">
        <v>43</v>
      </c>
      <c r="C24" s="11" t="s">
        <v>179</v>
      </c>
      <c r="D24" s="11" t="s">
        <v>328</v>
      </c>
      <c r="E24" s="12">
        <f>G24+I24+K24+M24+O24</f>
        <v>18.208333333333336</v>
      </c>
      <c r="F24" s="11">
        <v>6</v>
      </c>
      <c r="G24" s="12">
        <f>MAX(1,(MIN(10,(((F24-4)/(20-4)*10)))))</f>
        <v>1.25</v>
      </c>
      <c r="H24" s="11">
        <v>31</v>
      </c>
      <c r="I24" s="12">
        <f>MAX(1,(MIN(10,(H24 - 12) / (60 -12)*10)))</f>
        <v>3.958333333333333</v>
      </c>
      <c r="J24" s="11">
        <v>30</v>
      </c>
      <c r="K24" s="12">
        <f>MAX(1,(MIN(10,(J24 - 10) / (50-10)*10)))</f>
        <v>5</v>
      </c>
      <c r="L24" s="11">
        <v>2</v>
      </c>
      <c r="M24" s="12">
        <f>MAX(1,(MIN(10,(((L24-3)/(18-3))*10))))</f>
        <v>1</v>
      </c>
      <c r="N24" s="11">
        <v>0.26600000000000001</v>
      </c>
      <c r="O24" s="12">
        <f>MAX(1,(MIN(10,(N24 - 0.21) / (0.29 - 0.21)*10)))</f>
        <v>7.0000000000000036</v>
      </c>
    </row>
    <row r="25" spans="1:15" s="9" customFormat="1" ht="25.5" x14ac:dyDescent="0.45">
      <c r="A25" s="9">
        <v>24</v>
      </c>
      <c r="B25" s="6" t="s">
        <v>212</v>
      </c>
      <c r="C25" s="11" t="s">
        <v>187</v>
      </c>
      <c r="D25" s="11" t="s">
        <v>318</v>
      </c>
      <c r="E25" s="12">
        <f>G25+I25+K25+M25+O25</f>
        <v>17.708333333333336</v>
      </c>
      <c r="F25" s="11">
        <v>5</v>
      </c>
      <c r="G25" s="12">
        <f>MAX(1,(MIN(10,(((F25-4)/(20-4)*10)))))</f>
        <v>1</v>
      </c>
      <c r="H25" s="11">
        <v>34</v>
      </c>
      <c r="I25" s="12">
        <f>MAX(1,(MIN(10,(H25 - 12) / (60 -12)*10)))</f>
        <v>4.583333333333333</v>
      </c>
      <c r="J25" s="11">
        <v>24</v>
      </c>
      <c r="K25" s="12">
        <f>MAX(1,(MIN(10,(J25 - 10) / (50-10)*10)))</f>
        <v>3.5</v>
      </c>
      <c r="L25" s="11">
        <v>3</v>
      </c>
      <c r="M25" s="12">
        <f>MAX(1,(MIN(10,(((L25-3)/(18-3))*10))))</f>
        <v>1</v>
      </c>
      <c r="N25" s="11">
        <v>0.27100000000000002</v>
      </c>
      <c r="O25" s="12">
        <f>MAX(1,(MIN(10,(N25 - 0.21) / (0.29 - 0.21)*10)))</f>
        <v>7.6250000000000036</v>
      </c>
    </row>
    <row r="26" spans="1:15" s="9" customFormat="1" ht="25.5" x14ac:dyDescent="0.45">
      <c r="A26" s="9">
        <v>25</v>
      </c>
      <c r="B26" s="6" t="s">
        <v>239</v>
      </c>
      <c r="C26" s="11" t="s">
        <v>180</v>
      </c>
      <c r="D26" s="11" t="s">
        <v>312</v>
      </c>
      <c r="E26" s="12">
        <f>G26+I26+K26+M26+O26</f>
        <v>17.291666666666668</v>
      </c>
      <c r="F26" s="11">
        <v>8</v>
      </c>
      <c r="G26" s="12">
        <f>MAX(1,(MIN(10,(((F26-4)/(20-4)*10)))))</f>
        <v>2.5</v>
      </c>
      <c r="H26" s="11">
        <v>33</v>
      </c>
      <c r="I26" s="12">
        <f>MAX(1,(MIN(10,(H26 - 12) / (60 -12)*10)))</f>
        <v>4.375</v>
      </c>
      <c r="J26" s="11">
        <v>32</v>
      </c>
      <c r="K26" s="12">
        <f>MAX(1,(MIN(10,(J26 - 10) / (50-10)*10)))</f>
        <v>5.5</v>
      </c>
      <c r="L26" s="11">
        <v>7</v>
      </c>
      <c r="M26" s="12">
        <f>MAX(1,(MIN(10,(((L26-3)/(18-3))*10))))</f>
        <v>2.6666666666666665</v>
      </c>
      <c r="N26" s="11">
        <v>0.22800000000000001</v>
      </c>
      <c r="O26" s="12">
        <f>MAX(1,(MIN(10,(N26 - 0.21) / (0.29 - 0.21)*10)))</f>
        <v>2.2500000000000022</v>
      </c>
    </row>
    <row r="27" spans="1:15" s="9" customFormat="1" x14ac:dyDescent="0.45">
      <c r="A27" s="9">
        <v>26</v>
      </c>
      <c r="B27" s="6" t="s">
        <v>408</v>
      </c>
      <c r="C27" s="11" t="s">
        <v>190</v>
      </c>
      <c r="D27" s="11" t="s">
        <v>331</v>
      </c>
      <c r="E27" s="12">
        <f>G27+I27+K27+M27+O27</f>
        <v>17.125000000000004</v>
      </c>
      <c r="F27" s="11">
        <v>8</v>
      </c>
      <c r="G27" s="12">
        <f>MAX(1,(MIN(10,(((F27-4)/(20-4)*10)))))</f>
        <v>2.5</v>
      </c>
      <c r="H27" s="11">
        <v>29</v>
      </c>
      <c r="I27" s="12">
        <f>MAX(1,(MIN(10,(H27 - 12) / (60 -12)*10)))</f>
        <v>3.541666666666667</v>
      </c>
      <c r="J27" s="11">
        <v>30</v>
      </c>
      <c r="K27" s="12">
        <f>MAX(1,(MIN(10,(J27 - 10) / (50-10)*10)))</f>
        <v>5</v>
      </c>
      <c r="L27" s="11">
        <v>5</v>
      </c>
      <c r="M27" s="12">
        <f>MAX(1,(MIN(10,(((L27-3)/(18-3))*10))))</f>
        <v>1.3333333333333333</v>
      </c>
      <c r="N27" s="11">
        <v>0.248</v>
      </c>
      <c r="O27" s="12">
        <f>MAX(1,(MIN(10,(N27 - 0.21) / (0.29 - 0.21)*10)))</f>
        <v>4.7500000000000018</v>
      </c>
    </row>
    <row r="28" spans="1:15" s="9" customFormat="1" x14ac:dyDescent="0.45">
      <c r="A28" s="9">
        <v>27</v>
      </c>
      <c r="B28" s="6" t="s">
        <v>207</v>
      </c>
      <c r="C28" s="11" t="s">
        <v>293</v>
      </c>
      <c r="D28" s="11" t="s">
        <v>328</v>
      </c>
      <c r="E28" s="12">
        <f>G28+I28+K28+M28+O28</f>
        <v>16.333333333333332</v>
      </c>
      <c r="F28" s="11">
        <v>9</v>
      </c>
      <c r="G28" s="12">
        <f>MAX(1,(MIN(10,(((F28-4)/(20-4)*10)))))</f>
        <v>3.125</v>
      </c>
      <c r="H28" s="11">
        <v>28</v>
      </c>
      <c r="I28" s="12">
        <f>MAX(1,(MIN(10,(H28 - 12) / (60 -12)*10)))</f>
        <v>3.333333333333333</v>
      </c>
      <c r="J28" s="11">
        <v>30</v>
      </c>
      <c r="K28" s="12">
        <f>MAX(1,(MIN(10,(J28 - 10) / (50-10)*10)))</f>
        <v>5</v>
      </c>
      <c r="L28" s="11">
        <v>1</v>
      </c>
      <c r="M28" s="12">
        <f>MAX(1,(MIN(10,(((L28-3)/(18-3))*10))))</f>
        <v>1</v>
      </c>
      <c r="N28" s="11">
        <v>0.24099999999999999</v>
      </c>
      <c r="O28" s="12">
        <f>MAX(1,(MIN(10,(N28 - 0.21) / (0.29 - 0.21)*10)))</f>
        <v>3.8750000000000009</v>
      </c>
    </row>
    <row r="29" spans="1:15" s="9" customFormat="1" ht="25.5" x14ac:dyDescent="0.45">
      <c r="A29" s="9">
        <v>28</v>
      </c>
      <c r="B29" s="6" t="s">
        <v>406</v>
      </c>
      <c r="C29" s="11" t="s">
        <v>296</v>
      </c>
      <c r="D29" s="11" t="s">
        <v>407</v>
      </c>
      <c r="E29" s="12">
        <f>G29+I29+K29+M29+O29</f>
        <v>16.083333333333332</v>
      </c>
      <c r="F29" s="11">
        <v>6</v>
      </c>
      <c r="G29" s="12">
        <f>MAX(1,(MIN(10,(((F29-4)/(20-4)*10)))))</f>
        <v>1.25</v>
      </c>
      <c r="H29" s="11">
        <v>30</v>
      </c>
      <c r="I29" s="12">
        <f>MAX(1,(MIN(10,(H29 - 12) / (60 -12)*10)))</f>
        <v>3.75</v>
      </c>
      <c r="J29" s="11">
        <v>25</v>
      </c>
      <c r="K29" s="12">
        <f>MAX(1,(MIN(10,(J29 - 10) / (50-10)*10)))</f>
        <v>3.75</v>
      </c>
      <c r="L29" s="11">
        <v>8</v>
      </c>
      <c r="M29" s="12">
        <f>MAX(1,(MIN(10,(((L29-3)/(18-3))*10))))</f>
        <v>3.333333333333333</v>
      </c>
      <c r="N29" s="11">
        <v>0.24199999999999999</v>
      </c>
      <c r="O29" s="12">
        <f>MAX(1,(MIN(10,(N29 - 0.21) / (0.29 - 0.21)*10)))</f>
        <v>4.0000000000000009</v>
      </c>
    </row>
    <row r="30" spans="1:15" s="9" customFormat="1" x14ac:dyDescent="0.45">
      <c r="A30" s="9">
        <v>29</v>
      </c>
      <c r="B30" s="6" t="s">
        <v>14</v>
      </c>
      <c r="C30" s="11" t="s">
        <v>181</v>
      </c>
      <c r="D30" s="11" t="s">
        <v>292</v>
      </c>
      <c r="E30" s="12">
        <f>G30+I30+K30+M30+O30</f>
        <v>15.916666666666671</v>
      </c>
      <c r="F30" s="11">
        <v>6</v>
      </c>
      <c r="G30" s="12">
        <f>MAX(1,(MIN(10,(((F30-4)/(20-4)*10)))))</f>
        <v>1.25</v>
      </c>
      <c r="H30" s="11">
        <v>26</v>
      </c>
      <c r="I30" s="12">
        <f>MAX(1,(MIN(10,(H30 - 12) / (60 -12)*10)))</f>
        <v>2.916666666666667</v>
      </c>
      <c r="J30" s="11">
        <v>27</v>
      </c>
      <c r="K30" s="12">
        <f>MAX(1,(MIN(10,(J30 - 10) / (50-10)*10)))</f>
        <v>4.25</v>
      </c>
      <c r="L30" s="11">
        <v>1</v>
      </c>
      <c r="M30" s="12">
        <f>MAX(1,(MIN(10,(((L30-3)/(18-3))*10))))</f>
        <v>1</v>
      </c>
      <c r="N30" s="11">
        <v>0.26200000000000001</v>
      </c>
      <c r="O30" s="12">
        <f>MAX(1,(MIN(10,(N30 - 0.21) / (0.29 - 0.21)*10)))</f>
        <v>6.5000000000000036</v>
      </c>
    </row>
    <row r="31" spans="1:15" s="9" customFormat="1" x14ac:dyDescent="0.45">
      <c r="A31" s="9">
        <v>30</v>
      </c>
      <c r="B31" s="6" t="s">
        <v>231</v>
      </c>
      <c r="C31" s="11" t="s">
        <v>191</v>
      </c>
      <c r="D31" s="11" t="s">
        <v>292</v>
      </c>
      <c r="E31" s="12">
        <f>G31+I31+K31+M31+O31</f>
        <v>15.875000000000002</v>
      </c>
      <c r="F31" s="11">
        <v>7</v>
      </c>
      <c r="G31" s="12">
        <f>MAX(1,(MIN(10,(((F31-4)/(20-4)*10)))))</f>
        <v>1.875</v>
      </c>
      <c r="H31" s="11">
        <v>27</v>
      </c>
      <c r="I31" s="12">
        <f>MAX(1,(MIN(10,(H31 - 12) / (60 -12)*10)))</f>
        <v>3.125</v>
      </c>
      <c r="J31" s="11">
        <v>27</v>
      </c>
      <c r="K31" s="12">
        <f>MAX(1,(MIN(10,(J31 - 10) / (50-10)*10)))</f>
        <v>4.25</v>
      </c>
      <c r="L31" s="11">
        <v>2</v>
      </c>
      <c r="M31" s="12">
        <f>MAX(1,(MIN(10,(((L31-3)/(18-3))*10))))</f>
        <v>1</v>
      </c>
      <c r="N31" s="11">
        <v>0.255</v>
      </c>
      <c r="O31" s="12">
        <f>MAX(1,(MIN(10,(N31 - 0.21) / (0.29 - 0.21)*10)))</f>
        <v>5.6250000000000018</v>
      </c>
    </row>
    <row r="32" spans="1:15" s="9" customFormat="1" x14ac:dyDescent="0.45">
      <c r="B32" s="6"/>
      <c r="C32" s="11"/>
      <c r="D32" s="11"/>
      <c r="E32" s="12"/>
      <c r="F32" s="11"/>
      <c r="G32" s="12"/>
      <c r="H32" s="11"/>
      <c r="I32" s="12"/>
      <c r="J32" s="11"/>
      <c r="K32" s="12"/>
      <c r="L32" s="11"/>
      <c r="M32" s="12"/>
      <c r="N32" s="11"/>
      <c r="O32" s="12"/>
    </row>
    <row r="33" spans="2:15" s="9" customFormat="1" x14ac:dyDescent="0.45">
      <c r="B33" s="6"/>
      <c r="C33" s="11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</row>
    <row r="34" spans="2:15" s="9" customFormat="1" x14ac:dyDescent="0.45">
      <c r="B34" s="6"/>
      <c r="C34" s="11"/>
      <c r="D34" s="11"/>
      <c r="E34" s="12"/>
      <c r="F34" s="11"/>
      <c r="G34" s="12"/>
      <c r="H34" s="11"/>
      <c r="I34" s="12"/>
      <c r="J34" s="11"/>
      <c r="K34" s="12"/>
      <c r="L34" s="11"/>
      <c r="M34" s="12"/>
      <c r="N34" s="11"/>
      <c r="O34" s="12"/>
    </row>
    <row r="35" spans="2:15" s="9" customFormat="1" x14ac:dyDescent="0.45">
      <c r="B35" s="6"/>
      <c r="C35" s="11"/>
      <c r="D35" s="11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</row>
    <row r="36" spans="2:15" s="9" customFormat="1" x14ac:dyDescent="0.45">
      <c r="B36" s="6"/>
      <c r="C36" s="11"/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</row>
    <row r="37" spans="2:15" s="9" customFormat="1" x14ac:dyDescent="0.45">
      <c r="B37" s="6"/>
      <c r="C37" s="11"/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</row>
    <row r="38" spans="2:15" s="9" customFormat="1" x14ac:dyDescent="0.45">
      <c r="B38" s="6"/>
      <c r="C38" s="11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</row>
    <row r="39" spans="2:15" s="9" customFormat="1" x14ac:dyDescent="0.45">
      <c r="B39" s="6"/>
      <c r="C39" s="11"/>
      <c r="D39" s="11"/>
      <c r="E39" s="12"/>
      <c r="F39" s="11"/>
      <c r="G39" s="12"/>
      <c r="H39" s="11"/>
      <c r="I39" s="12"/>
      <c r="J39" s="11"/>
      <c r="K39" s="12"/>
      <c r="L39" s="11"/>
      <c r="M39" s="12"/>
      <c r="N39" s="11"/>
      <c r="O39" s="12"/>
    </row>
    <row r="40" spans="2:15" s="9" customFormat="1" x14ac:dyDescent="0.45">
      <c r="B40" s="6"/>
      <c r="C40" s="11"/>
      <c r="D40" s="11"/>
      <c r="E40" s="12"/>
      <c r="F40" s="11"/>
      <c r="G40" s="12"/>
      <c r="H40" s="11"/>
      <c r="I40" s="12"/>
      <c r="J40" s="11"/>
      <c r="K40" s="12"/>
      <c r="L40" s="11"/>
      <c r="M40" s="12"/>
      <c r="N40" s="11"/>
      <c r="O40" s="12"/>
    </row>
    <row r="41" spans="2:15" s="9" customFormat="1" x14ac:dyDescent="0.45">
      <c r="B41" s="6"/>
      <c r="C41" s="11"/>
      <c r="D41" s="11"/>
      <c r="E41" s="12"/>
      <c r="F41" s="11"/>
      <c r="G41" s="12"/>
      <c r="H41" s="11"/>
      <c r="I41" s="12"/>
      <c r="J41" s="11"/>
      <c r="K41" s="12"/>
      <c r="L41" s="11"/>
      <c r="M41" s="12"/>
      <c r="N41" s="11"/>
      <c r="O41" s="12"/>
    </row>
    <row r="42" spans="2:15" s="9" customFormat="1" x14ac:dyDescent="0.45">
      <c r="B42" s="6"/>
      <c r="C42" s="11"/>
      <c r="D42" s="11"/>
      <c r="E42" s="12"/>
      <c r="F42" s="11"/>
      <c r="G42" s="12"/>
      <c r="H42" s="11"/>
      <c r="I42" s="12"/>
      <c r="J42" s="11"/>
      <c r="K42" s="12"/>
      <c r="L42" s="11"/>
      <c r="M42" s="12"/>
      <c r="N42" s="11"/>
      <c r="O42" s="12"/>
    </row>
    <row r="43" spans="2:15" s="9" customFormat="1" x14ac:dyDescent="0.45">
      <c r="B43" s="6"/>
      <c r="C43" s="11"/>
      <c r="D43" s="11"/>
      <c r="E43" s="12"/>
      <c r="F43" s="11"/>
      <c r="G43" s="12"/>
      <c r="H43" s="11"/>
      <c r="I43" s="12"/>
      <c r="J43" s="11"/>
      <c r="K43" s="12"/>
      <c r="L43" s="11"/>
      <c r="M43" s="12"/>
      <c r="N43" s="11"/>
      <c r="O43" s="12"/>
    </row>
    <row r="44" spans="2:15" s="9" customFormat="1" x14ac:dyDescent="0.45">
      <c r="B44" s="6"/>
      <c r="C44" s="11"/>
      <c r="D44" s="11"/>
      <c r="E44" s="12"/>
      <c r="F44" s="11"/>
      <c r="G44" s="12"/>
      <c r="H44" s="11"/>
      <c r="I44" s="12"/>
      <c r="J44" s="11"/>
      <c r="K44" s="12"/>
      <c r="L44" s="11"/>
      <c r="M44" s="12"/>
      <c r="N44" s="11"/>
      <c r="O44" s="12"/>
    </row>
    <row r="45" spans="2:15" s="9" customFormat="1" x14ac:dyDescent="0.45">
      <c r="B45" s="6"/>
      <c r="C45" s="11"/>
      <c r="D45" s="11"/>
      <c r="E45" s="12"/>
      <c r="F45" s="11"/>
      <c r="G45" s="12"/>
      <c r="H45" s="11"/>
      <c r="I45" s="12"/>
      <c r="J45" s="11"/>
      <c r="K45" s="12"/>
      <c r="L45" s="11"/>
      <c r="M45" s="12"/>
      <c r="N45" s="11"/>
      <c r="O45" s="12"/>
    </row>
    <row r="46" spans="2:15" s="9" customFormat="1" x14ac:dyDescent="0.45">
      <c r="B46" s="6"/>
      <c r="C46" s="11"/>
      <c r="D46" s="11"/>
      <c r="E46" s="12"/>
      <c r="F46" s="11"/>
      <c r="G46" s="12"/>
      <c r="H46" s="11"/>
      <c r="I46" s="12"/>
      <c r="J46" s="11"/>
      <c r="K46" s="12"/>
      <c r="L46" s="11"/>
      <c r="M46" s="12"/>
      <c r="N46" s="11"/>
      <c r="O46" s="12"/>
    </row>
    <row r="47" spans="2:15" s="9" customFormat="1" x14ac:dyDescent="0.45">
      <c r="B47" s="6"/>
      <c r="C47" s="11"/>
      <c r="D47" s="11"/>
      <c r="E47" s="12"/>
      <c r="F47" s="11"/>
      <c r="G47" s="12"/>
      <c r="H47" s="11"/>
      <c r="I47" s="12"/>
      <c r="J47" s="11"/>
      <c r="K47" s="12"/>
      <c r="L47" s="11"/>
      <c r="M47" s="12"/>
      <c r="N47" s="11"/>
      <c r="O47" s="12"/>
    </row>
    <row r="48" spans="2:15" s="9" customFormat="1" x14ac:dyDescent="0.45">
      <c r="B48" s="6"/>
      <c r="C48" s="11"/>
      <c r="D48" s="11"/>
      <c r="E48" s="12"/>
      <c r="F48" s="11"/>
      <c r="G48" s="12"/>
      <c r="H48" s="11"/>
      <c r="I48" s="12"/>
      <c r="J48" s="11"/>
      <c r="K48" s="12"/>
      <c r="L48" s="11"/>
      <c r="M48" s="12"/>
      <c r="N48" s="11"/>
      <c r="O48" s="12"/>
    </row>
    <row r="49" spans="2:15" s="9" customFormat="1" x14ac:dyDescent="0.45">
      <c r="B49" s="6"/>
      <c r="C49" s="11"/>
      <c r="D49" s="11"/>
      <c r="E49" s="12"/>
      <c r="F49" s="11"/>
      <c r="G49" s="12"/>
      <c r="H49" s="11"/>
      <c r="I49" s="12"/>
      <c r="J49" s="11"/>
      <c r="K49" s="12"/>
      <c r="L49" s="11"/>
      <c r="M49" s="12"/>
      <c r="N49" s="11"/>
      <c r="O49" s="12"/>
    </row>
    <row r="50" spans="2:15" s="9" customFormat="1" x14ac:dyDescent="0.45">
      <c r="B50" s="6"/>
      <c r="C50" s="11"/>
      <c r="D50" s="11"/>
      <c r="E50" s="12"/>
      <c r="F50" s="11"/>
      <c r="G50" s="12"/>
      <c r="H50" s="11"/>
      <c r="I50" s="12"/>
      <c r="J50" s="11"/>
      <c r="K50" s="12"/>
      <c r="L50" s="11"/>
      <c r="M50" s="12"/>
      <c r="N50" s="11"/>
      <c r="O50" s="12"/>
    </row>
    <row r="51" spans="2:15" s="9" customFormat="1" x14ac:dyDescent="0.45">
      <c r="B51" s="6"/>
      <c r="C51" s="11"/>
      <c r="D51" s="11"/>
      <c r="E51" s="12"/>
      <c r="F51" s="11"/>
      <c r="G51" s="12"/>
      <c r="H51" s="11"/>
      <c r="I51" s="12"/>
      <c r="J51" s="11"/>
      <c r="K51" s="12"/>
      <c r="L51" s="11"/>
      <c r="M51" s="12"/>
      <c r="N51" s="11"/>
      <c r="O51" s="12"/>
    </row>
    <row r="52" spans="2:15" s="9" customFormat="1" x14ac:dyDescent="0.45">
      <c r="B52" s="6"/>
      <c r="C52" s="11"/>
      <c r="D52" s="11"/>
      <c r="E52" s="12"/>
      <c r="F52" s="11"/>
      <c r="G52" s="12"/>
      <c r="H52" s="11"/>
      <c r="I52" s="12"/>
      <c r="J52" s="11"/>
      <c r="K52" s="12"/>
      <c r="L52" s="11"/>
      <c r="M52" s="12"/>
      <c r="N52" s="11"/>
      <c r="O52" s="12"/>
    </row>
    <row r="53" spans="2:15" s="9" customFormat="1" x14ac:dyDescent="0.45">
      <c r="B53" s="6"/>
      <c r="C53" s="11"/>
      <c r="D53" s="11"/>
      <c r="E53" s="12"/>
      <c r="F53" s="11"/>
      <c r="G53" s="12"/>
      <c r="H53" s="11"/>
      <c r="I53" s="12"/>
      <c r="J53" s="11"/>
      <c r="K53" s="12"/>
      <c r="L53" s="11"/>
      <c r="M53" s="12"/>
      <c r="N53" s="11"/>
      <c r="O53" s="12"/>
    </row>
    <row r="54" spans="2:15" s="9" customFormat="1" x14ac:dyDescent="0.45">
      <c r="B54" s="6"/>
      <c r="C54" s="11"/>
      <c r="D54" s="11"/>
      <c r="E54" s="12"/>
      <c r="F54" s="11"/>
      <c r="G54" s="12"/>
      <c r="H54" s="11"/>
      <c r="I54" s="12"/>
      <c r="J54" s="11"/>
      <c r="K54" s="12"/>
      <c r="L54" s="11"/>
      <c r="M54" s="12"/>
      <c r="N54" s="11"/>
      <c r="O54" s="12"/>
    </row>
    <row r="55" spans="2:15" s="9" customFormat="1" x14ac:dyDescent="0.45">
      <c r="B55" s="6"/>
      <c r="C55" s="11"/>
      <c r="D55" s="11"/>
      <c r="E55" s="12"/>
      <c r="F55" s="11"/>
      <c r="G55" s="12"/>
      <c r="H55" s="11"/>
      <c r="I55" s="12"/>
      <c r="J55" s="11"/>
      <c r="K55" s="12"/>
      <c r="L55" s="11"/>
      <c r="M55" s="12"/>
      <c r="N55" s="11"/>
      <c r="O55" s="12"/>
    </row>
    <row r="56" spans="2:15" s="9" customFormat="1" x14ac:dyDescent="0.45">
      <c r="B56" s="6"/>
      <c r="C56" s="11"/>
      <c r="D56" s="11"/>
      <c r="E56" s="12"/>
      <c r="F56" s="11"/>
      <c r="G56" s="12"/>
      <c r="H56" s="11"/>
      <c r="I56" s="12"/>
      <c r="J56" s="11"/>
      <c r="K56" s="12"/>
      <c r="L56" s="11"/>
      <c r="M56" s="12"/>
      <c r="N56" s="11"/>
      <c r="O56" s="12"/>
    </row>
    <row r="57" spans="2:15" s="9" customFormat="1" x14ac:dyDescent="0.45">
      <c r="B57" s="6"/>
      <c r="C57" s="11"/>
      <c r="D57" s="11"/>
      <c r="E57" s="12"/>
      <c r="F57" s="11"/>
      <c r="G57" s="12"/>
      <c r="H57" s="11"/>
      <c r="I57" s="12"/>
      <c r="J57" s="11"/>
      <c r="K57" s="12"/>
      <c r="L57" s="11"/>
      <c r="M57" s="12"/>
      <c r="N57" s="11"/>
      <c r="O57" s="12"/>
    </row>
    <row r="58" spans="2:15" s="9" customFormat="1" x14ac:dyDescent="0.45">
      <c r="B58" s="6"/>
      <c r="C58" s="11"/>
      <c r="D58" s="11"/>
      <c r="E58" s="12"/>
      <c r="F58" s="11"/>
      <c r="G58" s="12"/>
      <c r="H58" s="11"/>
      <c r="I58" s="12"/>
      <c r="J58" s="11"/>
      <c r="K58" s="12"/>
      <c r="L58" s="11"/>
      <c r="M58" s="12"/>
      <c r="N58" s="11"/>
      <c r="O58" s="12"/>
    </row>
    <row r="59" spans="2:15" s="9" customFormat="1" x14ac:dyDescent="0.45">
      <c r="B59" s="6"/>
      <c r="C59" s="11"/>
      <c r="D59" s="11"/>
      <c r="E59" s="12"/>
      <c r="F59" s="11"/>
      <c r="G59" s="12"/>
      <c r="H59" s="11"/>
      <c r="I59" s="12"/>
      <c r="J59" s="11"/>
      <c r="K59" s="12"/>
      <c r="L59" s="11"/>
      <c r="M59" s="12"/>
      <c r="N59" s="11"/>
      <c r="O59" s="12"/>
    </row>
    <row r="60" spans="2:15" s="9" customFormat="1" x14ac:dyDescent="0.45">
      <c r="B60" s="6"/>
      <c r="C60" s="11"/>
      <c r="D60" s="11"/>
      <c r="E60" s="12"/>
      <c r="F60" s="11"/>
      <c r="G60" s="12"/>
      <c r="H60" s="11"/>
      <c r="I60" s="12"/>
      <c r="J60" s="11"/>
      <c r="K60" s="12"/>
      <c r="L60" s="11"/>
      <c r="M60" s="12"/>
      <c r="N60" s="11"/>
      <c r="O60" s="12"/>
    </row>
    <row r="61" spans="2:15" s="9" customFormat="1" x14ac:dyDescent="0.45">
      <c r="B61" s="6"/>
      <c r="C61" s="11"/>
      <c r="D61" s="11"/>
      <c r="E61" s="12"/>
      <c r="F61" s="11"/>
      <c r="G61" s="12"/>
      <c r="H61" s="11"/>
      <c r="I61" s="12"/>
      <c r="J61" s="11"/>
      <c r="K61" s="12"/>
      <c r="L61" s="11"/>
      <c r="M61" s="12"/>
      <c r="N61" s="11"/>
      <c r="O61" s="12"/>
    </row>
    <row r="62" spans="2:15" s="9" customFormat="1" x14ac:dyDescent="0.45">
      <c r="B62" s="6"/>
      <c r="C62" s="11"/>
      <c r="D62" s="11"/>
      <c r="E62" s="12"/>
      <c r="F62" s="11"/>
      <c r="G62" s="12"/>
      <c r="H62" s="11"/>
      <c r="I62" s="12"/>
      <c r="J62" s="11"/>
      <c r="K62" s="12"/>
      <c r="L62" s="11"/>
      <c r="M62" s="12"/>
      <c r="N62" s="11"/>
      <c r="O62" s="12"/>
    </row>
    <row r="63" spans="2:15" s="9" customFormat="1" x14ac:dyDescent="0.45">
      <c r="B63" s="6"/>
      <c r="C63" s="11"/>
      <c r="D63" s="11"/>
      <c r="E63" s="12"/>
      <c r="F63" s="11"/>
      <c r="G63" s="12"/>
      <c r="H63" s="11"/>
      <c r="I63" s="12"/>
      <c r="J63" s="11"/>
      <c r="K63" s="12"/>
      <c r="L63" s="11"/>
      <c r="M63" s="12"/>
      <c r="N63" s="11"/>
      <c r="O63" s="12"/>
    </row>
    <row r="64" spans="2:15" s="9" customFormat="1" x14ac:dyDescent="0.45">
      <c r="B64" s="6"/>
      <c r="C64" s="11"/>
      <c r="D64" s="11"/>
      <c r="E64" s="12"/>
      <c r="F64" s="11"/>
      <c r="G64" s="12"/>
      <c r="H64" s="11"/>
      <c r="I64" s="12"/>
      <c r="J64" s="11"/>
      <c r="K64" s="12"/>
      <c r="L64" s="11"/>
      <c r="M64" s="12"/>
      <c r="N64" s="11"/>
      <c r="O64" s="12"/>
    </row>
    <row r="65" spans="2:15" s="9" customFormat="1" x14ac:dyDescent="0.45">
      <c r="B65" s="6"/>
      <c r="C65" s="11"/>
      <c r="D65" s="11"/>
      <c r="E65" s="12"/>
      <c r="F65" s="11"/>
      <c r="G65" s="12"/>
      <c r="H65" s="11"/>
      <c r="I65" s="12"/>
      <c r="J65" s="11"/>
      <c r="K65" s="12"/>
      <c r="L65" s="11"/>
      <c r="M65" s="12"/>
      <c r="N65" s="11"/>
      <c r="O65" s="12"/>
    </row>
    <row r="66" spans="2:15" s="9" customFormat="1" x14ac:dyDescent="0.45">
      <c r="B66" s="6"/>
      <c r="C66" s="11"/>
      <c r="D66" s="11"/>
      <c r="E66" s="12"/>
      <c r="F66" s="11"/>
      <c r="G66" s="12"/>
      <c r="H66" s="11"/>
      <c r="I66" s="12"/>
      <c r="J66" s="11"/>
      <c r="K66" s="12"/>
      <c r="L66" s="11"/>
      <c r="M66" s="12"/>
      <c r="N66" s="11"/>
      <c r="O66" s="12"/>
    </row>
    <row r="67" spans="2:15" s="9" customFormat="1" x14ac:dyDescent="0.45">
      <c r="B67" s="6"/>
      <c r="C67" s="11"/>
      <c r="D67" s="11"/>
      <c r="E67" s="12"/>
      <c r="F67" s="11"/>
      <c r="G67" s="12"/>
      <c r="H67" s="11"/>
      <c r="I67" s="12"/>
      <c r="J67" s="11"/>
      <c r="K67" s="12"/>
      <c r="L67" s="11"/>
      <c r="M67" s="12"/>
      <c r="N67" s="11"/>
      <c r="O67" s="12"/>
    </row>
    <row r="68" spans="2:15" s="9" customFormat="1" x14ac:dyDescent="0.45">
      <c r="B68" s="6"/>
      <c r="C68" s="11"/>
      <c r="D68" s="11"/>
      <c r="E68" s="12"/>
      <c r="F68" s="11"/>
      <c r="G68" s="12"/>
      <c r="H68" s="11"/>
      <c r="I68" s="12"/>
      <c r="J68" s="11"/>
      <c r="K68" s="12"/>
      <c r="L68" s="11"/>
      <c r="M68" s="12"/>
      <c r="N68" s="11"/>
      <c r="O68" s="12"/>
    </row>
    <row r="69" spans="2:15" s="9" customFormat="1" x14ac:dyDescent="0.45">
      <c r="B69" s="6"/>
      <c r="C69" s="11"/>
      <c r="D69" s="11"/>
      <c r="E69" s="12"/>
      <c r="F69" s="11"/>
      <c r="G69" s="12"/>
      <c r="H69" s="11"/>
      <c r="I69" s="12"/>
      <c r="J69" s="11"/>
      <c r="K69" s="12"/>
      <c r="L69" s="11"/>
      <c r="M69" s="12"/>
      <c r="N69" s="11"/>
      <c r="O69" s="12"/>
    </row>
    <row r="70" spans="2:15" s="9" customFormat="1" x14ac:dyDescent="0.45">
      <c r="B70" s="6"/>
      <c r="C70" s="11"/>
      <c r="D70" s="11"/>
      <c r="E70" s="12"/>
      <c r="F70" s="11"/>
      <c r="G70" s="12"/>
      <c r="H70" s="11"/>
      <c r="I70" s="12"/>
      <c r="J70" s="11"/>
      <c r="K70" s="12"/>
      <c r="L70" s="11"/>
      <c r="M70" s="12"/>
      <c r="N70" s="11"/>
      <c r="O70" s="12"/>
    </row>
    <row r="71" spans="2:15" s="9" customFormat="1" x14ac:dyDescent="0.45">
      <c r="B71" s="6"/>
      <c r="C71" s="11"/>
      <c r="D71" s="11"/>
      <c r="E71" s="12"/>
      <c r="F71" s="11"/>
      <c r="G71" s="12"/>
      <c r="H71" s="11"/>
      <c r="I71" s="12"/>
      <c r="J71" s="11"/>
      <c r="K71" s="12"/>
      <c r="L71" s="11"/>
      <c r="M71" s="12"/>
      <c r="N71" s="11"/>
      <c r="O71" s="12"/>
    </row>
    <row r="72" spans="2:15" s="9" customFormat="1" x14ac:dyDescent="0.45">
      <c r="B72" s="6"/>
      <c r="C72" s="11"/>
      <c r="D72" s="11"/>
      <c r="E72" s="12"/>
      <c r="F72" s="11"/>
      <c r="G72" s="12"/>
      <c r="H72" s="11"/>
      <c r="I72" s="12"/>
      <c r="J72" s="11"/>
      <c r="K72" s="12"/>
      <c r="L72" s="11"/>
      <c r="M72" s="12"/>
      <c r="N72" s="11"/>
      <c r="O72" s="12"/>
    </row>
    <row r="73" spans="2:15" s="9" customFormat="1" x14ac:dyDescent="0.45">
      <c r="B73" s="6"/>
      <c r="C73" s="11"/>
      <c r="D73" s="11"/>
      <c r="E73" s="12"/>
      <c r="F73" s="11"/>
      <c r="G73" s="12"/>
      <c r="H73" s="11"/>
      <c r="I73" s="12"/>
      <c r="J73" s="11"/>
      <c r="K73" s="12"/>
      <c r="L73" s="11"/>
      <c r="M73" s="12"/>
      <c r="N73" s="11"/>
      <c r="O73" s="12"/>
    </row>
    <row r="74" spans="2:15" s="9" customFormat="1" x14ac:dyDescent="0.45">
      <c r="B74" s="6"/>
      <c r="C74" s="11"/>
      <c r="D74" s="11"/>
      <c r="E74" s="12"/>
      <c r="F74" s="11"/>
      <c r="G74" s="12"/>
      <c r="H74" s="11"/>
      <c r="I74" s="12"/>
      <c r="J74" s="11"/>
      <c r="K74" s="12"/>
      <c r="L74" s="11"/>
      <c r="M74" s="12"/>
      <c r="N74" s="11"/>
      <c r="O74" s="12"/>
    </row>
    <row r="75" spans="2:15" s="9" customFormat="1" x14ac:dyDescent="0.45">
      <c r="B75" s="6"/>
      <c r="C75" s="11"/>
      <c r="D75" s="11"/>
      <c r="E75" s="12"/>
      <c r="F75" s="11"/>
      <c r="G75" s="12"/>
      <c r="H75" s="11"/>
      <c r="I75" s="12"/>
      <c r="J75" s="11"/>
      <c r="K75" s="12"/>
      <c r="L75" s="11"/>
      <c r="M75" s="12"/>
      <c r="N75" s="11"/>
      <c r="O75" s="12"/>
    </row>
    <row r="76" spans="2:15" s="9" customFormat="1" x14ac:dyDescent="0.45">
      <c r="B76" s="6"/>
      <c r="C76" s="11"/>
      <c r="D76" s="11"/>
      <c r="E76" s="12"/>
      <c r="F76" s="11"/>
      <c r="G76" s="12"/>
      <c r="H76" s="11"/>
      <c r="I76" s="12"/>
      <c r="J76" s="11"/>
      <c r="K76" s="12"/>
      <c r="L76" s="11"/>
      <c r="M76" s="12"/>
      <c r="N76" s="11"/>
      <c r="O76" s="12"/>
    </row>
    <row r="77" spans="2:15" s="9" customFormat="1" x14ac:dyDescent="0.45">
      <c r="B77" s="6"/>
      <c r="C77" s="11"/>
      <c r="D77" s="11"/>
      <c r="E77" s="12"/>
      <c r="F77" s="11"/>
      <c r="G77" s="12"/>
      <c r="H77" s="11"/>
      <c r="I77" s="12"/>
      <c r="J77" s="11"/>
      <c r="K77" s="12"/>
      <c r="L77" s="11"/>
      <c r="M77" s="12"/>
      <c r="N77" s="11"/>
      <c r="O77" s="12"/>
    </row>
    <row r="78" spans="2:15" s="9" customFormat="1" x14ac:dyDescent="0.45">
      <c r="B78" s="6"/>
      <c r="C78" s="11"/>
      <c r="D78" s="11"/>
      <c r="E78" s="12"/>
      <c r="F78" s="11"/>
      <c r="G78" s="12"/>
      <c r="H78" s="11"/>
      <c r="I78" s="12"/>
      <c r="J78" s="11"/>
      <c r="K78" s="12"/>
      <c r="L78" s="11"/>
      <c r="M78" s="12"/>
      <c r="N78" s="11"/>
      <c r="O78" s="12"/>
    </row>
    <row r="79" spans="2:15" s="9" customFormat="1" x14ac:dyDescent="0.45">
      <c r="B79" s="6"/>
      <c r="C79" s="11"/>
      <c r="D79" s="11"/>
      <c r="E79" s="12"/>
      <c r="F79" s="11"/>
      <c r="G79" s="12"/>
      <c r="H79" s="11"/>
      <c r="I79" s="12"/>
      <c r="J79" s="11"/>
      <c r="K79" s="12"/>
      <c r="L79" s="11"/>
      <c r="M79" s="12"/>
      <c r="N79" s="11"/>
      <c r="O79" s="12"/>
    </row>
    <row r="80" spans="2:15" s="9" customFormat="1" x14ac:dyDescent="0.45">
      <c r="B80" s="6"/>
      <c r="C80" s="11"/>
      <c r="D80" s="11"/>
      <c r="E80" s="12"/>
      <c r="F80" s="11"/>
      <c r="G80" s="12"/>
      <c r="H80" s="11"/>
      <c r="I80" s="12"/>
      <c r="J80" s="11"/>
      <c r="K80" s="12"/>
      <c r="L80" s="11"/>
      <c r="M80" s="12"/>
      <c r="N80" s="11"/>
      <c r="O80" s="12"/>
    </row>
    <row r="81" spans="2:15" s="9" customFormat="1" x14ac:dyDescent="0.45">
      <c r="B81" s="6"/>
      <c r="C81" s="11"/>
      <c r="D81" s="11"/>
      <c r="E81" s="12"/>
      <c r="F81" s="11"/>
      <c r="G81" s="12"/>
      <c r="H81" s="11"/>
      <c r="I81" s="12"/>
      <c r="J81" s="11"/>
      <c r="K81" s="12"/>
      <c r="L81" s="11"/>
      <c r="M81" s="12"/>
      <c r="N81" s="11"/>
      <c r="O81" s="12"/>
    </row>
    <row r="82" spans="2:15" s="9" customFormat="1" x14ac:dyDescent="0.45">
      <c r="B82" s="6"/>
      <c r="C82" s="11"/>
      <c r="D82" s="11"/>
      <c r="E82" s="12"/>
      <c r="F82" s="11"/>
      <c r="G82" s="12"/>
      <c r="H82" s="11"/>
      <c r="I82" s="12"/>
      <c r="J82" s="11"/>
      <c r="K82" s="12"/>
      <c r="L82" s="11"/>
      <c r="M82" s="12"/>
      <c r="N82" s="11"/>
      <c r="O82" s="12"/>
    </row>
    <row r="83" spans="2:15" s="9" customFormat="1" x14ac:dyDescent="0.45">
      <c r="B83" s="6"/>
      <c r="C83" s="11"/>
      <c r="D83" s="11"/>
      <c r="E83" s="12"/>
      <c r="F83" s="11"/>
      <c r="G83" s="12"/>
      <c r="H83" s="11"/>
      <c r="I83" s="12"/>
      <c r="J83" s="11"/>
      <c r="K83" s="12"/>
      <c r="L83" s="11"/>
      <c r="M83" s="12"/>
      <c r="N83" s="11"/>
      <c r="O83" s="12"/>
    </row>
    <row r="84" spans="2:15" s="9" customFormat="1" x14ac:dyDescent="0.45">
      <c r="B84" s="6"/>
      <c r="C84" s="11"/>
      <c r="D84" s="11"/>
      <c r="E84" s="12"/>
      <c r="F84" s="11"/>
      <c r="G84" s="12"/>
      <c r="H84" s="11"/>
      <c r="I84" s="12"/>
      <c r="J84" s="11"/>
      <c r="K84" s="12"/>
      <c r="L84" s="11"/>
      <c r="M84" s="12"/>
      <c r="N84" s="11"/>
      <c r="O84" s="12"/>
    </row>
    <row r="85" spans="2:15" s="9" customFormat="1" x14ac:dyDescent="0.45">
      <c r="B85" s="6"/>
      <c r="C85" s="11"/>
      <c r="D85" s="11"/>
      <c r="E85" s="12"/>
      <c r="F85" s="11"/>
      <c r="G85" s="12"/>
      <c r="H85" s="11"/>
      <c r="I85" s="12"/>
      <c r="J85" s="11"/>
      <c r="K85" s="12"/>
      <c r="L85" s="11"/>
      <c r="M85" s="12"/>
      <c r="N85" s="11"/>
      <c r="O85" s="12"/>
    </row>
    <row r="86" spans="2:15" s="9" customFormat="1" x14ac:dyDescent="0.45">
      <c r="B86" s="6"/>
      <c r="C86" s="11"/>
      <c r="D86" s="11"/>
      <c r="E86" s="12"/>
      <c r="F86" s="11"/>
      <c r="G86" s="12"/>
      <c r="H86" s="11"/>
      <c r="I86" s="12"/>
      <c r="J86" s="11"/>
      <c r="K86" s="12"/>
      <c r="L86" s="11"/>
      <c r="M86" s="12"/>
      <c r="N86" s="11"/>
      <c r="O86" s="12"/>
    </row>
    <row r="87" spans="2:15" s="9" customFormat="1" x14ac:dyDescent="0.45">
      <c r="B87" s="6"/>
      <c r="C87" s="11"/>
      <c r="D87" s="11"/>
      <c r="E87" s="12"/>
      <c r="F87" s="11"/>
      <c r="G87" s="12"/>
      <c r="H87" s="11"/>
      <c r="I87" s="12"/>
      <c r="J87" s="11"/>
      <c r="K87" s="12"/>
      <c r="L87" s="11"/>
      <c r="M87" s="12"/>
      <c r="N87" s="11"/>
      <c r="O87" s="12"/>
    </row>
    <row r="88" spans="2:15" s="9" customFormat="1" x14ac:dyDescent="0.45">
      <c r="B88" s="6"/>
      <c r="C88" s="11"/>
      <c r="D88" s="11"/>
      <c r="E88" s="12"/>
      <c r="F88" s="11"/>
      <c r="G88" s="12"/>
      <c r="H88" s="11"/>
      <c r="I88" s="12"/>
      <c r="J88" s="11"/>
      <c r="K88" s="12"/>
      <c r="L88" s="11"/>
      <c r="M88" s="12"/>
      <c r="N88" s="11"/>
      <c r="O88" s="12"/>
    </row>
    <row r="89" spans="2:15" s="9" customFormat="1" x14ac:dyDescent="0.45">
      <c r="B89" s="6"/>
      <c r="C89" s="11"/>
      <c r="D89" s="11"/>
      <c r="E89" s="12"/>
      <c r="F89" s="11"/>
      <c r="G89" s="12"/>
      <c r="H89" s="11"/>
      <c r="I89" s="12"/>
      <c r="J89" s="11"/>
      <c r="K89" s="12"/>
      <c r="L89" s="11"/>
      <c r="M89" s="12"/>
      <c r="N89" s="11"/>
      <c r="O89" s="12"/>
    </row>
    <row r="90" spans="2:15" s="9" customFormat="1" x14ac:dyDescent="0.45">
      <c r="B90" s="6"/>
      <c r="C90" s="11"/>
      <c r="D90" s="11"/>
      <c r="E90" s="12"/>
      <c r="F90" s="11"/>
      <c r="G90" s="12"/>
      <c r="H90" s="11"/>
      <c r="I90" s="12"/>
      <c r="J90" s="11"/>
      <c r="K90" s="12"/>
      <c r="L90" s="11"/>
      <c r="M90" s="12"/>
      <c r="N90" s="11"/>
      <c r="O90" s="12"/>
    </row>
    <row r="91" spans="2:15" s="9" customFormat="1" x14ac:dyDescent="0.45">
      <c r="B91" s="6"/>
      <c r="C91" s="11"/>
      <c r="D91" s="11"/>
      <c r="E91" s="12"/>
      <c r="F91" s="11"/>
      <c r="G91" s="12"/>
      <c r="H91" s="11"/>
      <c r="I91" s="12"/>
      <c r="J91" s="11"/>
      <c r="K91" s="12"/>
      <c r="L91" s="11"/>
      <c r="M91" s="12"/>
      <c r="N91" s="11"/>
      <c r="O91" s="12"/>
    </row>
    <row r="92" spans="2:15" s="9" customFormat="1" x14ac:dyDescent="0.45">
      <c r="B92" s="6"/>
      <c r="C92" s="11"/>
      <c r="D92" s="11"/>
      <c r="E92" s="12"/>
      <c r="F92" s="11"/>
      <c r="G92" s="12"/>
      <c r="H92" s="11"/>
      <c r="I92" s="12"/>
      <c r="J92" s="11"/>
      <c r="K92" s="12"/>
      <c r="L92" s="11"/>
      <c r="M92" s="12"/>
      <c r="N92" s="11"/>
      <c r="O92" s="12"/>
    </row>
    <row r="93" spans="2:15" s="9" customFormat="1" x14ac:dyDescent="0.45">
      <c r="B93" s="6"/>
      <c r="C93" s="11"/>
      <c r="D93" s="11"/>
      <c r="E93" s="12"/>
      <c r="F93" s="11"/>
      <c r="G93" s="12"/>
      <c r="H93" s="11"/>
      <c r="I93" s="12"/>
      <c r="J93" s="11"/>
      <c r="K93" s="12"/>
      <c r="L93" s="11"/>
      <c r="M93" s="12"/>
      <c r="N93" s="11"/>
      <c r="O93" s="12"/>
    </row>
    <row r="94" spans="2:15" s="9" customFormat="1" x14ac:dyDescent="0.45">
      <c r="B94" s="6"/>
      <c r="C94" s="11"/>
      <c r="D94" s="11"/>
      <c r="E94" s="12"/>
      <c r="F94" s="11"/>
      <c r="G94" s="12"/>
      <c r="H94" s="11"/>
      <c r="I94" s="12"/>
      <c r="J94" s="11"/>
      <c r="K94" s="12"/>
      <c r="L94" s="11"/>
      <c r="M94" s="12"/>
      <c r="N94" s="11"/>
      <c r="O94" s="12"/>
    </row>
    <row r="95" spans="2:15" s="9" customFormat="1" x14ac:dyDescent="0.45">
      <c r="B95" s="6"/>
      <c r="C95" s="11"/>
      <c r="D95" s="11"/>
      <c r="E95" s="12"/>
      <c r="F95" s="11"/>
      <c r="G95" s="12"/>
      <c r="H95" s="11"/>
      <c r="I95" s="12"/>
      <c r="J95" s="11"/>
      <c r="K95" s="12"/>
      <c r="L95" s="11"/>
      <c r="M95" s="12"/>
      <c r="N95" s="11"/>
      <c r="O95" s="12"/>
    </row>
    <row r="96" spans="2:15" s="9" customFormat="1" x14ac:dyDescent="0.45">
      <c r="B96" s="6"/>
      <c r="C96" s="11"/>
      <c r="D96" s="11"/>
      <c r="E96" s="12"/>
      <c r="F96" s="11"/>
      <c r="G96" s="12"/>
      <c r="H96" s="11"/>
      <c r="I96" s="12"/>
      <c r="J96" s="11"/>
      <c r="K96" s="12"/>
      <c r="L96" s="11"/>
      <c r="M96" s="12"/>
      <c r="N96" s="11"/>
      <c r="O96" s="12"/>
    </row>
    <row r="97" spans="2:16" s="12" customFormat="1" x14ac:dyDescent="0.45">
      <c r="B97" s="6"/>
      <c r="C97" s="11"/>
      <c r="D97" s="11"/>
      <c r="F97" s="11"/>
      <c r="H97" s="11"/>
      <c r="J97" s="11"/>
      <c r="L97" s="11"/>
      <c r="N97" s="11"/>
      <c r="P97" s="9"/>
    </row>
    <row r="98" spans="2:16" s="12" customFormat="1" x14ac:dyDescent="0.45">
      <c r="B98" s="6"/>
      <c r="C98" s="11"/>
      <c r="D98" s="11"/>
      <c r="F98" s="11"/>
      <c r="H98" s="11"/>
      <c r="J98" s="11"/>
      <c r="L98" s="11"/>
      <c r="N98" s="11"/>
      <c r="P98" s="9"/>
    </row>
    <row r="99" spans="2:16" s="12" customFormat="1" x14ac:dyDescent="0.45">
      <c r="B99" s="6"/>
      <c r="C99" s="11"/>
      <c r="D99" s="11"/>
      <c r="F99" s="11"/>
      <c r="H99" s="11"/>
      <c r="J99" s="11"/>
      <c r="L99" s="11"/>
      <c r="N99" s="11"/>
      <c r="P99" s="9"/>
    </row>
    <row r="100" spans="2:16" s="12" customFormat="1" x14ac:dyDescent="0.45">
      <c r="B100" s="6"/>
      <c r="C100" s="11"/>
      <c r="D100" s="11"/>
      <c r="F100" s="11"/>
      <c r="H100" s="11"/>
      <c r="J100" s="11"/>
      <c r="L100" s="11"/>
      <c r="N100" s="11"/>
      <c r="P100" s="9"/>
    </row>
    <row r="101" spans="2:16" s="12" customFormat="1" x14ac:dyDescent="0.45">
      <c r="B101" s="6"/>
      <c r="C101" s="11"/>
      <c r="D101" s="11"/>
      <c r="F101" s="11"/>
      <c r="H101" s="11"/>
      <c r="J101" s="11"/>
      <c r="L101" s="11"/>
      <c r="N101" s="11"/>
      <c r="P101" s="9"/>
    </row>
    <row r="102" spans="2:16" s="12" customFormat="1" x14ac:dyDescent="0.45">
      <c r="B102" s="6"/>
      <c r="C102" s="11"/>
      <c r="D102" s="11"/>
      <c r="F102" s="11"/>
      <c r="H102" s="11"/>
      <c r="J102" s="11"/>
      <c r="L102" s="11"/>
      <c r="N102" s="11"/>
      <c r="P102" s="9"/>
    </row>
    <row r="103" spans="2:16" s="12" customFormat="1" x14ac:dyDescent="0.45">
      <c r="B103" s="6"/>
      <c r="C103" s="11"/>
      <c r="D103" s="11"/>
      <c r="F103" s="11"/>
      <c r="H103" s="11"/>
      <c r="J103" s="11"/>
      <c r="L103" s="11"/>
      <c r="N103" s="11"/>
      <c r="P103" s="9"/>
    </row>
    <row r="104" spans="2:16" s="12" customFormat="1" x14ac:dyDescent="0.45">
      <c r="B104" s="6"/>
      <c r="C104" s="11"/>
      <c r="D104" s="11"/>
      <c r="F104" s="11"/>
      <c r="H104" s="11"/>
      <c r="J104" s="11"/>
      <c r="L104" s="11"/>
      <c r="N104" s="11"/>
      <c r="P104" s="9"/>
    </row>
    <row r="105" spans="2:16" s="12" customFormat="1" x14ac:dyDescent="0.45">
      <c r="B105" s="6"/>
      <c r="C105" s="11"/>
      <c r="D105" s="11"/>
      <c r="F105" s="11"/>
      <c r="H105" s="11"/>
      <c r="J105" s="11"/>
      <c r="L105" s="11"/>
      <c r="N105" s="11"/>
      <c r="P105" s="9"/>
    </row>
    <row r="106" spans="2:16" s="12" customFormat="1" x14ac:dyDescent="0.45">
      <c r="B106" s="6"/>
      <c r="C106" s="11"/>
      <c r="D106" s="11"/>
      <c r="F106" s="11"/>
      <c r="H106" s="11"/>
      <c r="J106" s="11"/>
      <c r="L106" s="11"/>
      <c r="N106" s="11"/>
      <c r="P106" s="9"/>
    </row>
    <row r="107" spans="2:16" s="12" customFormat="1" x14ac:dyDescent="0.45">
      <c r="B107" s="6"/>
      <c r="C107" s="11"/>
      <c r="D107" s="11"/>
      <c r="F107" s="11"/>
      <c r="H107" s="11"/>
      <c r="J107" s="11"/>
      <c r="L107" s="11"/>
      <c r="N107" s="11"/>
      <c r="P107" s="9"/>
    </row>
    <row r="108" spans="2:16" s="12" customFormat="1" x14ac:dyDescent="0.45">
      <c r="B108" s="6"/>
      <c r="C108" s="11"/>
      <c r="D108" s="11"/>
      <c r="F108" s="11"/>
      <c r="H108" s="11"/>
      <c r="J108" s="11"/>
      <c r="L108" s="11"/>
      <c r="N108" s="11"/>
      <c r="P108" s="9"/>
    </row>
    <row r="109" spans="2:16" s="12" customFormat="1" x14ac:dyDescent="0.45">
      <c r="B109" s="6"/>
      <c r="C109" s="11"/>
      <c r="D109" s="11"/>
      <c r="F109" s="11"/>
      <c r="H109" s="11"/>
      <c r="J109" s="11"/>
      <c r="L109" s="11"/>
      <c r="N109" s="11"/>
      <c r="P109" s="9"/>
    </row>
    <row r="110" spans="2:16" s="12" customFormat="1" x14ac:dyDescent="0.45">
      <c r="B110" s="6"/>
      <c r="C110" s="11"/>
      <c r="D110" s="11"/>
      <c r="F110" s="11"/>
      <c r="H110" s="11"/>
      <c r="J110" s="11"/>
      <c r="L110" s="11"/>
      <c r="N110" s="11"/>
      <c r="P110" s="9"/>
    </row>
    <row r="111" spans="2:16" s="12" customFormat="1" x14ac:dyDescent="0.45">
      <c r="B111" s="6"/>
      <c r="C111" s="11"/>
      <c r="D111" s="11"/>
      <c r="F111" s="11"/>
      <c r="H111" s="11"/>
      <c r="J111" s="11"/>
      <c r="L111" s="11"/>
      <c r="N111" s="11"/>
      <c r="P111" s="9"/>
    </row>
    <row r="112" spans="2:16" s="12" customFormat="1" x14ac:dyDescent="0.45">
      <c r="B112" s="6"/>
      <c r="C112" s="11"/>
      <c r="D112" s="11"/>
      <c r="F112" s="11"/>
      <c r="H112" s="11"/>
      <c r="J112" s="11"/>
      <c r="L112" s="11"/>
      <c r="N112" s="11"/>
      <c r="P112" s="9"/>
    </row>
    <row r="113" spans="2:16" s="12" customFormat="1" x14ac:dyDescent="0.45">
      <c r="B113" s="6"/>
      <c r="C113" s="11"/>
      <c r="D113" s="11"/>
      <c r="F113" s="11"/>
      <c r="H113" s="11"/>
      <c r="J113" s="11"/>
      <c r="L113" s="11"/>
      <c r="N113" s="11"/>
      <c r="P113" s="9"/>
    </row>
    <row r="114" spans="2:16" s="12" customFormat="1" x14ac:dyDescent="0.45">
      <c r="B114" s="6"/>
      <c r="C114" s="11"/>
      <c r="D114" s="11"/>
      <c r="F114" s="11"/>
      <c r="H114" s="11"/>
      <c r="J114" s="11"/>
      <c r="L114" s="11"/>
      <c r="N114" s="11"/>
      <c r="P114" s="9"/>
    </row>
    <row r="115" spans="2:16" s="12" customFormat="1" x14ac:dyDescent="0.45">
      <c r="B115" s="6"/>
      <c r="C115" s="11"/>
      <c r="D115" s="11"/>
      <c r="F115" s="11"/>
      <c r="H115" s="11"/>
      <c r="J115" s="11"/>
      <c r="L115" s="11"/>
      <c r="N115" s="11"/>
      <c r="P115" s="9"/>
    </row>
    <row r="116" spans="2:16" s="12" customFormat="1" x14ac:dyDescent="0.45">
      <c r="B116" s="6"/>
      <c r="C116" s="11"/>
      <c r="D116" s="11"/>
      <c r="F116" s="11"/>
      <c r="H116" s="11"/>
      <c r="J116" s="11"/>
      <c r="L116" s="11"/>
      <c r="N116" s="11"/>
      <c r="P116" s="9"/>
    </row>
    <row r="117" spans="2:16" s="12" customFormat="1" x14ac:dyDescent="0.45">
      <c r="B117" s="6"/>
      <c r="C117" s="11"/>
      <c r="D117" s="11"/>
      <c r="F117" s="11"/>
      <c r="H117" s="11"/>
      <c r="J117" s="11"/>
      <c r="L117" s="11"/>
      <c r="N117" s="11"/>
      <c r="P117" s="9"/>
    </row>
    <row r="118" spans="2:16" s="12" customFormat="1" x14ac:dyDescent="0.45">
      <c r="B118" s="6"/>
      <c r="C118" s="11"/>
      <c r="D118" s="11"/>
      <c r="F118" s="11"/>
      <c r="H118" s="11"/>
      <c r="J118" s="11"/>
      <c r="L118" s="11"/>
      <c r="N118" s="11"/>
      <c r="P118" s="9"/>
    </row>
    <row r="119" spans="2:16" s="12" customFormat="1" x14ac:dyDescent="0.45">
      <c r="B119" s="6"/>
      <c r="C119" s="11"/>
      <c r="D119" s="11"/>
      <c r="F119" s="11"/>
      <c r="H119" s="11"/>
      <c r="J119" s="11"/>
      <c r="L119" s="11"/>
      <c r="N119" s="11"/>
      <c r="P119" s="9"/>
    </row>
    <row r="120" spans="2:16" s="12" customFormat="1" x14ac:dyDescent="0.45">
      <c r="B120" s="6"/>
      <c r="C120" s="11"/>
      <c r="D120" s="11"/>
      <c r="F120" s="11"/>
      <c r="H120" s="11"/>
      <c r="J120" s="11"/>
      <c r="L120" s="11"/>
      <c r="N120" s="11"/>
      <c r="P120" s="9"/>
    </row>
    <row r="121" spans="2:16" s="12" customFormat="1" x14ac:dyDescent="0.45">
      <c r="B121" s="6"/>
      <c r="C121" s="11"/>
      <c r="D121" s="11"/>
      <c r="F121" s="11"/>
      <c r="H121" s="11"/>
      <c r="J121" s="11"/>
      <c r="L121" s="11"/>
      <c r="N121" s="11"/>
      <c r="P121" s="9"/>
    </row>
    <row r="122" spans="2:16" s="12" customFormat="1" x14ac:dyDescent="0.45">
      <c r="B122" s="6"/>
      <c r="C122" s="11"/>
      <c r="D122" s="11"/>
      <c r="F122" s="11"/>
      <c r="H122" s="11"/>
      <c r="J122" s="11"/>
      <c r="L122" s="11"/>
      <c r="N122" s="11"/>
      <c r="P122" s="9"/>
    </row>
    <row r="123" spans="2:16" s="12" customFormat="1" x14ac:dyDescent="0.45">
      <c r="B123" s="6"/>
      <c r="C123" s="11"/>
      <c r="D123" s="11"/>
      <c r="F123" s="11"/>
      <c r="H123" s="11"/>
      <c r="J123" s="11"/>
      <c r="L123" s="11"/>
      <c r="N123" s="11"/>
      <c r="P123" s="9"/>
    </row>
    <row r="124" spans="2:16" s="12" customFormat="1" x14ac:dyDescent="0.45">
      <c r="B124" s="6"/>
      <c r="C124" s="11"/>
      <c r="D124" s="11"/>
      <c r="F124" s="11"/>
      <c r="H124" s="11"/>
      <c r="J124" s="11"/>
      <c r="L124" s="11"/>
      <c r="N124" s="11"/>
      <c r="P124" s="9"/>
    </row>
    <row r="125" spans="2:16" s="12" customFormat="1" x14ac:dyDescent="0.45">
      <c r="B125" s="6"/>
      <c r="C125" s="11"/>
      <c r="D125" s="11"/>
      <c r="F125" s="11"/>
      <c r="H125" s="11"/>
      <c r="J125" s="11"/>
      <c r="L125" s="11"/>
      <c r="N125" s="11"/>
      <c r="P125" s="9"/>
    </row>
    <row r="126" spans="2:16" s="12" customFormat="1" x14ac:dyDescent="0.45">
      <c r="B126" s="6"/>
      <c r="C126" s="11"/>
      <c r="D126" s="11"/>
      <c r="F126" s="11"/>
      <c r="H126" s="11"/>
      <c r="J126" s="11"/>
      <c r="L126" s="11"/>
      <c r="N126" s="11"/>
      <c r="P126" s="9"/>
    </row>
    <row r="127" spans="2:16" s="12" customFormat="1" x14ac:dyDescent="0.45">
      <c r="B127" s="6"/>
      <c r="C127" s="11"/>
      <c r="D127" s="11"/>
      <c r="F127" s="11"/>
      <c r="H127" s="11"/>
      <c r="J127" s="11"/>
      <c r="L127" s="11"/>
      <c r="N127" s="11"/>
      <c r="P127" s="9"/>
    </row>
    <row r="128" spans="2:16" s="12" customFormat="1" x14ac:dyDescent="0.45">
      <c r="B128" s="6"/>
      <c r="C128" s="11"/>
      <c r="D128" s="11"/>
      <c r="F128" s="11"/>
      <c r="H128" s="11"/>
      <c r="J128" s="11"/>
      <c r="L128" s="11"/>
      <c r="N128" s="11"/>
      <c r="P128" s="9"/>
    </row>
    <row r="129" spans="2:16" s="12" customFormat="1" x14ac:dyDescent="0.45">
      <c r="B129" s="6"/>
      <c r="C129" s="11"/>
      <c r="D129" s="11"/>
      <c r="F129" s="11"/>
      <c r="H129" s="11"/>
      <c r="J129" s="11"/>
      <c r="L129" s="11"/>
      <c r="N129" s="11"/>
      <c r="P129" s="9"/>
    </row>
    <row r="130" spans="2:16" s="12" customFormat="1" x14ac:dyDescent="0.45">
      <c r="B130" s="6"/>
      <c r="C130" s="11"/>
      <c r="D130" s="11"/>
      <c r="F130" s="11"/>
      <c r="H130" s="11"/>
      <c r="J130" s="11"/>
      <c r="L130" s="11"/>
      <c r="N130" s="11"/>
      <c r="P130" s="9"/>
    </row>
    <row r="131" spans="2:16" s="12" customFormat="1" x14ac:dyDescent="0.45">
      <c r="B131" s="6"/>
      <c r="C131" s="11"/>
      <c r="D131" s="11"/>
      <c r="F131" s="11"/>
      <c r="H131" s="11"/>
      <c r="J131" s="11"/>
      <c r="L131" s="11"/>
      <c r="N131" s="11"/>
      <c r="P131" s="9"/>
    </row>
    <row r="132" spans="2:16" s="12" customFormat="1" x14ac:dyDescent="0.45">
      <c r="B132" s="6"/>
      <c r="C132" s="11"/>
      <c r="D132" s="11"/>
      <c r="F132" s="11"/>
      <c r="H132" s="11"/>
      <c r="J132" s="11"/>
      <c r="L132" s="11"/>
      <c r="N132" s="11"/>
      <c r="P132" s="9"/>
    </row>
    <row r="133" spans="2:16" s="12" customFormat="1" x14ac:dyDescent="0.45">
      <c r="B133" s="6"/>
      <c r="C133" s="11"/>
      <c r="D133" s="11"/>
      <c r="F133" s="11"/>
      <c r="H133" s="11"/>
      <c r="J133" s="11"/>
      <c r="L133" s="11"/>
      <c r="N133" s="11"/>
      <c r="P133" s="9"/>
    </row>
    <row r="134" spans="2:16" s="12" customFormat="1" x14ac:dyDescent="0.45">
      <c r="B134" s="6"/>
      <c r="C134" s="11"/>
      <c r="D134" s="11"/>
      <c r="F134" s="11"/>
      <c r="H134" s="11"/>
      <c r="J134" s="11"/>
      <c r="L134" s="11"/>
      <c r="N134" s="11"/>
      <c r="P134" s="9"/>
    </row>
    <row r="135" spans="2:16" s="12" customFormat="1" x14ac:dyDescent="0.45">
      <c r="B135" s="6"/>
      <c r="C135" s="11"/>
      <c r="D135" s="11"/>
      <c r="F135" s="11"/>
      <c r="H135" s="11"/>
      <c r="J135" s="11"/>
      <c r="L135" s="11"/>
      <c r="N135" s="11"/>
      <c r="P135" s="9"/>
    </row>
    <row r="136" spans="2:16" s="12" customFormat="1" x14ac:dyDescent="0.45">
      <c r="B136" s="6"/>
      <c r="C136" s="11"/>
      <c r="D136" s="11"/>
      <c r="F136" s="11"/>
      <c r="H136" s="11"/>
      <c r="J136" s="11"/>
      <c r="L136" s="11"/>
      <c r="N136" s="11"/>
      <c r="P136" s="9"/>
    </row>
    <row r="137" spans="2:16" s="12" customFormat="1" x14ac:dyDescent="0.45">
      <c r="B137" s="6"/>
      <c r="C137" s="11"/>
      <c r="D137" s="11"/>
      <c r="F137" s="11"/>
      <c r="H137" s="11"/>
      <c r="J137" s="11"/>
      <c r="L137" s="11"/>
      <c r="N137" s="11"/>
      <c r="P137" s="9"/>
    </row>
    <row r="138" spans="2:16" s="12" customFormat="1" x14ac:dyDescent="0.45">
      <c r="B138" s="6"/>
      <c r="C138" s="11"/>
      <c r="D138" s="11"/>
      <c r="F138" s="11"/>
      <c r="H138" s="11"/>
      <c r="J138" s="11"/>
      <c r="L138" s="11"/>
      <c r="N138" s="11"/>
      <c r="P138" s="9"/>
    </row>
    <row r="139" spans="2:16" s="12" customFormat="1" x14ac:dyDescent="0.45">
      <c r="B139" s="6"/>
      <c r="C139" s="11"/>
      <c r="D139" s="11"/>
      <c r="F139" s="11"/>
      <c r="H139" s="11"/>
      <c r="J139" s="11"/>
      <c r="L139" s="11"/>
      <c r="N139" s="11"/>
      <c r="P139" s="9"/>
    </row>
    <row r="140" spans="2:16" s="12" customFormat="1" x14ac:dyDescent="0.45">
      <c r="B140" s="6"/>
      <c r="C140" s="11"/>
      <c r="D140" s="11"/>
      <c r="F140" s="11"/>
      <c r="H140" s="11"/>
      <c r="J140" s="11"/>
      <c r="L140" s="11"/>
      <c r="N140" s="11"/>
      <c r="P140" s="9"/>
    </row>
    <row r="141" spans="2:16" s="12" customFormat="1" x14ac:dyDescent="0.45">
      <c r="B141" s="6"/>
      <c r="C141" s="11"/>
      <c r="D141" s="11"/>
      <c r="F141" s="11"/>
      <c r="H141" s="11"/>
      <c r="J141" s="11"/>
      <c r="L141" s="11"/>
      <c r="N141" s="11"/>
      <c r="P141" s="9"/>
    </row>
    <row r="142" spans="2:16" s="12" customFormat="1" x14ac:dyDescent="0.45">
      <c r="B142" s="6"/>
      <c r="C142" s="11"/>
      <c r="D142" s="11"/>
      <c r="F142" s="11"/>
      <c r="H142" s="11"/>
      <c r="J142" s="11"/>
      <c r="L142" s="11"/>
      <c r="N142" s="11"/>
      <c r="P142" s="9"/>
    </row>
    <row r="143" spans="2:16" s="12" customFormat="1" x14ac:dyDescent="0.45">
      <c r="B143" s="6"/>
      <c r="C143" s="11"/>
      <c r="D143" s="11"/>
      <c r="F143" s="11"/>
      <c r="H143" s="11"/>
      <c r="J143" s="11"/>
      <c r="L143" s="11"/>
      <c r="N143" s="11"/>
      <c r="P143" s="9"/>
    </row>
    <row r="144" spans="2:16" s="12" customFormat="1" x14ac:dyDescent="0.45">
      <c r="B144" s="6"/>
      <c r="C144" s="11"/>
      <c r="D144" s="11"/>
      <c r="F144" s="11"/>
      <c r="H144" s="11"/>
      <c r="J144" s="11"/>
      <c r="L144" s="11"/>
      <c r="N144" s="11"/>
      <c r="P144" s="9"/>
    </row>
    <row r="145" spans="2:16" s="12" customFormat="1" x14ac:dyDescent="0.45">
      <c r="B145" s="6"/>
      <c r="C145" s="11"/>
      <c r="D145" s="11"/>
      <c r="F145" s="11"/>
      <c r="H145" s="11"/>
      <c r="J145" s="11"/>
      <c r="L145" s="11"/>
      <c r="N145" s="11"/>
      <c r="P145" s="9"/>
    </row>
    <row r="146" spans="2:16" s="12" customFormat="1" x14ac:dyDescent="0.45">
      <c r="B146" s="6"/>
      <c r="C146" s="11"/>
      <c r="D146" s="11"/>
      <c r="F146" s="11"/>
      <c r="H146" s="11"/>
      <c r="J146" s="11"/>
      <c r="L146" s="11"/>
      <c r="N146" s="11"/>
      <c r="P146" s="9"/>
    </row>
    <row r="147" spans="2:16" s="12" customFormat="1" x14ac:dyDescent="0.45">
      <c r="B147" s="6"/>
      <c r="C147" s="11"/>
      <c r="D147" s="11"/>
      <c r="F147" s="11"/>
      <c r="H147" s="11"/>
      <c r="J147" s="11"/>
      <c r="L147" s="11"/>
      <c r="N147" s="11"/>
      <c r="P147" s="9"/>
    </row>
    <row r="148" spans="2:16" s="12" customFormat="1" x14ac:dyDescent="0.45">
      <c r="B148" s="6"/>
      <c r="C148" s="11"/>
      <c r="D148" s="11"/>
      <c r="F148" s="11"/>
      <c r="H148" s="11"/>
      <c r="J148" s="11"/>
      <c r="L148" s="11"/>
      <c r="N148" s="11"/>
      <c r="P148" s="9"/>
    </row>
    <row r="149" spans="2:16" s="12" customFormat="1" x14ac:dyDescent="0.45">
      <c r="B149" s="6"/>
      <c r="C149" s="11"/>
      <c r="D149" s="11"/>
      <c r="F149" s="11"/>
      <c r="H149" s="11"/>
      <c r="J149" s="11"/>
      <c r="L149" s="11"/>
      <c r="N149" s="11"/>
      <c r="P149" s="9"/>
    </row>
    <row r="150" spans="2:16" s="12" customFormat="1" x14ac:dyDescent="0.45">
      <c r="B150" s="6"/>
      <c r="C150" s="11"/>
      <c r="D150" s="11"/>
      <c r="F150" s="11"/>
      <c r="H150" s="11"/>
      <c r="J150" s="11"/>
      <c r="L150" s="11"/>
      <c r="N150" s="11"/>
      <c r="P150" s="9"/>
    </row>
    <row r="151" spans="2:16" s="12" customFormat="1" ht="14.65" thickBot="1" x14ac:dyDescent="0.5">
      <c r="B151" s="6"/>
      <c r="C151" s="11"/>
      <c r="D151" s="11"/>
      <c r="F151" s="11"/>
      <c r="H151" s="11"/>
      <c r="J151" s="11"/>
      <c r="L151" s="11"/>
      <c r="N151" s="11"/>
      <c r="P151" s="9"/>
    </row>
    <row r="152" spans="2:16" s="12" customFormat="1" ht="14.65" thickBot="1" x14ac:dyDescent="0.5">
      <c r="B152" s="4"/>
      <c r="C152" s="4"/>
      <c r="D152" s="5"/>
      <c r="F152" s="13"/>
      <c r="H152" s="13"/>
      <c r="J152" s="13"/>
      <c r="L152" s="13"/>
      <c r="N152" s="13"/>
      <c r="P152" s="9"/>
    </row>
    <row r="153" spans="2:16" s="12" customFormat="1" ht="14.65" thickBot="1" x14ac:dyDescent="0.5">
      <c r="B153" s="4"/>
      <c r="C153" s="4"/>
      <c r="D153" s="5"/>
      <c r="F153" s="13"/>
      <c r="H153" s="13"/>
      <c r="J153" s="13"/>
      <c r="L153" s="13"/>
      <c r="N153" s="13"/>
      <c r="P153" s="9"/>
    </row>
    <row r="154" spans="2:16" s="12" customFormat="1" ht="14.65" thickBot="1" x14ac:dyDescent="0.5">
      <c r="B154" s="4"/>
      <c r="C154" s="4"/>
      <c r="D154" s="5"/>
      <c r="F154" s="13"/>
      <c r="H154" s="13"/>
      <c r="J154" s="13"/>
      <c r="L154" s="13"/>
      <c r="N154" s="13"/>
      <c r="P154" s="9"/>
    </row>
    <row r="155" spans="2:16" s="12" customFormat="1" ht="14.65" thickBot="1" x14ac:dyDescent="0.5">
      <c r="B155" s="4"/>
      <c r="C155" s="4"/>
      <c r="D155" s="5"/>
      <c r="F155" s="13"/>
      <c r="H155" s="13"/>
      <c r="J155" s="13"/>
      <c r="L155" s="13"/>
      <c r="N155" s="13"/>
      <c r="P155" s="9"/>
    </row>
    <row r="156" spans="2:16" s="12" customFormat="1" ht="14.65" thickBot="1" x14ac:dyDescent="0.5">
      <c r="B156" s="4"/>
      <c r="C156" s="4"/>
      <c r="D156" s="5"/>
      <c r="F156" s="13"/>
      <c r="H156" s="13"/>
      <c r="J156" s="13"/>
      <c r="L156" s="13"/>
      <c r="N156" s="13"/>
      <c r="P156" s="9"/>
    </row>
    <row r="157" spans="2:16" s="12" customFormat="1" ht="14.65" thickBot="1" x14ac:dyDescent="0.5">
      <c r="B157" s="4"/>
      <c r="C157" s="4"/>
      <c r="D157" s="5"/>
      <c r="F157" s="13"/>
      <c r="H157" s="13"/>
      <c r="J157" s="13"/>
      <c r="L157" s="13"/>
      <c r="N157" s="13"/>
      <c r="P157" s="9"/>
    </row>
    <row r="158" spans="2:16" s="12" customFormat="1" ht="14.65" thickBot="1" x14ac:dyDescent="0.5">
      <c r="B158" s="4"/>
      <c r="C158" s="4"/>
      <c r="D158" s="5"/>
      <c r="F158" s="13"/>
      <c r="H158" s="13"/>
      <c r="J158" s="13"/>
      <c r="L158" s="13"/>
      <c r="N158" s="13"/>
      <c r="P158" s="9"/>
    </row>
    <row r="159" spans="2:16" s="12" customFormat="1" ht="14.65" thickBot="1" x14ac:dyDescent="0.5">
      <c r="B159" s="4"/>
      <c r="C159" s="4"/>
      <c r="D159" s="5"/>
      <c r="F159" s="13"/>
      <c r="H159" s="13"/>
      <c r="J159" s="13"/>
      <c r="L159" s="13"/>
      <c r="N159" s="13"/>
      <c r="P159" s="9"/>
    </row>
    <row r="160" spans="2:16" s="12" customFormat="1" ht="14.65" thickBot="1" x14ac:dyDescent="0.5">
      <c r="B160" s="4"/>
      <c r="C160" s="4"/>
      <c r="D160" s="5"/>
      <c r="F160" s="13"/>
      <c r="H160" s="13"/>
      <c r="J160" s="13"/>
      <c r="L160" s="13"/>
      <c r="N160" s="13"/>
      <c r="P160" s="9"/>
    </row>
    <row r="161" spans="2:16" s="12" customFormat="1" ht="14.65" thickBot="1" x14ac:dyDescent="0.5">
      <c r="B161" s="4"/>
      <c r="C161" s="4"/>
      <c r="D161" s="5"/>
      <c r="F161" s="13"/>
      <c r="H161" s="13"/>
      <c r="J161" s="13"/>
      <c r="L161" s="13"/>
      <c r="N161" s="13"/>
      <c r="P161" s="9"/>
    </row>
    <row r="162" spans="2:16" s="12" customFormat="1" ht="14.65" thickBot="1" x14ac:dyDescent="0.5">
      <c r="B162" s="4"/>
      <c r="C162" s="4"/>
      <c r="D162" s="5"/>
      <c r="F162" s="13"/>
      <c r="H162" s="13"/>
      <c r="J162" s="13"/>
      <c r="L162" s="13"/>
      <c r="N162" s="13"/>
      <c r="P162" s="9"/>
    </row>
    <row r="163" spans="2:16" s="12" customFormat="1" ht="14.65" thickBot="1" x14ac:dyDescent="0.5">
      <c r="B163" s="4"/>
      <c r="C163" s="4"/>
      <c r="D163" s="5"/>
      <c r="F163" s="13"/>
      <c r="H163" s="13"/>
      <c r="J163" s="13"/>
      <c r="L163" s="13"/>
      <c r="N163" s="13"/>
      <c r="P163" s="9"/>
    </row>
    <row r="164" spans="2:16" s="12" customFormat="1" ht="14.65" thickBot="1" x14ac:dyDescent="0.5">
      <c r="B164" s="4"/>
      <c r="C164" s="4"/>
      <c r="D164" s="5"/>
      <c r="F164" s="13"/>
      <c r="H164" s="13"/>
      <c r="J164" s="13"/>
      <c r="L164" s="13"/>
      <c r="N164" s="13"/>
      <c r="P164" s="9"/>
    </row>
    <row r="165" spans="2:16" s="12" customFormat="1" ht="14.65" thickBot="1" x14ac:dyDescent="0.5">
      <c r="B165" s="4"/>
      <c r="C165" s="4"/>
      <c r="D165" s="5"/>
      <c r="F165" s="13"/>
      <c r="H165" s="13"/>
      <c r="J165" s="13"/>
      <c r="L165" s="13"/>
      <c r="N165" s="13"/>
      <c r="P165" s="9"/>
    </row>
    <row r="166" spans="2:16" s="12" customFormat="1" ht="14.65" thickBot="1" x14ac:dyDescent="0.5">
      <c r="B166" s="4"/>
      <c r="C166" s="4"/>
      <c r="D166" s="5"/>
      <c r="F166" s="13"/>
      <c r="H166" s="13"/>
      <c r="J166" s="13"/>
      <c r="L166" s="13"/>
      <c r="N166" s="13"/>
      <c r="P166" s="9"/>
    </row>
    <row r="167" spans="2:16" s="12" customFormat="1" ht="14.65" thickBot="1" x14ac:dyDescent="0.5">
      <c r="B167" s="4"/>
      <c r="C167" s="4"/>
      <c r="D167" s="5"/>
      <c r="F167" s="13"/>
      <c r="H167" s="13"/>
      <c r="J167" s="13"/>
      <c r="L167" s="13"/>
      <c r="N167" s="13"/>
      <c r="P167" s="9"/>
    </row>
    <row r="168" spans="2:16" s="12" customFormat="1" ht="14.65" thickBot="1" x14ac:dyDescent="0.5">
      <c r="B168" s="4"/>
      <c r="C168" s="4"/>
      <c r="D168" s="5"/>
      <c r="F168" s="13"/>
      <c r="H168" s="13"/>
      <c r="J168" s="13"/>
      <c r="L168" s="13"/>
      <c r="N168" s="13"/>
      <c r="P168" s="9"/>
    </row>
    <row r="169" spans="2:16" s="12" customFormat="1" ht="14.65" thickBot="1" x14ac:dyDescent="0.5">
      <c r="B169" s="4"/>
      <c r="C169" s="4"/>
      <c r="D169" s="5"/>
      <c r="F169" s="13"/>
      <c r="H169" s="13"/>
      <c r="J169" s="13"/>
      <c r="L169" s="13"/>
      <c r="N169" s="13"/>
      <c r="P169" s="9"/>
    </row>
    <row r="170" spans="2:16" s="12" customFormat="1" ht="14.65" thickBot="1" x14ac:dyDescent="0.5">
      <c r="B170" s="4"/>
      <c r="C170" s="4"/>
      <c r="D170" s="5"/>
      <c r="F170" s="13"/>
      <c r="H170" s="13"/>
      <c r="J170" s="13"/>
      <c r="L170" s="13"/>
      <c r="N170" s="13"/>
      <c r="P170" s="9"/>
    </row>
    <row r="171" spans="2:16" s="12" customFormat="1" ht="14.65" thickBot="1" x14ac:dyDescent="0.5">
      <c r="B171" s="4"/>
      <c r="C171" s="4"/>
      <c r="D171" s="5"/>
      <c r="F171" s="13"/>
      <c r="H171" s="13"/>
      <c r="J171" s="13"/>
      <c r="L171" s="13"/>
      <c r="N171" s="13"/>
      <c r="P171" s="9"/>
    </row>
    <row r="172" spans="2:16" s="12" customFormat="1" ht="14.65" thickBot="1" x14ac:dyDescent="0.5">
      <c r="B172" s="4"/>
      <c r="C172" s="4"/>
      <c r="D172" s="5"/>
      <c r="F172" s="13"/>
      <c r="H172" s="13"/>
      <c r="J172" s="13"/>
      <c r="L172" s="13"/>
      <c r="N172" s="13"/>
      <c r="P172" s="9"/>
    </row>
    <row r="173" spans="2:16" s="12" customFormat="1" ht="14.65" thickBot="1" x14ac:dyDescent="0.5">
      <c r="B173" s="4"/>
      <c r="C173" s="4"/>
      <c r="D173" s="5"/>
      <c r="F173" s="13"/>
      <c r="H173" s="13"/>
      <c r="J173" s="13"/>
      <c r="L173" s="13"/>
      <c r="N173" s="13"/>
      <c r="P173" s="9"/>
    </row>
    <row r="174" spans="2:16" s="12" customFormat="1" ht="14.65" thickBot="1" x14ac:dyDescent="0.5">
      <c r="B174" s="4"/>
      <c r="C174" s="4"/>
      <c r="D174" s="5"/>
      <c r="F174" s="13"/>
      <c r="H174" s="13"/>
      <c r="J174" s="13"/>
      <c r="L174" s="13"/>
      <c r="N174" s="13"/>
      <c r="P174" s="9"/>
    </row>
    <row r="175" spans="2:16" s="12" customFormat="1" ht="14.65" thickBot="1" x14ac:dyDescent="0.5">
      <c r="B175" s="4"/>
      <c r="C175" s="4"/>
      <c r="D175" s="5"/>
      <c r="F175" s="13"/>
      <c r="H175" s="13"/>
      <c r="J175" s="13"/>
      <c r="L175" s="13"/>
      <c r="N175" s="13"/>
      <c r="P175" s="9"/>
    </row>
    <row r="176" spans="2:16" s="12" customFormat="1" ht="14.65" thickBot="1" x14ac:dyDescent="0.5">
      <c r="B176" s="4"/>
      <c r="C176" s="4"/>
      <c r="D176" s="5"/>
      <c r="F176" s="13"/>
      <c r="H176" s="13"/>
      <c r="J176" s="13"/>
      <c r="L176" s="13"/>
      <c r="N176" s="13"/>
      <c r="P176" s="9"/>
    </row>
    <row r="177" spans="2:16" s="12" customFormat="1" ht="14.65" thickBot="1" x14ac:dyDescent="0.5">
      <c r="B177" s="4"/>
      <c r="C177" s="4"/>
      <c r="D177" s="5"/>
      <c r="F177" s="13"/>
      <c r="H177" s="13"/>
      <c r="J177" s="13"/>
      <c r="L177" s="13"/>
      <c r="N177" s="13"/>
      <c r="P177" s="9"/>
    </row>
    <row r="178" spans="2:16" s="12" customFormat="1" ht="14.65" thickBot="1" x14ac:dyDescent="0.5">
      <c r="B178" s="4"/>
      <c r="C178" s="4"/>
      <c r="D178" s="5"/>
      <c r="F178" s="13"/>
      <c r="H178" s="13"/>
      <c r="J178" s="13"/>
      <c r="L178" s="13"/>
      <c r="N178" s="13"/>
      <c r="P178" s="9"/>
    </row>
    <row r="179" spans="2:16" s="12" customFormat="1" ht="14.65" thickBot="1" x14ac:dyDescent="0.5">
      <c r="B179" s="4"/>
      <c r="C179" s="4"/>
      <c r="D179" s="5"/>
      <c r="F179" s="13"/>
      <c r="H179" s="13"/>
      <c r="J179" s="13"/>
      <c r="L179" s="13"/>
      <c r="N179" s="13"/>
      <c r="P179" s="9"/>
    </row>
    <row r="180" spans="2:16" s="12" customFormat="1" ht="14.65" thickBot="1" x14ac:dyDescent="0.5">
      <c r="B180" s="4"/>
      <c r="C180" s="4"/>
      <c r="D180" s="5"/>
      <c r="F180" s="13"/>
      <c r="H180" s="13"/>
      <c r="J180" s="13"/>
      <c r="L180" s="13"/>
      <c r="N180" s="13"/>
      <c r="P180" s="9"/>
    </row>
    <row r="181" spans="2:16" s="12" customFormat="1" ht="14.65" thickBot="1" x14ac:dyDescent="0.5">
      <c r="B181" s="4"/>
      <c r="C181" s="4"/>
      <c r="D181" s="5"/>
      <c r="F181" s="13"/>
      <c r="H181" s="13"/>
      <c r="J181" s="13"/>
      <c r="L181" s="13"/>
      <c r="N181" s="13"/>
      <c r="P181" s="9"/>
    </row>
    <row r="182" spans="2:16" s="12" customFormat="1" ht="14.65" thickBot="1" x14ac:dyDescent="0.5">
      <c r="B182" s="4"/>
      <c r="C182" s="4"/>
      <c r="D182" s="5"/>
      <c r="F182" s="13"/>
      <c r="H182" s="13"/>
      <c r="J182" s="13"/>
      <c r="L182" s="13"/>
      <c r="N182" s="13"/>
      <c r="P182" s="9"/>
    </row>
    <row r="183" spans="2:16" s="12" customFormat="1" ht="14.65" thickBot="1" x14ac:dyDescent="0.5">
      <c r="B183" s="4"/>
      <c r="C183" s="4"/>
      <c r="D183" s="5"/>
      <c r="F183" s="13"/>
      <c r="H183" s="13"/>
      <c r="J183" s="13"/>
      <c r="L183" s="13"/>
      <c r="N183" s="13"/>
      <c r="P183" s="9"/>
    </row>
    <row r="184" spans="2:16" s="12" customFormat="1" ht="14.65" thickBot="1" x14ac:dyDescent="0.5">
      <c r="B184" s="4"/>
      <c r="C184" s="4"/>
      <c r="D184" s="5"/>
      <c r="F184" s="13"/>
      <c r="H184" s="13"/>
      <c r="J184" s="13"/>
      <c r="L184" s="13"/>
      <c r="N184" s="13"/>
      <c r="P184" s="9"/>
    </row>
    <row r="185" spans="2:16" s="12" customFormat="1" ht="14.65" thickBot="1" x14ac:dyDescent="0.5">
      <c r="B185" s="4"/>
      <c r="C185" s="4"/>
      <c r="D185" s="5"/>
      <c r="F185" s="13"/>
      <c r="H185" s="13"/>
      <c r="J185" s="13"/>
      <c r="L185" s="13"/>
      <c r="N185" s="13"/>
      <c r="P185" s="9"/>
    </row>
    <row r="186" spans="2:16" s="12" customFormat="1" ht="14.65" thickBot="1" x14ac:dyDescent="0.5">
      <c r="B186" s="4"/>
      <c r="C186" s="4"/>
      <c r="D186" s="5"/>
      <c r="F186" s="13"/>
      <c r="H186" s="13"/>
      <c r="J186" s="13"/>
      <c r="L186" s="13"/>
      <c r="N186" s="13"/>
      <c r="P186" s="9"/>
    </row>
    <row r="187" spans="2:16" s="12" customFormat="1" ht="14.65" thickBot="1" x14ac:dyDescent="0.5">
      <c r="B187" s="4"/>
      <c r="C187" s="4"/>
      <c r="D187" s="5"/>
      <c r="F187" s="13"/>
      <c r="H187" s="13"/>
      <c r="J187" s="13"/>
      <c r="L187" s="13"/>
      <c r="N187" s="13"/>
      <c r="P187" s="9"/>
    </row>
    <row r="188" spans="2:16" s="12" customFormat="1" ht="14.65" thickBot="1" x14ac:dyDescent="0.5">
      <c r="B188" s="4"/>
      <c r="C188" s="4"/>
      <c r="D188" s="5"/>
      <c r="F188" s="13"/>
      <c r="H188" s="13"/>
      <c r="J188" s="13"/>
      <c r="L188" s="13"/>
      <c r="N188" s="13"/>
      <c r="P188" s="9"/>
    </row>
    <row r="189" spans="2:16" s="12" customFormat="1" ht="14.65" thickBot="1" x14ac:dyDescent="0.5">
      <c r="B189" s="4"/>
      <c r="C189" s="4"/>
      <c r="D189" s="5"/>
      <c r="F189" s="13"/>
      <c r="H189" s="13"/>
      <c r="J189" s="13"/>
      <c r="L189" s="13"/>
      <c r="N189" s="13"/>
      <c r="P189" s="9"/>
    </row>
    <row r="190" spans="2:16" s="12" customFormat="1" ht="14.65" thickBot="1" x14ac:dyDescent="0.5">
      <c r="B190" s="4"/>
      <c r="C190" s="4"/>
      <c r="D190" s="5"/>
      <c r="F190" s="13"/>
      <c r="H190" s="13"/>
      <c r="J190" s="13"/>
      <c r="L190" s="13"/>
      <c r="N190" s="13"/>
      <c r="P190" s="9"/>
    </row>
    <row r="191" spans="2:16" s="12" customFormat="1" ht="14.65" thickBot="1" x14ac:dyDescent="0.5">
      <c r="B191" s="4"/>
      <c r="C191" s="4"/>
      <c r="D191" s="5"/>
      <c r="F191" s="13"/>
      <c r="H191" s="13"/>
      <c r="J191" s="13"/>
      <c r="L191" s="13"/>
      <c r="N191" s="13"/>
      <c r="P191" s="9"/>
    </row>
    <row r="192" spans="2:16" s="12" customFormat="1" ht="14.65" thickBot="1" x14ac:dyDescent="0.5">
      <c r="B192" s="4"/>
      <c r="C192" s="4"/>
      <c r="D192" s="5"/>
      <c r="F192" s="13"/>
      <c r="H192" s="13"/>
      <c r="J192" s="13"/>
      <c r="L192" s="13"/>
      <c r="N192" s="13"/>
      <c r="P192" s="9"/>
    </row>
    <row r="193" spans="2:16" s="12" customFormat="1" ht="14.65" thickBot="1" x14ac:dyDescent="0.5">
      <c r="B193" s="4"/>
      <c r="C193" s="4"/>
      <c r="D193" s="5"/>
      <c r="F193" s="13"/>
      <c r="H193" s="13"/>
      <c r="J193" s="13"/>
      <c r="L193" s="13"/>
      <c r="N193" s="13"/>
      <c r="P193" s="9"/>
    </row>
    <row r="194" spans="2:16" s="12" customFormat="1" ht="14.65" thickBot="1" x14ac:dyDescent="0.5">
      <c r="B194" s="4"/>
      <c r="C194" s="4"/>
      <c r="D194" s="5"/>
      <c r="F194" s="13"/>
      <c r="H194" s="13"/>
      <c r="J194" s="13"/>
      <c r="L194" s="13"/>
      <c r="N194" s="13"/>
      <c r="P194" s="9"/>
    </row>
    <row r="195" spans="2:16" s="12" customFormat="1" ht="14.65" thickBot="1" x14ac:dyDescent="0.5">
      <c r="B195" s="4"/>
      <c r="C195" s="4"/>
      <c r="D195" s="5"/>
      <c r="F195" s="13"/>
      <c r="H195" s="13"/>
      <c r="J195" s="13"/>
      <c r="L195" s="13"/>
      <c r="N195" s="13"/>
      <c r="P195" s="9"/>
    </row>
    <row r="196" spans="2:16" s="12" customFormat="1" ht="14.65" thickBot="1" x14ac:dyDescent="0.5">
      <c r="B196" s="4"/>
      <c r="C196" s="4"/>
      <c r="D196" s="5"/>
      <c r="F196" s="13"/>
      <c r="H196" s="13"/>
      <c r="J196" s="13"/>
      <c r="L196" s="13"/>
      <c r="N196" s="13"/>
      <c r="P196" s="9"/>
    </row>
    <row r="197" spans="2:16" s="12" customFormat="1" ht="14.65" thickBot="1" x14ac:dyDescent="0.5">
      <c r="B197" s="4"/>
      <c r="C197" s="4"/>
      <c r="D197" s="5"/>
      <c r="F197" s="13"/>
      <c r="H197" s="13"/>
      <c r="J197" s="13"/>
      <c r="L197" s="13"/>
      <c r="N197" s="13"/>
      <c r="P197" s="9"/>
    </row>
    <row r="198" spans="2:16" s="12" customFormat="1" ht="14.65" thickBot="1" x14ac:dyDescent="0.5">
      <c r="B198" s="4"/>
      <c r="C198" s="4"/>
      <c r="D198" s="5"/>
      <c r="F198" s="13"/>
      <c r="H198" s="13"/>
      <c r="J198" s="13"/>
      <c r="L198" s="13"/>
      <c r="N198" s="13"/>
      <c r="P198" s="9"/>
    </row>
    <row r="199" spans="2:16" s="12" customFormat="1" ht="14.65" thickBot="1" x14ac:dyDescent="0.5">
      <c r="B199" s="4"/>
      <c r="C199" s="4"/>
      <c r="D199" s="5"/>
      <c r="F199" s="13"/>
      <c r="H199" s="13"/>
      <c r="J199" s="13"/>
      <c r="L199" s="13"/>
      <c r="N199" s="13"/>
      <c r="P199" s="9"/>
    </row>
    <row r="200" spans="2:16" s="12" customFormat="1" ht="14.65" thickBot="1" x14ac:dyDescent="0.5">
      <c r="B200" s="4"/>
      <c r="C200" s="4"/>
      <c r="D200" s="5"/>
      <c r="F200" s="13"/>
      <c r="H200" s="13"/>
      <c r="J200" s="13"/>
      <c r="L200" s="13"/>
      <c r="N200" s="13"/>
      <c r="P200" s="9"/>
    </row>
    <row r="201" spans="2:16" s="12" customFormat="1" ht="14.65" thickBot="1" x14ac:dyDescent="0.5">
      <c r="B201" s="4"/>
      <c r="C201" s="4"/>
      <c r="D201" s="5"/>
      <c r="F201" s="13"/>
      <c r="H201" s="13"/>
      <c r="J201" s="13"/>
      <c r="L201" s="13"/>
      <c r="N201" s="13"/>
      <c r="P201" s="9"/>
    </row>
    <row r="202" spans="2:16" s="12" customFormat="1" ht="14.65" thickBot="1" x14ac:dyDescent="0.5">
      <c r="B202" s="4"/>
      <c r="C202" s="4"/>
      <c r="D202" s="5"/>
      <c r="F202" s="13"/>
      <c r="H202" s="13"/>
      <c r="J202" s="13"/>
      <c r="L202" s="13"/>
      <c r="N202" s="13"/>
      <c r="P202" s="9"/>
    </row>
    <row r="203" spans="2:16" s="12" customFormat="1" ht="14.65" thickBot="1" x14ac:dyDescent="0.5">
      <c r="B203" s="4"/>
      <c r="C203" s="4"/>
      <c r="D203" s="5"/>
      <c r="F203" s="13"/>
      <c r="H203" s="13"/>
      <c r="J203" s="13"/>
      <c r="L203" s="13"/>
      <c r="N203" s="13"/>
      <c r="P203" s="9"/>
    </row>
    <row r="204" spans="2:16" s="12" customFormat="1" ht="14.65" thickBot="1" x14ac:dyDescent="0.5">
      <c r="B204" s="4"/>
      <c r="C204" s="4"/>
      <c r="D204" s="5"/>
      <c r="F204" s="13"/>
      <c r="H204" s="13"/>
      <c r="J204" s="13"/>
      <c r="L204" s="13"/>
      <c r="N204" s="13"/>
      <c r="P204" s="9"/>
    </row>
    <row r="205" spans="2:16" s="12" customFormat="1" ht="14.65" thickBot="1" x14ac:dyDescent="0.5">
      <c r="B205" s="4"/>
      <c r="C205" s="4"/>
      <c r="D205" s="5"/>
      <c r="F205" s="13"/>
      <c r="H205" s="13"/>
      <c r="J205" s="13"/>
      <c r="L205" s="13"/>
      <c r="N205" s="13"/>
      <c r="P205" s="9"/>
    </row>
    <row r="206" spans="2:16" s="12" customFormat="1" ht="14.65" thickBot="1" x14ac:dyDescent="0.5">
      <c r="B206" s="4"/>
      <c r="C206" s="4"/>
      <c r="D206" s="5"/>
      <c r="F206" s="13"/>
      <c r="H206" s="13"/>
      <c r="J206" s="13"/>
      <c r="L206" s="13"/>
      <c r="N206" s="13"/>
      <c r="P206" s="9"/>
    </row>
    <row r="207" spans="2:16" s="12" customFormat="1" ht="14.65" thickBot="1" x14ac:dyDescent="0.5">
      <c r="B207" s="4"/>
      <c r="C207" s="4"/>
      <c r="D207" s="5"/>
      <c r="F207" s="13"/>
      <c r="H207" s="13"/>
      <c r="J207" s="13"/>
      <c r="L207" s="13"/>
      <c r="N207" s="13"/>
      <c r="P207" s="9"/>
    </row>
    <row r="208" spans="2:16" s="12" customFormat="1" ht="14.65" thickBot="1" x14ac:dyDescent="0.5">
      <c r="B208" s="4"/>
      <c r="C208" s="4"/>
      <c r="D208" s="5"/>
      <c r="F208" s="13"/>
      <c r="H208" s="13"/>
      <c r="J208" s="13"/>
      <c r="L208" s="13"/>
      <c r="N208" s="13"/>
      <c r="P208" s="9"/>
    </row>
    <row r="209" spans="2:16" s="12" customFormat="1" ht="14.65" thickBot="1" x14ac:dyDescent="0.5">
      <c r="B209" s="4"/>
      <c r="C209" s="4"/>
      <c r="D209" s="5"/>
      <c r="F209" s="13"/>
      <c r="H209" s="13"/>
      <c r="J209" s="13"/>
      <c r="L209" s="13"/>
      <c r="N209" s="13"/>
      <c r="P209" s="9"/>
    </row>
    <row r="210" spans="2:16" s="12" customFormat="1" ht="14.65" thickBot="1" x14ac:dyDescent="0.5">
      <c r="B210" s="4"/>
      <c r="C210" s="4"/>
      <c r="D210" s="5"/>
      <c r="F210" s="13"/>
      <c r="H210" s="13"/>
      <c r="J210" s="13"/>
      <c r="L210" s="13"/>
      <c r="N210" s="13"/>
      <c r="P210" s="9"/>
    </row>
    <row r="211" spans="2:16" s="12" customFormat="1" ht="14.65" thickBot="1" x14ac:dyDescent="0.5">
      <c r="B211" s="4"/>
      <c r="C211" s="4"/>
      <c r="D211" s="5"/>
      <c r="F211" s="13"/>
      <c r="H211" s="13"/>
      <c r="J211" s="13"/>
      <c r="L211" s="13"/>
      <c r="N211" s="13"/>
      <c r="P211" s="9"/>
    </row>
    <row r="212" spans="2:16" s="12" customFormat="1" ht="14.65" thickBot="1" x14ac:dyDescent="0.5">
      <c r="B212" s="4"/>
      <c r="C212" s="4"/>
      <c r="D212" s="5"/>
      <c r="F212" s="13"/>
      <c r="H212" s="13"/>
      <c r="J212" s="13"/>
      <c r="L212" s="13"/>
      <c r="N212" s="13"/>
      <c r="P212" s="9"/>
    </row>
    <row r="213" spans="2:16" s="12" customFormat="1" ht="14.65" thickBot="1" x14ac:dyDescent="0.5">
      <c r="B213" s="4"/>
      <c r="C213" s="4"/>
      <c r="D213" s="5"/>
      <c r="F213" s="13"/>
      <c r="H213" s="13"/>
      <c r="J213" s="13"/>
      <c r="L213" s="13"/>
      <c r="N213" s="13"/>
      <c r="P213" s="9"/>
    </row>
    <row r="214" spans="2:16" s="12" customFormat="1" ht="14.65" thickBot="1" x14ac:dyDescent="0.5">
      <c r="B214" s="4"/>
      <c r="C214" s="4"/>
      <c r="D214" s="5"/>
      <c r="F214" s="13"/>
      <c r="H214" s="13"/>
      <c r="J214" s="13"/>
      <c r="L214" s="13"/>
      <c r="N214" s="13"/>
      <c r="P214" s="9"/>
    </row>
    <row r="215" spans="2:16" s="12" customFormat="1" ht="14.65" thickBot="1" x14ac:dyDescent="0.5">
      <c r="B215" s="4"/>
      <c r="C215" s="4"/>
      <c r="D215" s="5"/>
      <c r="F215" s="13"/>
      <c r="H215" s="13"/>
      <c r="J215" s="13"/>
      <c r="L215" s="13"/>
      <c r="N215" s="13"/>
      <c r="P215" s="9"/>
    </row>
    <row r="216" spans="2:16" s="12" customFormat="1" ht="14.65" thickBot="1" x14ac:dyDescent="0.5">
      <c r="B216" s="4"/>
      <c r="C216" s="4"/>
      <c r="D216" s="5"/>
      <c r="F216" s="13"/>
      <c r="H216" s="13"/>
      <c r="J216" s="13"/>
      <c r="L216" s="13"/>
      <c r="N216" s="13"/>
      <c r="P216" s="9"/>
    </row>
    <row r="217" spans="2:16" s="12" customFormat="1" ht="14.65" thickBot="1" x14ac:dyDescent="0.5">
      <c r="B217" s="4"/>
      <c r="C217" s="4"/>
      <c r="D217" s="5"/>
      <c r="F217" s="13"/>
      <c r="H217" s="13"/>
      <c r="J217" s="13"/>
      <c r="L217" s="13"/>
      <c r="N217" s="13"/>
      <c r="P217" s="9"/>
    </row>
    <row r="218" spans="2:16" s="12" customFormat="1" ht="14.65" thickBot="1" x14ac:dyDescent="0.5">
      <c r="B218" s="4"/>
      <c r="C218" s="4"/>
      <c r="D218" s="5"/>
      <c r="F218" s="13"/>
      <c r="H218" s="13"/>
      <c r="J218" s="13"/>
      <c r="L218" s="13"/>
      <c r="N218" s="13"/>
      <c r="P218" s="9"/>
    </row>
    <row r="219" spans="2:16" s="12" customFormat="1" ht="14.65" thickBot="1" x14ac:dyDescent="0.5">
      <c r="B219" s="4"/>
      <c r="C219" s="4"/>
      <c r="D219" s="5"/>
      <c r="F219" s="13"/>
      <c r="H219" s="13"/>
      <c r="J219" s="13"/>
      <c r="L219" s="13"/>
      <c r="N219" s="13"/>
      <c r="P219" s="9"/>
    </row>
    <row r="220" spans="2:16" s="12" customFormat="1" ht="14.65" thickBot="1" x14ac:dyDescent="0.5">
      <c r="B220" s="4"/>
      <c r="C220" s="4"/>
      <c r="D220" s="5"/>
      <c r="F220" s="13"/>
      <c r="H220" s="13"/>
      <c r="J220" s="13"/>
      <c r="L220" s="13"/>
      <c r="N220" s="13"/>
      <c r="P220" s="9"/>
    </row>
    <row r="221" spans="2:16" s="12" customFormat="1" ht="14.65" thickBot="1" x14ac:dyDescent="0.5">
      <c r="B221" s="4"/>
      <c r="C221" s="4"/>
      <c r="D221" s="5"/>
      <c r="F221" s="13"/>
      <c r="H221" s="13"/>
      <c r="J221" s="13"/>
      <c r="L221" s="13"/>
      <c r="N221" s="13"/>
      <c r="P221" s="9"/>
    </row>
    <row r="222" spans="2:16" s="12" customFormat="1" ht="14.65" thickBot="1" x14ac:dyDescent="0.5">
      <c r="B222" s="4"/>
      <c r="C222" s="4"/>
      <c r="D222" s="5"/>
      <c r="F222" s="13"/>
      <c r="H222" s="13"/>
      <c r="J222" s="13"/>
      <c r="L222" s="13"/>
      <c r="N222" s="13"/>
      <c r="P222" s="9"/>
    </row>
    <row r="223" spans="2:16" s="12" customFormat="1" ht="14.65" thickBot="1" x14ac:dyDescent="0.5">
      <c r="B223" s="4"/>
      <c r="C223" s="4"/>
      <c r="D223" s="5"/>
      <c r="F223" s="13"/>
      <c r="H223" s="13"/>
      <c r="J223" s="13"/>
      <c r="L223" s="13"/>
      <c r="N223" s="13"/>
      <c r="P223" s="9"/>
    </row>
    <row r="224" spans="2:16" s="12" customFormat="1" ht="14.65" thickBot="1" x14ac:dyDescent="0.5">
      <c r="B224" s="4"/>
      <c r="C224" s="4"/>
      <c r="D224" s="5"/>
      <c r="F224" s="13"/>
      <c r="H224" s="13"/>
      <c r="J224" s="13"/>
      <c r="L224" s="13"/>
      <c r="N224" s="13"/>
      <c r="P224" s="9"/>
    </row>
    <row r="225" spans="2:16" s="12" customFormat="1" ht="14.65" thickBot="1" x14ac:dyDescent="0.5">
      <c r="B225" s="4"/>
      <c r="C225" s="4"/>
      <c r="D225" s="5"/>
      <c r="F225" s="13"/>
      <c r="H225" s="13"/>
      <c r="J225" s="13"/>
      <c r="L225" s="13"/>
      <c r="N225" s="13"/>
      <c r="P225" s="9"/>
    </row>
    <row r="226" spans="2:16" s="12" customFormat="1" ht="14.65" thickBot="1" x14ac:dyDescent="0.5">
      <c r="B226" s="4"/>
      <c r="C226" s="4"/>
      <c r="D226" s="5"/>
      <c r="F226" s="13"/>
      <c r="H226" s="13"/>
      <c r="J226" s="13"/>
      <c r="L226" s="13"/>
      <c r="N226" s="13"/>
      <c r="P226" s="9"/>
    </row>
    <row r="227" spans="2:16" s="12" customFormat="1" ht="14.65" thickBot="1" x14ac:dyDescent="0.5">
      <c r="B227" s="4"/>
      <c r="C227" s="4"/>
      <c r="D227" s="5"/>
      <c r="F227" s="13"/>
      <c r="H227" s="13"/>
      <c r="J227" s="13"/>
      <c r="L227" s="13"/>
      <c r="N227" s="13"/>
      <c r="P227" s="9"/>
    </row>
    <row r="228" spans="2:16" s="12" customFormat="1" ht="14.65" thickBot="1" x14ac:dyDescent="0.5">
      <c r="B228" s="4"/>
      <c r="C228" s="4"/>
      <c r="D228" s="5"/>
      <c r="F228" s="13"/>
      <c r="H228" s="13"/>
      <c r="J228" s="13"/>
      <c r="L228" s="13"/>
      <c r="N228" s="13"/>
      <c r="P228" s="9"/>
    </row>
    <row r="229" spans="2:16" s="12" customFormat="1" ht="14.65" thickBot="1" x14ac:dyDescent="0.5">
      <c r="B229" s="4"/>
      <c r="C229" s="4"/>
      <c r="D229" s="5"/>
      <c r="F229" s="13"/>
      <c r="H229" s="13"/>
      <c r="J229" s="13"/>
      <c r="L229" s="13"/>
      <c r="N229" s="13"/>
      <c r="P229" s="9"/>
    </row>
    <row r="230" spans="2:16" s="12" customFormat="1" ht="14.65" thickBot="1" x14ac:dyDescent="0.5">
      <c r="B230" s="4"/>
      <c r="C230" s="4"/>
      <c r="D230" s="5"/>
      <c r="F230" s="13"/>
      <c r="H230" s="13"/>
      <c r="J230" s="13"/>
      <c r="L230" s="13"/>
      <c r="N230" s="13"/>
      <c r="P230" s="9"/>
    </row>
    <row r="231" spans="2:16" s="12" customFormat="1" ht="14.65" thickBot="1" x14ac:dyDescent="0.5">
      <c r="B231" s="4"/>
      <c r="C231" s="4"/>
      <c r="D231" s="5"/>
      <c r="F231" s="13"/>
      <c r="H231" s="13"/>
      <c r="J231" s="13"/>
      <c r="L231" s="13"/>
      <c r="N231" s="13"/>
      <c r="P231" s="9"/>
    </row>
    <row r="232" spans="2:16" s="12" customFormat="1" ht="14.65" thickBot="1" x14ac:dyDescent="0.5">
      <c r="B232" s="4"/>
      <c r="C232" s="4"/>
      <c r="D232" s="5"/>
      <c r="F232" s="13"/>
      <c r="H232" s="13"/>
      <c r="J232" s="13"/>
      <c r="L232" s="13"/>
      <c r="N232" s="13"/>
      <c r="P232" s="9"/>
    </row>
    <row r="233" spans="2:16" s="12" customFormat="1" ht="14.65" thickBot="1" x14ac:dyDescent="0.5">
      <c r="B233" s="4"/>
      <c r="C233" s="4"/>
      <c r="D233" s="5"/>
      <c r="F233" s="13"/>
      <c r="H233" s="13"/>
      <c r="J233" s="13"/>
      <c r="L233" s="13"/>
      <c r="N233" s="13"/>
      <c r="P233" s="9"/>
    </row>
    <row r="234" spans="2:16" s="12" customFormat="1" ht="14.65" thickBot="1" x14ac:dyDescent="0.5">
      <c r="B234" s="4"/>
      <c r="C234" s="4"/>
      <c r="D234" s="5"/>
      <c r="F234" s="13"/>
      <c r="H234" s="13"/>
      <c r="J234" s="13"/>
      <c r="L234" s="13"/>
      <c r="N234" s="13"/>
      <c r="P234" s="9"/>
    </row>
    <row r="235" spans="2:16" s="12" customFormat="1" ht="14.65" thickBot="1" x14ac:dyDescent="0.5">
      <c r="B235" s="4"/>
      <c r="C235" s="4"/>
      <c r="D235" s="5"/>
      <c r="F235" s="13"/>
      <c r="H235" s="13"/>
      <c r="J235" s="13"/>
      <c r="L235" s="13"/>
      <c r="N235" s="13"/>
      <c r="P235" s="9"/>
    </row>
    <row r="236" spans="2:16" s="12" customFormat="1" ht="14.65" thickBot="1" x14ac:dyDescent="0.5">
      <c r="B236" s="4"/>
      <c r="C236" s="4"/>
      <c r="D236" s="5"/>
      <c r="F236" s="13"/>
      <c r="H236" s="13"/>
      <c r="J236" s="13"/>
      <c r="L236" s="13"/>
      <c r="N236" s="13"/>
      <c r="P236" s="9"/>
    </row>
    <row r="237" spans="2:16" s="12" customFormat="1" ht="14.65" thickBot="1" x14ac:dyDescent="0.5">
      <c r="B237" s="4"/>
      <c r="C237" s="4"/>
      <c r="D237" s="5"/>
      <c r="F237" s="13"/>
      <c r="H237" s="13"/>
      <c r="J237" s="13"/>
      <c r="L237" s="13"/>
      <c r="N237" s="13"/>
      <c r="P237" s="9"/>
    </row>
    <row r="238" spans="2:16" s="12" customFormat="1" ht="14.65" thickBot="1" x14ac:dyDescent="0.5">
      <c r="B238" s="4"/>
      <c r="C238" s="4"/>
      <c r="D238" s="5"/>
      <c r="F238" s="13"/>
      <c r="H238" s="13"/>
      <c r="J238" s="13"/>
      <c r="L238" s="13"/>
      <c r="N238" s="13"/>
      <c r="P238" s="9"/>
    </row>
    <row r="239" spans="2:16" s="12" customFormat="1" ht="14.65" thickBot="1" x14ac:dyDescent="0.5">
      <c r="B239" s="4"/>
      <c r="C239" s="4"/>
      <c r="D239" s="5"/>
      <c r="F239" s="13"/>
      <c r="H239" s="13"/>
      <c r="J239" s="13"/>
      <c r="L239" s="13"/>
      <c r="N239" s="13"/>
      <c r="P239" s="9"/>
    </row>
    <row r="240" spans="2:16" s="12" customFormat="1" ht="14.65" thickBot="1" x14ac:dyDescent="0.5">
      <c r="B240" s="4"/>
      <c r="C240" s="4"/>
      <c r="D240" s="5"/>
      <c r="F240" s="13"/>
      <c r="H240" s="13"/>
      <c r="J240" s="13"/>
      <c r="L240" s="13"/>
      <c r="N240" s="13"/>
      <c r="P240" s="9"/>
    </row>
    <row r="241" spans="2:16" s="12" customFormat="1" ht="14.65" thickBot="1" x14ac:dyDescent="0.5">
      <c r="B241" s="4"/>
      <c r="C241" s="4"/>
      <c r="D241" s="5"/>
      <c r="F241" s="13"/>
      <c r="H241" s="13"/>
      <c r="J241" s="13"/>
      <c r="L241" s="13"/>
      <c r="N241" s="13"/>
      <c r="P241" s="9"/>
    </row>
    <row r="242" spans="2:16" s="12" customFormat="1" ht="14.65" thickBot="1" x14ac:dyDescent="0.5">
      <c r="B242" s="4"/>
      <c r="C242" s="4"/>
      <c r="D242" s="5"/>
      <c r="F242" s="13"/>
      <c r="H242" s="13"/>
      <c r="J242" s="13"/>
      <c r="L242" s="13"/>
      <c r="N242" s="13"/>
      <c r="P242" s="9"/>
    </row>
    <row r="243" spans="2:16" s="12" customFormat="1" ht="14.65" thickBot="1" x14ac:dyDescent="0.5">
      <c r="B243" s="4"/>
      <c r="C243" s="4"/>
      <c r="D243" s="5"/>
      <c r="F243" s="13"/>
      <c r="H243" s="13"/>
      <c r="J243" s="13"/>
      <c r="L243" s="13"/>
      <c r="N243" s="13"/>
      <c r="P243" s="9"/>
    </row>
    <row r="244" spans="2:16" s="12" customFormat="1" ht="14.65" thickBot="1" x14ac:dyDescent="0.5">
      <c r="B244" s="4"/>
      <c r="C244" s="4"/>
      <c r="D244" s="5"/>
      <c r="F244" s="13"/>
      <c r="H244" s="13"/>
      <c r="J244" s="13"/>
      <c r="L244" s="13"/>
      <c r="N244" s="13"/>
      <c r="P244" s="9"/>
    </row>
    <row r="245" spans="2:16" s="12" customFormat="1" ht="14.65" thickBot="1" x14ac:dyDescent="0.5">
      <c r="B245" s="4"/>
      <c r="C245" s="4"/>
      <c r="D245" s="5"/>
      <c r="F245" s="13"/>
      <c r="H245" s="13"/>
      <c r="J245" s="13"/>
      <c r="L245" s="13"/>
      <c r="N245" s="13"/>
      <c r="P245" s="9"/>
    </row>
    <row r="246" spans="2:16" s="12" customFormat="1" ht="14.65" thickBot="1" x14ac:dyDescent="0.5">
      <c r="B246" s="4"/>
      <c r="C246" s="4"/>
      <c r="D246" s="5"/>
      <c r="F246" s="13"/>
      <c r="H246" s="13"/>
      <c r="J246" s="13"/>
      <c r="L246" s="13"/>
      <c r="N246" s="13"/>
      <c r="P246" s="9"/>
    </row>
    <row r="247" spans="2:16" s="12" customFormat="1" ht="14.65" thickBot="1" x14ac:dyDescent="0.5">
      <c r="B247" s="4"/>
      <c r="C247" s="4"/>
      <c r="D247" s="5"/>
      <c r="F247" s="13"/>
      <c r="H247" s="13"/>
      <c r="J247" s="13"/>
      <c r="L247" s="13"/>
      <c r="N247" s="13"/>
      <c r="P247" s="9"/>
    </row>
    <row r="248" spans="2:16" s="12" customFormat="1" ht="14.65" thickBot="1" x14ac:dyDescent="0.5">
      <c r="B248" s="4"/>
      <c r="C248" s="4"/>
      <c r="D248" s="5"/>
      <c r="F248" s="13"/>
      <c r="H248" s="13"/>
      <c r="J248" s="13"/>
      <c r="L248" s="13"/>
      <c r="N248" s="13"/>
      <c r="P248" s="9"/>
    </row>
    <row r="249" spans="2:16" s="12" customFormat="1" ht="14.65" thickBot="1" x14ac:dyDescent="0.5">
      <c r="B249" s="4"/>
      <c r="C249" s="4"/>
      <c r="D249" s="5"/>
      <c r="F249" s="13"/>
      <c r="H249" s="13"/>
      <c r="J249" s="13"/>
      <c r="L249" s="13"/>
      <c r="N249" s="13"/>
      <c r="P249" s="9"/>
    </row>
    <row r="250" spans="2:16" s="12" customFormat="1" ht="14.65" thickBot="1" x14ac:dyDescent="0.5">
      <c r="B250" s="4"/>
      <c r="C250" s="4"/>
      <c r="D250" s="5"/>
      <c r="F250" s="13"/>
      <c r="H250" s="13"/>
      <c r="J250" s="13"/>
      <c r="L250" s="13"/>
      <c r="N250" s="13"/>
      <c r="P250" s="9"/>
    </row>
    <row r="251" spans="2:16" s="12" customFormat="1" ht="14.65" thickBot="1" x14ac:dyDescent="0.5">
      <c r="B251" s="4"/>
      <c r="C251" s="4"/>
      <c r="D251" s="5"/>
      <c r="F251" s="13"/>
      <c r="H251" s="13"/>
      <c r="J251" s="13"/>
      <c r="L251" s="13"/>
      <c r="N251" s="13"/>
      <c r="P251" s="9"/>
    </row>
    <row r="252" spans="2:16" s="12" customFormat="1" ht="14.65" thickBot="1" x14ac:dyDescent="0.5">
      <c r="B252" s="4"/>
      <c r="C252" s="4"/>
      <c r="D252" s="5"/>
      <c r="F252" s="13"/>
      <c r="H252" s="13"/>
      <c r="J252" s="13"/>
      <c r="L252" s="13"/>
      <c r="N252" s="13"/>
      <c r="P252" s="9"/>
    </row>
    <row r="253" spans="2:16" s="12" customFormat="1" ht="14.65" thickBot="1" x14ac:dyDescent="0.5">
      <c r="B253" s="4"/>
      <c r="C253" s="4"/>
      <c r="D253" s="5"/>
      <c r="F253" s="13"/>
      <c r="H253" s="13"/>
      <c r="J253" s="13"/>
      <c r="L253" s="13"/>
      <c r="N253" s="13"/>
      <c r="P253" s="9"/>
    </row>
    <row r="254" spans="2:16" s="12" customFormat="1" ht="14.65" thickBot="1" x14ac:dyDescent="0.5">
      <c r="B254" s="4"/>
      <c r="C254" s="4"/>
      <c r="D254" s="5"/>
      <c r="F254" s="13"/>
      <c r="H254" s="13"/>
      <c r="J254" s="13"/>
      <c r="L254" s="13"/>
      <c r="N254" s="13"/>
      <c r="P254" s="9"/>
    </row>
    <row r="255" spans="2:16" s="12" customFormat="1" ht="14.65" thickBot="1" x14ac:dyDescent="0.5">
      <c r="B255" s="4"/>
      <c r="C255" s="4"/>
      <c r="D255" s="5"/>
      <c r="F255" s="13"/>
      <c r="H255" s="13"/>
      <c r="J255" s="13"/>
      <c r="L255" s="13"/>
      <c r="N255" s="13"/>
      <c r="P255" s="9"/>
    </row>
    <row r="256" spans="2:16" s="12" customFormat="1" ht="14.65" thickBot="1" x14ac:dyDescent="0.5">
      <c r="B256" s="4"/>
      <c r="C256" s="4"/>
      <c r="D256" s="5"/>
      <c r="F256" s="13"/>
      <c r="H256" s="13"/>
      <c r="J256" s="13"/>
      <c r="L256" s="13"/>
      <c r="N256" s="13"/>
      <c r="P256" s="9"/>
    </row>
    <row r="257" spans="2:16" s="12" customFormat="1" ht="14.65" thickBot="1" x14ac:dyDescent="0.5">
      <c r="B257" s="4"/>
      <c r="C257" s="4"/>
      <c r="D257" s="5"/>
      <c r="F257" s="13"/>
      <c r="H257" s="13"/>
      <c r="J257" s="13"/>
      <c r="L257" s="13"/>
      <c r="N257" s="13"/>
      <c r="P257" s="9"/>
    </row>
    <row r="258" spans="2:16" s="12" customFormat="1" ht="14.65" thickBot="1" x14ac:dyDescent="0.5">
      <c r="B258" s="4"/>
      <c r="C258" s="4"/>
      <c r="D258" s="5"/>
      <c r="F258" s="13"/>
      <c r="H258" s="13"/>
      <c r="J258" s="13"/>
      <c r="L258" s="13"/>
      <c r="N258" s="13"/>
      <c r="P258" s="9"/>
    </row>
    <row r="259" spans="2:16" s="12" customFormat="1" ht="14.65" thickBot="1" x14ac:dyDescent="0.5">
      <c r="B259" s="4"/>
      <c r="C259" s="4"/>
      <c r="D259" s="5"/>
      <c r="F259" s="13"/>
      <c r="H259" s="13"/>
      <c r="J259" s="13"/>
      <c r="L259" s="13"/>
      <c r="N259" s="13"/>
      <c r="P259" s="9"/>
    </row>
    <row r="260" spans="2:16" s="12" customFormat="1" ht="14.65" thickBot="1" x14ac:dyDescent="0.5">
      <c r="B260" s="4"/>
      <c r="C260" s="4"/>
      <c r="D260" s="5"/>
      <c r="F260" s="13"/>
      <c r="H260" s="13"/>
      <c r="J260" s="13"/>
      <c r="L260" s="13"/>
      <c r="N260" s="13"/>
      <c r="P260" s="9"/>
    </row>
    <row r="261" spans="2:16" s="12" customFormat="1" ht="14.65" thickBot="1" x14ac:dyDescent="0.5">
      <c r="B261" s="4"/>
      <c r="C261" s="4"/>
      <c r="D261" s="5"/>
      <c r="F261" s="13"/>
      <c r="H261" s="13"/>
      <c r="J261" s="13"/>
      <c r="L261" s="13"/>
      <c r="N261" s="13"/>
      <c r="P261" s="9"/>
    </row>
    <row r="262" spans="2:16" s="12" customFormat="1" ht="14.65" thickBot="1" x14ac:dyDescent="0.5">
      <c r="B262" s="4"/>
      <c r="C262" s="4"/>
      <c r="D262" s="5"/>
      <c r="F262" s="13"/>
      <c r="H262" s="13"/>
      <c r="J262" s="13"/>
      <c r="L262" s="13"/>
      <c r="N262" s="13"/>
      <c r="P262" s="9"/>
    </row>
    <row r="263" spans="2:16" s="12" customFormat="1" ht="14.65" thickBot="1" x14ac:dyDescent="0.5">
      <c r="B263" s="4"/>
      <c r="C263" s="4"/>
      <c r="D263" s="5"/>
      <c r="F263" s="13"/>
      <c r="H263" s="13"/>
      <c r="J263" s="13"/>
      <c r="L263" s="13"/>
      <c r="N263" s="13"/>
      <c r="P263" s="9"/>
    </row>
    <row r="264" spans="2:16" s="12" customFormat="1" ht="14.65" thickBot="1" x14ac:dyDescent="0.5">
      <c r="B264" s="4"/>
      <c r="C264" s="4"/>
      <c r="D264" s="5"/>
      <c r="F264" s="13"/>
      <c r="H264" s="13"/>
      <c r="J264" s="13"/>
      <c r="L264" s="13"/>
      <c r="N264" s="13"/>
      <c r="P264" s="9"/>
    </row>
    <row r="265" spans="2:16" s="12" customFormat="1" ht="14.65" thickBot="1" x14ac:dyDescent="0.5">
      <c r="B265" s="4"/>
      <c r="C265" s="4"/>
      <c r="D265" s="5"/>
      <c r="F265" s="13"/>
      <c r="H265" s="13"/>
      <c r="J265" s="13"/>
      <c r="L265" s="13"/>
      <c r="N265" s="13"/>
      <c r="P265" s="9"/>
    </row>
    <row r="266" spans="2:16" s="12" customFormat="1" ht="14.65" thickBot="1" x14ac:dyDescent="0.5">
      <c r="B266" s="4"/>
      <c r="C266" s="4"/>
      <c r="D266" s="5"/>
      <c r="F266" s="13"/>
      <c r="H266" s="13"/>
      <c r="J266" s="13"/>
      <c r="L266" s="13"/>
      <c r="N266" s="13"/>
      <c r="P266" s="9"/>
    </row>
    <row r="267" spans="2:16" s="12" customFormat="1" ht="14.65" thickBot="1" x14ac:dyDescent="0.5">
      <c r="B267" s="4"/>
      <c r="C267" s="4"/>
      <c r="D267" s="5"/>
      <c r="F267" s="13"/>
      <c r="H267" s="13"/>
      <c r="J267" s="13"/>
      <c r="L267" s="13"/>
      <c r="N267" s="13"/>
      <c r="P267" s="9"/>
    </row>
    <row r="268" spans="2:16" s="12" customFormat="1" ht="14.65" thickBot="1" x14ac:dyDescent="0.5">
      <c r="B268" s="4"/>
      <c r="C268" s="4"/>
      <c r="D268" s="5"/>
      <c r="F268" s="13"/>
      <c r="H268" s="13"/>
      <c r="J268" s="13"/>
      <c r="L268" s="13"/>
      <c r="N268" s="13"/>
      <c r="P268" s="9"/>
    </row>
    <row r="269" spans="2:16" s="12" customFormat="1" ht="14.65" thickBot="1" x14ac:dyDescent="0.5">
      <c r="B269" s="4"/>
      <c r="C269" s="4"/>
      <c r="D269" s="5"/>
      <c r="F269" s="13"/>
      <c r="H269" s="13"/>
      <c r="J269" s="13"/>
      <c r="L269" s="13"/>
      <c r="N269" s="13"/>
      <c r="P269" s="9"/>
    </row>
    <row r="270" spans="2:16" s="12" customFormat="1" ht="14.65" thickBot="1" x14ac:dyDescent="0.5">
      <c r="B270" s="4"/>
      <c r="C270" s="4"/>
      <c r="D270" s="5"/>
      <c r="F270" s="13"/>
      <c r="H270" s="13"/>
      <c r="J270" s="13"/>
      <c r="L270" s="13"/>
      <c r="N270" s="13"/>
      <c r="P270" s="9"/>
    </row>
    <row r="271" spans="2:16" s="12" customFormat="1" ht="14.65" thickBot="1" x14ac:dyDescent="0.5">
      <c r="B271" s="4"/>
      <c r="C271" s="4"/>
      <c r="D271" s="5"/>
      <c r="F271" s="13"/>
      <c r="H271" s="13"/>
      <c r="J271" s="13"/>
      <c r="L271" s="13"/>
      <c r="N271" s="13"/>
      <c r="P271" s="9"/>
    </row>
    <row r="272" spans="2:16" s="12" customFormat="1" ht="14.65" thickBot="1" x14ac:dyDescent="0.5">
      <c r="B272" s="4"/>
      <c r="C272" s="4"/>
      <c r="D272" s="5"/>
      <c r="F272" s="13"/>
      <c r="H272" s="13"/>
      <c r="J272" s="13"/>
      <c r="L272" s="13"/>
      <c r="N272" s="13"/>
      <c r="P272" s="9"/>
    </row>
    <row r="273" spans="2:16" s="12" customFormat="1" ht="14.65" thickBot="1" x14ac:dyDescent="0.5">
      <c r="B273" s="4"/>
      <c r="C273" s="4"/>
      <c r="D273" s="5"/>
      <c r="F273" s="13"/>
      <c r="H273" s="13"/>
      <c r="J273" s="13"/>
      <c r="L273" s="13"/>
      <c r="N273" s="13"/>
      <c r="P273" s="9"/>
    </row>
    <row r="274" spans="2:16" s="12" customFormat="1" ht="14.65" thickBot="1" x14ac:dyDescent="0.5">
      <c r="B274" s="4"/>
      <c r="C274" s="4"/>
      <c r="D274" s="5"/>
      <c r="F274" s="13"/>
      <c r="H274" s="13"/>
      <c r="J274" s="13"/>
      <c r="L274" s="13"/>
      <c r="N274" s="13"/>
      <c r="P274" s="9"/>
    </row>
    <row r="275" spans="2:16" s="12" customFormat="1" ht="14.65" thickBot="1" x14ac:dyDescent="0.5">
      <c r="B275" s="4"/>
      <c r="C275" s="4"/>
      <c r="D275" s="5"/>
      <c r="F275" s="13"/>
      <c r="H275" s="13"/>
      <c r="J275" s="13"/>
      <c r="L275" s="13"/>
      <c r="N275" s="13"/>
      <c r="P275" s="9"/>
    </row>
    <row r="276" spans="2:16" s="12" customFormat="1" ht="14.65" thickBot="1" x14ac:dyDescent="0.5">
      <c r="B276" s="4"/>
      <c r="C276" s="4"/>
      <c r="D276" s="5"/>
      <c r="F276" s="13"/>
      <c r="H276" s="13"/>
      <c r="J276" s="13"/>
      <c r="L276" s="13"/>
      <c r="N276" s="13"/>
      <c r="P276" s="9"/>
    </row>
    <row r="277" spans="2:16" s="12" customFormat="1" ht="14.65" thickBot="1" x14ac:dyDescent="0.5">
      <c r="B277" s="4"/>
      <c r="C277" s="4"/>
      <c r="D277" s="5"/>
      <c r="F277" s="13"/>
      <c r="H277" s="13"/>
      <c r="J277" s="13"/>
      <c r="L277" s="13"/>
      <c r="N277" s="13"/>
      <c r="P277" s="9"/>
    </row>
    <row r="278" spans="2:16" s="12" customFormat="1" ht="14.65" thickBot="1" x14ac:dyDescent="0.5">
      <c r="B278" s="4"/>
      <c r="C278" s="4"/>
      <c r="D278" s="5"/>
      <c r="F278" s="13"/>
      <c r="H278" s="13"/>
      <c r="J278" s="13"/>
      <c r="L278" s="13"/>
      <c r="N278" s="13"/>
      <c r="P278" s="9"/>
    </row>
    <row r="279" spans="2:16" s="12" customFormat="1" ht="14.65" thickBot="1" x14ac:dyDescent="0.5">
      <c r="B279" s="4"/>
      <c r="C279" s="4"/>
      <c r="D279" s="5"/>
      <c r="F279" s="13"/>
      <c r="H279" s="13"/>
      <c r="J279" s="13"/>
      <c r="L279" s="13"/>
      <c r="N279" s="13"/>
      <c r="P279" s="9"/>
    </row>
    <row r="280" spans="2:16" s="12" customFormat="1" ht="14.65" thickBot="1" x14ac:dyDescent="0.5">
      <c r="B280" s="4"/>
      <c r="C280" s="4"/>
      <c r="D280" s="5"/>
      <c r="F280" s="13"/>
      <c r="H280" s="13"/>
      <c r="J280" s="13"/>
      <c r="L280" s="13"/>
      <c r="N280" s="13"/>
      <c r="P280" s="9"/>
    </row>
    <row r="281" spans="2:16" s="12" customFormat="1" ht="14.65" thickBot="1" x14ac:dyDescent="0.5">
      <c r="B281" s="4"/>
      <c r="C281" s="4"/>
      <c r="D281" s="5"/>
      <c r="F281" s="13"/>
      <c r="H281" s="13"/>
      <c r="J281" s="13"/>
      <c r="L281" s="13"/>
      <c r="N281" s="13"/>
      <c r="P281" s="9"/>
    </row>
    <row r="282" spans="2:16" s="12" customFormat="1" ht="14.65" thickBot="1" x14ac:dyDescent="0.5">
      <c r="B282" s="4"/>
      <c r="C282" s="4"/>
      <c r="D282" s="5"/>
      <c r="F282" s="13"/>
      <c r="H282" s="13"/>
      <c r="J282" s="13"/>
      <c r="L282" s="13"/>
      <c r="N282" s="13"/>
      <c r="P282" s="9"/>
    </row>
    <row r="283" spans="2:16" s="12" customFormat="1" ht="14.65" thickBot="1" x14ac:dyDescent="0.5">
      <c r="B283" s="4"/>
      <c r="C283" s="4"/>
      <c r="D283" s="5"/>
      <c r="F283" s="13"/>
      <c r="H283" s="13"/>
      <c r="J283" s="13"/>
      <c r="L283" s="13"/>
      <c r="N283" s="13"/>
      <c r="P283" s="9"/>
    </row>
    <row r="284" spans="2:16" s="12" customFormat="1" ht="14.65" thickBot="1" x14ac:dyDescent="0.5">
      <c r="B284" s="4"/>
      <c r="C284" s="4"/>
      <c r="D284" s="5"/>
      <c r="F284" s="13"/>
      <c r="H284" s="13"/>
      <c r="J284" s="13"/>
      <c r="L284" s="13"/>
      <c r="N284" s="13"/>
      <c r="P284" s="9"/>
    </row>
    <row r="285" spans="2:16" s="12" customFormat="1" ht="14.65" thickBot="1" x14ac:dyDescent="0.5">
      <c r="B285" s="4"/>
      <c r="C285" s="4"/>
      <c r="D285" s="5"/>
      <c r="F285" s="13"/>
      <c r="H285" s="13"/>
      <c r="J285" s="13"/>
      <c r="L285" s="13"/>
      <c r="N285" s="13"/>
      <c r="P285" s="9"/>
    </row>
    <row r="286" spans="2:16" s="12" customFormat="1" ht="14.65" thickBot="1" x14ac:dyDescent="0.5">
      <c r="B286" s="4"/>
      <c r="C286" s="4"/>
      <c r="D286" s="5"/>
      <c r="F286" s="13"/>
      <c r="H286" s="13"/>
      <c r="J286" s="13"/>
      <c r="L286" s="13"/>
      <c r="N286" s="13"/>
      <c r="P286" s="9"/>
    </row>
    <row r="287" spans="2:16" s="12" customFormat="1" ht="14.65" thickBot="1" x14ac:dyDescent="0.5">
      <c r="B287" s="4"/>
      <c r="C287" s="4"/>
      <c r="D287" s="5"/>
      <c r="F287" s="13"/>
      <c r="H287" s="13"/>
      <c r="J287" s="13"/>
      <c r="L287" s="13"/>
      <c r="N287" s="13"/>
      <c r="P287" s="9"/>
    </row>
    <row r="288" spans="2:16" s="12" customFormat="1" ht="14.65" thickBot="1" x14ac:dyDescent="0.5">
      <c r="B288" s="4"/>
      <c r="C288" s="4"/>
      <c r="D288" s="5"/>
      <c r="F288" s="13"/>
      <c r="H288" s="13"/>
      <c r="J288" s="13"/>
      <c r="L288" s="13"/>
      <c r="N288" s="13"/>
      <c r="P288" s="9"/>
    </row>
    <row r="289" spans="2:16" s="12" customFormat="1" ht="14.65" thickBot="1" x14ac:dyDescent="0.5">
      <c r="B289" s="4"/>
      <c r="C289" s="4"/>
      <c r="D289" s="5"/>
      <c r="F289" s="13"/>
      <c r="H289" s="13"/>
      <c r="J289" s="13"/>
      <c r="L289" s="13"/>
      <c r="N289" s="13"/>
      <c r="P289" s="9"/>
    </row>
    <row r="290" spans="2:16" s="12" customFormat="1" ht="14.65" thickBot="1" x14ac:dyDescent="0.5">
      <c r="B290" s="4"/>
      <c r="C290" s="4"/>
      <c r="D290" s="5"/>
      <c r="F290" s="13"/>
      <c r="H290" s="13"/>
      <c r="J290" s="13"/>
      <c r="L290" s="13"/>
      <c r="N290" s="13"/>
      <c r="P290" s="9"/>
    </row>
    <row r="291" spans="2:16" s="12" customFormat="1" ht="14.65" thickBot="1" x14ac:dyDescent="0.5">
      <c r="B291" s="4"/>
      <c r="C291" s="4"/>
      <c r="D291" s="5"/>
      <c r="F291" s="13"/>
      <c r="H291" s="13"/>
      <c r="J291" s="13"/>
      <c r="L291" s="13"/>
      <c r="N291" s="13"/>
      <c r="P291" s="9"/>
    </row>
    <row r="292" spans="2:16" s="12" customFormat="1" ht="14.65" thickBot="1" x14ac:dyDescent="0.5">
      <c r="B292" s="4"/>
      <c r="C292" s="4"/>
      <c r="D292" s="5"/>
      <c r="F292" s="13"/>
      <c r="H292" s="13"/>
      <c r="J292" s="13"/>
      <c r="L292" s="13"/>
      <c r="N292" s="13"/>
      <c r="P292" s="9"/>
    </row>
    <row r="293" spans="2:16" s="12" customFormat="1" ht="14.65" thickBot="1" x14ac:dyDescent="0.5">
      <c r="B293" s="4"/>
      <c r="C293" s="4"/>
      <c r="D293" s="5"/>
      <c r="F293" s="13"/>
      <c r="H293" s="13"/>
      <c r="J293" s="13"/>
      <c r="L293" s="13"/>
      <c r="N293" s="13"/>
      <c r="P293" s="9"/>
    </row>
    <row r="294" spans="2:16" s="12" customFormat="1" ht="14.65" thickBot="1" x14ac:dyDescent="0.5">
      <c r="B294" s="4"/>
      <c r="C294" s="4"/>
      <c r="D294" s="5"/>
      <c r="F294" s="13"/>
      <c r="H294" s="13"/>
      <c r="J294" s="13"/>
      <c r="L294" s="13"/>
      <c r="N294" s="13"/>
      <c r="P294" s="9"/>
    </row>
    <row r="295" spans="2:16" s="12" customFormat="1" ht="14.65" thickBot="1" x14ac:dyDescent="0.5">
      <c r="B295" s="4"/>
      <c r="C295" s="4"/>
      <c r="D295" s="5"/>
      <c r="F295" s="13"/>
      <c r="H295" s="13"/>
      <c r="J295" s="13"/>
      <c r="L295" s="13"/>
      <c r="N295" s="13"/>
      <c r="P295" s="9"/>
    </row>
    <row r="296" spans="2:16" s="12" customFormat="1" ht="14.65" thickBot="1" x14ac:dyDescent="0.5">
      <c r="B296" s="4"/>
      <c r="C296" s="4"/>
      <c r="D296" s="5"/>
      <c r="F296" s="13"/>
      <c r="H296" s="13"/>
      <c r="J296" s="13"/>
      <c r="L296" s="13"/>
      <c r="N296" s="13"/>
      <c r="P296" s="9"/>
    </row>
    <row r="297" spans="2:16" s="12" customFormat="1" ht="14.65" thickBot="1" x14ac:dyDescent="0.5">
      <c r="B297" s="4"/>
      <c r="C297" s="4"/>
      <c r="D297" s="5"/>
      <c r="F297" s="13"/>
      <c r="H297" s="13"/>
      <c r="J297" s="13"/>
      <c r="L297" s="13"/>
      <c r="N297" s="13"/>
      <c r="P297" s="9"/>
    </row>
    <row r="298" spans="2:16" s="12" customFormat="1" ht="14.65" thickBot="1" x14ac:dyDescent="0.5">
      <c r="B298" s="4"/>
      <c r="C298" s="4"/>
      <c r="D298" s="5"/>
      <c r="F298" s="13"/>
      <c r="H298" s="13"/>
      <c r="J298" s="13"/>
      <c r="L298" s="13"/>
      <c r="N298" s="13"/>
      <c r="P298" s="9"/>
    </row>
    <row r="299" spans="2:16" s="12" customFormat="1" ht="14.65" thickBot="1" x14ac:dyDescent="0.5">
      <c r="B299" s="4"/>
      <c r="C299" s="4"/>
      <c r="D299" s="5"/>
      <c r="F299" s="13"/>
      <c r="H299" s="13"/>
      <c r="J299" s="13"/>
      <c r="L299" s="13"/>
      <c r="N299" s="13"/>
      <c r="P299" s="9"/>
    </row>
    <row r="300" spans="2:16" s="12" customFormat="1" ht="14.65" thickBot="1" x14ac:dyDescent="0.5">
      <c r="B300" s="4"/>
      <c r="C300" s="4"/>
      <c r="D300" s="5"/>
      <c r="F300" s="13"/>
      <c r="H300" s="13"/>
      <c r="J300" s="13"/>
      <c r="L300" s="13"/>
      <c r="N300" s="13"/>
      <c r="P300" s="9"/>
    </row>
    <row r="301" spans="2:16" s="12" customFormat="1" ht="14.65" thickBot="1" x14ac:dyDescent="0.5">
      <c r="B301" s="4"/>
      <c r="C301" s="4"/>
      <c r="D301" s="5"/>
      <c r="F301" s="13"/>
      <c r="H301" s="13"/>
      <c r="J301" s="13"/>
      <c r="L301" s="13"/>
      <c r="N301" s="13"/>
      <c r="P301" s="9"/>
    </row>
    <row r="302" spans="2:16" s="12" customFormat="1" ht="14.65" thickBot="1" x14ac:dyDescent="0.5">
      <c r="B302" s="4"/>
      <c r="C302" s="4"/>
      <c r="D302" s="5"/>
      <c r="F302" s="13"/>
      <c r="H302" s="13"/>
      <c r="J302" s="13"/>
      <c r="L302" s="13"/>
      <c r="N302" s="13"/>
      <c r="P302" s="9"/>
    </row>
    <row r="303" spans="2:16" s="12" customFormat="1" ht="14.65" thickBot="1" x14ac:dyDescent="0.5">
      <c r="B303" s="4"/>
      <c r="C303" s="4"/>
      <c r="D303" s="5"/>
      <c r="F303" s="13"/>
      <c r="H303" s="13"/>
      <c r="J303" s="13"/>
      <c r="L303" s="13"/>
      <c r="N303" s="13"/>
      <c r="P303" s="9"/>
    </row>
    <row r="304" spans="2:16" s="12" customFormat="1" ht="14.65" thickBot="1" x14ac:dyDescent="0.5">
      <c r="B304" s="4"/>
      <c r="C304" s="4"/>
      <c r="D304" s="5"/>
      <c r="F304" s="13"/>
      <c r="H304" s="13"/>
      <c r="J304" s="13"/>
      <c r="L304" s="13"/>
      <c r="N304" s="13"/>
      <c r="P304" s="9"/>
    </row>
    <row r="305" spans="2:16" s="12" customFormat="1" ht="14.65" thickBot="1" x14ac:dyDescent="0.5">
      <c r="B305" s="4"/>
      <c r="C305" s="4"/>
      <c r="D305" s="5"/>
      <c r="F305" s="13"/>
      <c r="H305" s="13"/>
      <c r="J305" s="13"/>
      <c r="L305" s="13"/>
      <c r="N305" s="13"/>
      <c r="P305" s="9"/>
    </row>
    <row r="306" spans="2:16" s="12" customFormat="1" ht="14.65" thickBot="1" x14ac:dyDescent="0.5">
      <c r="B306" s="4"/>
      <c r="C306" s="4"/>
      <c r="D306" s="5"/>
      <c r="F306" s="13"/>
      <c r="H306" s="13"/>
      <c r="J306" s="13"/>
      <c r="L306" s="13"/>
      <c r="N306" s="13"/>
      <c r="P306" s="9"/>
    </row>
    <row r="307" spans="2:16" s="12" customFormat="1" ht="14.65" thickBot="1" x14ac:dyDescent="0.5">
      <c r="B307" s="4"/>
      <c r="C307" s="4"/>
      <c r="D307" s="5"/>
      <c r="F307" s="13"/>
      <c r="H307" s="13"/>
      <c r="J307" s="13"/>
      <c r="L307" s="13"/>
      <c r="N307" s="13"/>
      <c r="P307" s="9"/>
    </row>
    <row r="308" spans="2:16" s="12" customFormat="1" ht="14.65" thickBot="1" x14ac:dyDescent="0.5">
      <c r="B308" s="4"/>
      <c r="C308" s="4"/>
      <c r="D308" s="5"/>
      <c r="F308" s="13"/>
      <c r="H308" s="13"/>
      <c r="J308" s="13"/>
      <c r="L308" s="13"/>
      <c r="N308" s="13"/>
      <c r="P308" s="9"/>
    </row>
    <row r="309" spans="2:16" s="12" customFormat="1" ht="14.65" thickBot="1" x14ac:dyDescent="0.5">
      <c r="B309" s="4"/>
      <c r="C309" s="4"/>
      <c r="D309" s="5"/>
      <c r="F309" s="13"/>
      <c r="H309" s="13"/>
      <c r="J309" s="13"/>
      <c r="L309" s="13"/>
      <c r="N309" s="13"/>
      <c r="P309" s="9"/>
    </row>
    <row r="310" spans="2:16" s="12" customFormat="1" ht="14.65" thickBot="1" x14ac:dyDescent="0.5">
      <c r="B310" s="4"/>
      <c r="C310" s="4"/>
      <c r="D310" s="5"/>
      <c r="F310" s="13"/>
      <c r="H310" s="13"/>
      <c r="J310" s="13"/>
      <c r="L310" s="13"/>
      <c r="N310" s="13"/>
      <c r="P310" s="9"/>
    </row>
    <row r="311" spans="2:16" s="12" customFormat="1" ht="14.65" thickBot="1" x14ac:dyDescent="0.5">
      <c r="B311" s="4"/>
      <c r="C311" s="4"/>
      <c r="D311" s="5"/>
      <c r="F311" s="13"/>
      <c r="H311" s="13"/>
      <c r="J311" s="13"/>
      <c r="L311" s="13"/>
      <c r="N311" s="13"/>
      <c r="P311" s="9"/>
    </row>
    <row r="312" spans="2:16" s="12" customFormat="1" ht="14.65" thickBot="1" x14ac:dyDescent="0.5">
      <c r="B312" s="4"/>
      <c r="C312" s="4"/>
      <c r="D312" s="5"/>
      <c r="F312" s="13"/>
      <c r="H312" s="13"/>
      <c r="J312" s="13"/>
      <c r="L312" s="13"/>
      <c r="N312" s="13"/>
      <c r="P312" s="9"/>
    </row>
    <row r="313" spans="2:16" s="12" customFormat="1" ht="14.65" thickBot="1" x14ac:dyDescent="0.5">
      <c r="B313" s="4"/>
      <c r="C313" s="4"/>
      <c r="D313" s="5"/>
      <c r="F313" s="13"/>
      <c r="H313" s="13"/>
      <c r="J313" s="13"/>
      <c r="L313" s="13"/>
      <c r="N313" s="13"/>
      <c r="P313" s="9"/>
    </row>
    <row r="314" spans="2:16" s="12" customFormat="1" ht="14.65" thickBot="1" x14ac:dyDescent="0.5">
      <c r="B314" s="4"/>
      <c r="C314" s="4"/>
      <c r="D314" s="5"/>
      <c r="F314" s="13"/>
      <c r="H314" s="13"/>
      <c r="J314" s="13"/>
      <c r="L314" s="13"/>
      <c r="N314" s="13"/>
      <c r="P314" s="9"/>
    </row>
    <row r="315" spans="2:16" s="12" customFormat="1" ht="14.65" thickBot="1" x14ac:dyDescent="0.5">
      <c r="B315" s="4"/>
      <c r="C315" s="4"/>
      <c r="D315" s="5"/>
      <c r="F315" s="13"/>
      <c r="H315" s="13"/>
      <c r="J315" s="13"/>
      <c r="L315" s="13"/>
      <c r="N315" s="13"/>
      <c r="P315" s="9"/>
    </row>
    <row r="316" spans="2:16" s="12" customFormat="1" x14ac:dyDescent="0.45">
      <c r="B316" s="9"/>
      <c r="C316" s="9"/>
      <c r="D316" s="9"/>
      <c r="F316" s="9"/>
      <c r="H316" s="9"/>
      <c r="J316" s="9"/>
      <c r="L316" s="9"/>
      <c r="N316" s="9"/>
      <c r="P316" s="9"/>
    </row>
    <row r="317" spans="2:16" s="12" customFormat="1" x14ac:dyDescent="0.45">
      <c r="B317" s="9"/>
      <c r="C317" s="9"/>
      <c r="D317" s="9"/>
      <c r="F317" s="9"/>
      <c r="H317" s="9"/>
      <c r="J317" s="9"/>
      <c r="L317" s="9"/>
      <c r="N317" s="9"/>
      <c r="P317" s="9"/>
    </row>
    <row r="318" spans="2:16" s="12" customFormat="1" x14ac:dyDescent="0.45">
      <c r="B318" s="9"/>
      <c r="C318" s="9"/>
      <c r="D318" s="9"/>
      <c r="F318" s="9"/>
      <c r="H318" s="9"/>
      <c r="J318" s="9"/>
      <c r="L318" s="9"/>
      <c r="N318" s="9"/>
      <c r="P318" s="9"/>
    </row>
    <row r="319" spans="2:16" s="12" customFormat="1" x14ac:dyDescent="0.45">
      <c r="B319" s="9"/>
      <c r="C319" s="9"/>
      <c r="D319" s="9"/>
      <c r="F319" s="9"/>
      <c r="H319" s="9"/>
      <c r="J319" s="9"/>
      <c r="L319" s="9"/>
      <c r="N319" s="9"/>
      <c r="P319" s="9"/>
    </row>
    <row r="320" spans="2:16" s="12" customFormat="1" x14ac:dyDescent="0.45">
      <c r="B320" s="9"/>
      <c r="C320" s="9"/>
      <c r="D320" s="9"/>
      <c r="F320" s="9"/>
      <c r="H320" s="9"/>
      <c r="J320" s="9"/>
      <c r="L320" s="9"/>
      <c r="N320" s="9"/>
      <c r="P320" s="9"/>
    </row>
    <row r="321" spans="5:15" s="9" customFormat="1" x14ac:dyDescent="0.45">
      <c r="E321" s="12"/>
      <c r="G321" s="12"/>
      <c r="I321" s="12"/>
      <c r="K321" s="12"/>
      <c r="M321" s="12"/>
      <c r="O321" s="12"/>
    </row>
    <row r="322" spans="5:15" s="9" customFormat="1" x14ac:dyDescent="0.45">
      <c r="E322" s="12"/>
      <c r="G322" s="12"/>
      <c r="I322" s="12"/>
      <c r="K322" s="12"/>
      <c r="M322" s="12"/>
      <c r="O322" s="12"/>
    </row>
    <row r="323" spans="5:15" s="9" customFormat="1" x14ac:dyDescent="0.45">
      <c r="E323" s="12"/>
      <c r="G323" s="12"/>
      <c r="I323" s="12"/>
      <c r="K323" s="12"/>
      <c r="M323" s="12"/>
      <c r="O323" s="12"/>
    </row>
    <row r="324" spans="5:15" s="9" customFormat="1" x14ac:dyDescent="0.45">
      <c r="E324" s="12"/>
      <c r="G324" s="12"/>
      <c r="I324" s="12"/>
      <c r="K324" s="12"/>
      <c r="M324" s="12"/>
      <c r="O324" s="12"/>
    </row>
    <row r="325" spans="5:15" s="9" customFormat="1" x14ac:dyDescent="0.45">
      <c r="E325" s="12"/>
      <c r="G325" s="12"/>
      <c r="I325" s="12"/>
      <c r="K325" s="12"/>
      <c r="M325" s="12"/>
      <c r="O325" s="12"/>
    </row>
    <row r="326" spans="5:15" s="9" customFormat="1" x14ac:dyDescent="0.45">
      <c r="E326" s="12"/>
      <c r="G326" s="12"/>
      <c r="I326" s="12"/>
      <c r="K326" s="12"/>
      <c r="M326" s="12"/>
      <c r="O326" s="12"/>
    </row>
    <row r="327" spans="5:15" s="9" customFormat="1" x14ac:dyDescent="0.45">
      <c r="E327" s="12"/>
      <c r="G327" s="12"/>
      <c r="I327" s="12"/>
      <c r="K327" s="12"/>
      <c r="M327" s="12"/>
      <c r="O327" s="12"/>
    </row>
    <row r="328" spans="5:15" s="9" customFormat="1" x14ac:dyDescent="0.45">
      <c r="E328" s="12"/>
      <c r="G328" s="12"/>
      <c r="I328" s="12"/>
      <c r="K328" s="12"/>
      <c r="M328" s="12"/>
      <c r="O328" s="12"/>
    </row>
    <row r="329" spans="5:15" s="9" customFormat="1" x14ac:dyDescent="0.45">
      <c r="E329" s="12"/>
      <c r="G329" s="12"/>
      <c r="I329" s="12"/>
      <c r="K329" s="12"/>
      <c r="M329" s="12"/>
      <c r="O329" s="12"/>
    </row>
    <row r="330" spans="5:15" s="9" customFormat="1" x14ac:dyDescent="0.45">
      <c r="E330" s="12"/>
      <c r="G330" s="12"/>
      <c r="I330" s="12"/>
      <c r="K330" s="12"/>
      <c r="M330" s="12"/>
      <c r="O330" s="12"/>
    </row>
    <row r="331" spans="5:15" s="9" customFormat="1" x14ac:dyDescent="0.45">
      <c r="E331" s="12"/>
      <c r="G331" s="12"/>
      <c r="I331" s="12"/>
      <c r="K331" s="12"/>
      <c r="M331" s="12"/>
      <c r="O331" s="12"/>
    </row>
    <row r="332" spans="5:15" s="9" customFormat="1" x14ac:dyDescent="0.45">
      <c r="G332" s="12"/>
      <c r="I332" s="12"/>
      <c r="K332" s="12"/>
      <c r="M332" s="12"/>
      <c r="O332" s="12"/>
    </row>
  </sheetData>
  <sortState xmlns:xlrd2="http://schemas.microsoft.com/office/spreadsheetml/2017/richdata2" ref="A2:O331">
    <sortCondition descending="1" ref="E1:E331"/>
  </sortState>
  <dataValidations count="1">
    <dataValidation type="whole" allowBlank="1" showInputMessage="1" showErrorMessage="1" sqref="G2:G331" xr:uid="{52B7DE88-6FA0-43D2-B5FD-80DACFBB27C1}">
      <formula1>0</formula1>
      <formula2>10</formula2>
    </dataValidation>
  </dataValidations>
  <hyperlinks>
    <hyperlink ref="B2" r:id="rId1" display="https://razzball.com/player/13510/Jose+Ramirez/" xr:uid="{EBEBC145-F038-401F-BB59-DA90BD18DB77}"/>
    <hyperlink ref="B3" r:id="rId2" display="https://razzball.com/player/663586/Austin+Riley/" xr:uid="{66DFADA4-6054-42E5-9029-202CA5B3CA52}"/>
    <hyperlink ref="B4" r:id="rId3" display="https://razzball.com/player/677951/Bobby+Witt+Jr./" xr:uid="{5EDA78BA-CE79-4A20-8F5A-1011FE7EB07A}"/>
    <hyperlink ref="B5" r:id="rId4" display="https://razzball.com/player/646240/Rafael+Devers/" xr:uid="{B9C7788B-A01B-4786-9640-B318865AEEE1}"/>
    <hyperlink ref="B6" r:id="rId5" display="https://razzball.com/player/11493/Manny+Machado/" xr:uid="{5AB5D3FA-A83D-41F5-8496-E407B71DD4FE}"/>
    <hyperlink ref="B7" r:id="rId6" display="https://razzball.com/player/9777/Nolan+Arenado/" xr:uid="{7B98AA21-CDD7-438E-87FF-AE472C7A7B25}"/>
    <hyperlink ref="B8" r:id="rId7" display="https://razzball.com/player/17678/Alex+Bregman/" xr:uid="{10D58321-CABC-4F7D-9266-6D0402C8A5F6}"/>
    <hyperlink ref="B9" r:id="rId8" display="https://razzball.com/player/664034/Ty+France/" xr:uid="{14C6E16B-82B3-4E15-BCB2-4CB9FCB44F02}"/>
    <hyperlink ref="B11" r:id="rId9" display="https://razzball.com/player/15112/Ryan+McMahon/" xr:uid="{45DB4C34-7C95-4451-8912-6A88D9319E59}"/>
    <hyperlink ref="B10" r:id="rId10" display="https://razzball.com/player/650490/Yandy+Diaz/" xr:uid="{145E6912-00A5-44F4-BB28-C52293958C58}"/>
    <hyperlink ref="B13" r:id="rId11" display="https://razzball.com/player/683002/Gunnar+Henderson/" xr:uid="{61F13105-50AF-414A-98FA-55E667AD4E28}"/>
    <hyperlink ref="B12" r:id="rId12" display="https://razzball.com/player/16505/Matt+Chapman/" xr:uid="{DCF6A614-0C7E-4400-8E16-D6B2088BEF71}"/>
    <hyperlink ref="B15" r:id="rId13" display="https://razzball.com/player/664761/Alec+Bohm/" xr:uid="{965769E5-DC28-4788-990A-42538EF6FE93}"/>
    <hyperlink ref="B14" r:id="rId14" display="https://razzball.com/player/5235/Justin+Turner/" xr:uid="{3F1A5EBC-F67A-4D25-B7A5-6C991A325CB7}"/>
    <hyperlink ref="B16" r:id="rId15" display="https://razzball.com/player/663647/Ke%27Bryan+Hayes/" xr:uid="{1A2698CB-DBAD-4B42-8E52-D4F8D30A2A5A}"/>
    <hyperlink ref="B18" r:id="rId16" display="https://razzball.com/player/13301/Max+Muncy/" xr:uid="{56D1020E-4558-43EC-A440-56913FDCADEC}"/>
    <hyperlink ref="B17" r:id="rId17" display="https://razzball.com/player/673962/Josh+Jung/" xr:uid="{0A955DE0-D36E-4F7D-AED6-A5BB79CE2756}"/>
    <hyperlink ref="B20" r:id="rId18" display="https://razzball.com/player/668715/Spencer+Steer/" xr:uid="{6086C8C4-E190-4C12-85CF-6D756B04794A}"/>
    <hyperlink ref="B22" r:id="rId19" display="https://razzball.com/player/669357/Nolan+Gorman/" xr:uid="{F048D39F-2CF9-4BF9-86AD-E05EFD601790}"/>
    <hyperlink ref="B19" r:id="rId20" display="https://razzball.com/player/12552/Eugenio+Suarez/" xr:uid="{D33AD938-CC41-4A9F-9062-37C4AD6412B2}"/>
    <hyperlink ref="B26" r:id="rId21" display="https://razzball.com/player/13757/Chris+Taylor/" xr:uid="{FE37CA36-2CDC-49CA-BC5E-688C4619F57E}"/>
    <hyperlink ref="B21" r:id="rId22" display="https://razzball.com/player/11615/Brandon+Drury/" xr:uid="{69BDF3F8-BC5A-4DA4-9D3F-6956407AB9F7}"/>
    <hyperlink ref="B27" r:id="rId23" display="https://razzball.com/player/668904/Royce+Lewis/" xr:uid="{77942C61-4D3C-48A7-8D8D-B54B58F218B0}"/>
    <hyperlink ref="B23" r:id="rId24" display="https://razzball.com/player/13621/Jeimer+Candelario/" xr:uid="{5EF287D9-F59F-4EFF-8117-A0E6B6C2A254}"/>
    <hyperlink ref="B24" r:id="rId25" display="https://razzball.com/player/9874/DJ+LeMahieu/" xr:uid="{0817FA50-32C5-463A-84E3-72009C0AEF95}"/>
    <hyperlink ref="B25" r:id="rId26" display="https://razzball.com/player/680977/Brendan+Donovan/" xr:uid="{B59C506D-C5E8-4652-9EC0-611265150279}"/>
    <hyperlink ref="B29" r:id="rId27" display="https://razzball.com/player/673490/Ha-Seong+Kim/" xr:uid="{54199333-39C0-4072-97A0-92426919B7DD}"/>
    <hyperlink ref="B28" r:id="rId28" display="https://razzball.com/player/670623/Isaac+Paredes/" xr:uid="{32785E3A-4520-429D-996E-DDA956A60A73}"/>
    <hyperlink ref="B31" r:id="rId29" display="https://razzball.com/player/683146/Brett+Baty/" xr:uid="{ABB6C7A0-C69A-430E-B716-ABE2F41FE3E7}"/>
    <hyperlink ref="B30" r:id="rId30" display="https://razzball.com/player/12861/Anthony+Rendon/" xr:uid="{6A40BFEF-C0A3-495C-80D8-4CC0CDE1E199}"/>
  </hyperlinks>
  <pageMargins left="0.7" right="0.7" top="0.75" bottom="0.75" header="0.3" footer="0.3"/>
  <pageSetup orientation="portrait" r:id="rId3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701A1-83C8-4C2F-876F-576976F2CBBC}">
  <dimension ref="A1:P332"/>
  <sheetViews>
    <sheetView zoomScale="98" zoomScaleNormal="98" workbookViewId="0">
      <pane ySplit="1" topLeftCell="A2" activePane="bottomLeft" state="frozen"/>
      <selection activeCell="V76" sqref="V76"/>
      <selection pane="bottomLeft" activeCell="F13" sqref="F13"/>
    </sheetView>
  </sheetViews>
  <sheetFormatPr defaultColWidth="9" defaultRowHeight="14.25" x14ac:dyDescent="0.45"/>
  <cols>
    <col min="1" max="1" width="4.6640625" style="9" bestFit="1" customWidth="1"/>
    <col min="2" max="2" width="20.3984375" style="9" bestFit="1" customWidth="1"/>
    <col min="3" max="4" width="9" style="9"/>
    <col min="5" max="5" width="10.265625" style="9" bestFit="1" customWidth="1"/>
    <col min="6" max="6" width="9.1328125" style="9" customWidth="1"/>
    <col min="7" max="7" width="9.59765625" style="12" bestFit="1" customWidth="1"/>
    <col min="8" max="8" width="9.1328125" style="9" customWidth="1"/>
    <col min="9" max="9" width="9.1328125" style="12" bestFit="1" customWidth="1"/>
    <col min="10" max="10" width="9.1328125" style="9" customWidth="1"/>
    <col min="11" max="11" width="9.1328125" style="12" bestFit="1" customWidth="1"/>
    <col min="12" max="12" width="9.1328125" style="9" customWidth="1"/>
    <col min="13" max="13" width="9.1328125" style="12" bestFit="1" customWidth="1"/>
    <col min="14" max="14" width="9.1328125" style="9" customWidth="1"/>
    <col min="15" max="15" width="10.1328125" style="12" customWidth="1"/>
    <col min="16" max="16384" width="9" style="9"/>
  </cols>
  <sheetData>
    <row r="1" spans="1:15" s="7" customFormat="1" x14ac:dyDescent="0.45">
      <c r="A1" s="7" t="s">
        <v>343</v>
      </c>
      <c r="B1" s="8" t="s">
        <v>0</v>
      </c>
      <c r="C1" s="8" t="s">
        <v>218</v>
      </c>
      <c r="D1" s="8" t="s">
        <v>344</v>
      </c>
      <c r="E1" s="9" t="s">
        <v>289</v>
      </c>
      <c r="F1" s="8" t="s">
        <v>1</v>
      </c>
      <c r="G1" s="10" t="s">
        <v>338</v>
      </c>
      <c r="H1" s="8" t="s">
        <v>2</v>
      </c>
      <c r="I1" s="10" t="s">
        <v>339</v>
      </c>
      <c r="J1" s="8" t="s">
        <v>3</v>
      </c>
      <c r="K1" s="10" t="s">
        <v>340</v>
      </c>
      <c r="L1" s="8" t="s">
        <v>4</v>
      </c>
      <c r="M1" s="10" t="s">
        <v>341</v>
      </c>
      <c r="N1" s="8" t="s">
        <v>5</v>
      </c>
      <c r="O1" s="10" t="s">
        <v>342</v>
      </c>
    </row>
    <row r="2" spans="1:15" s="9" customFormat="1" ht="25.5" x14ac:dyDescent="0.45">
      <c r="A2" s="9">
        <v>1</v>
      </c>
      <c r="B2" s="6" t="s">
        <v>9</v>
      </c>
      <c r="C2" s="11" t="s">
        <v>180</v>
      </c>
      <c r="D2" s="11" t="s">
        <v>309</v>
      </c>
      <c r="E2" s="12">
        <f>G2+I2+K2+M2+O2</f>
        <v>38.583333333333336</v>
      </c>
      <c r="F2" s="11">
        <v>17</v>
      </c>
      <c r="G2" s="12">
        <f>MAX(1,(MIN(10,(((F2-4)/(20-4)*10)))))</f>
        <v>8.125</v>
      </c>
      <c r="H2" s="11">
        <v>61</v>
      </c>
      <c r="I2" s="12">
        <f>MAX(1,(MIN(10,(H2 - 12) / (60 -12)*10)))</f>
        <v>10</v>
      </c>
      <c r="J2" s="11">
        <v>46</v>
      </c>
      <c r="K2" s="12">
        <f>MAX(1,(MIN(10,(J2 - 10) / (50-10)*10)))</f>
        <v>9</v>
      </c>
      <c r="L2" s="11">
        <v>8</v>
      </c>
      <c r="M2" s="12">
        <f>MAX(1,(MIN(10,(((L2-3)/(18-3))*10))))</f>
        <v>3.333333333333333</v>
      </c>
      <c r="N2" s="11">
        <v>0.27500000000000002</v>
      </c>
      <c r="O2" s="12">
        <f>MAX(1,(MIN(10,(N2 - 0.21) / (0.29 - 0.21)*10)))</f>
        <v>8.1250000000000036</v>
      </c>
    </row>
    <row r="3" spans="1:15" s="9" customFormat="1" x14ac:dyDescent="0.45">
      <c r="A3" s="9">
        <v>2</v>
      </c>
      <c r="B3" s="6" t="s">
        <v>279</v>
      </c>
      <c r="C3" s="11" t="s">
        <v>182</v>
      </c>
      <c r="D3" s="11" t="s">
        <v>291</v>
      </c>
      <c r="E3" s="12">
        <f>G3+I3+K3+M3+O3</f>
        <v>33.791666666666671</v>
      </c>
      <c r="F3" s="11">
        <v>13</v>
      </c>
      <c r="G3" s="12">
        <f>MAX(1,(MIN(10,(((F3-4)/(20-4)*10)))))</f>
        <v>5.625</v>
      </c>
      <c r="H3" s="11">
        <v>53</v>
      </c>
      <c r="I3" s="12">
        <f>MAX(1,(MIN(10,(H3 - 12) / (60 -12)*10)))</f>
        <v>8.5416666666666661</v>
      </c>
      <c r="J3" s="11">
        <v>40</v>
      </c>
      <c r="K3" s="12">
        <f>MAX(1,(MIN(10,(J3 - 10) / (50-10)*10)))</f>
        <v>7.5</v>
      </c>
      <c r="L3" s="11">
        <v>9</v>
      </c>
      <c r="M3" s="12">
        <f>MAX(1,(MIN(10,(((L3-3)/(18-3))*10))))</f>
        <v>4</v>
      </c>
      <c r="N3" s="11">
        <v>0.27500000000000002</v>
      </c>
      <c r="O3" s="12">
        <f>MAX(1,(MIN(10,(N3 - 0.21) / (0.29 - 0.21)*10)))</f>
        <v>8.1250000000000036</v>
      </c>
    </row>
    <row r="4" spans="1:15" s="9" customFormat="1" x14ac:dyDescent="0.45">
      <c r="A4" s="9">
        <v>3</v>
      </c>
      <c r="B4" s="6" t="s">
        <v>46</v>
      </c>
      <c r="C4" s="11" t="s">
        <v>189</v>
      </c>
      <c r="D4" s="11" t="s">
        <v>308</v>
      </c>
      <c r="E4" s="12">
        <f>G4+I4+K4+M4+O4</f>
        <v>32.333333333333336</v>
      </c>
      <c r="F4" s="11">
        <v>13</v>
      </c>
      <c r="G4" s="12">
        <f>MAX(1,(MIN(10,(((F4-4)/(20-4)*10)))))</f>
        <v>5.625</v>
      </c>
      <c r="H4" s="11">
        <v>53</v>
      </c>
      <c r="I4" s="12">
        <f>MAX(1,(MIN(10,(H4 - 12) / (60 -12)*10)))</f>
        <v>8.5416666666666661</v>
      </c>
      <c r="J4" s="11">
        <v>39</v>
      </c>
      <c r="K4" s="12">
        <f>MAX(1,(MIN(10,(J4 - 10) / (50-10)*10)))</f>
        <v>7.25</v>
      </c>
      <c r="L4" s="11">
        <v>10</v>
      </c>
      <c r="M4" s="12">
        <f>MAX(1,(MIN(10,(((L4-3)/(18-3))*10))))</f>
        <v>4.666666666666667</v>
      </c>
      <c r="N4" s="11">
        <v>0.26</v>
      </c>
      <c r="O4" s="12">
        <f>MAX(1,(MIN(10,(N4 - 0.21) / (0.29 - 0.21)*10)))</f>
        <v>6.2500000000000036</v>
      </c>
    </row>
    <row r="5" spans="1:15" s="9" customFormat="1" x14ac:dyDescent="0.45">
      <c r="A5" s="9">
        <v>4</v>
      </c>
      <c r="B5" s="6" t="s">
        <v>56</v>
      </c>
      <c r="C5" s="11" t="s">
        <v>183</v>
      </c>
      <c r="D5" s="11" t="s">
        <v>291</v>
      </c>
      <c r="E5" s="12">
        <f>G5+I5+K5+M5+O5</f>
        <v>30.500000000000004</v>
      </c>
      <c r="F5" s="11">
        <v>13</v>
      </c>
      <c r="G5" s="12">
        <f>MAX(1,(MIN(10,(((F5-4)/(20-4)*10)))))</f>
        <v>5.625</v>
      </c>
      <c r="H5" s="11">
        <v>42</v>
      </c>
      <c r="I5" s="12">
        <f>MAX(1,(MIN(10,(H5 - 12) / (60 -12)*10)))</f>
        <v>6.25</v>
      </c>
      <c r="J5" s="11">
        <v>44</v>
      </c>
      <c r="K5" s="12">
        <f>MAX(1,(MIN(10,(J5 - 10) / (50-10)*10)))</f>
        <v>8.5</v>
      </c>
      <c r="L5" s="11">
        <v>6</v>
      </c>
      <c r="M5" s="12">
        <f>MAX(1,(MIN(10,(((L5-3)/(18-3))*10))))</f>
        <v>2</v>
      </c>
      <c r="N5" s="11">
        <v>0.27500000000000002</v>
      </c>
      <c r="O5" s="12">
        <f>MAX(1,(MIN(10,(N5 - 0.21) / (0.29 - 0.21)*10)))</f>
        <v>8.1250000000000036</v>
      </c>
    </row>
    <row r="6" spans="1:15" s="9" customFormat="1" x14ac:dyDescent="0.45">
      <c r="A6" s="9">
        <v>5</v>
      </c>
      <c r="B6" s="6" t="s">
        <v>55</v>
      </c>
      <c r="C6" s="11" t="s">
        <v>179</v>
      </c>
      <c r="D6" s="11" t="s">
        <v>291</v>
      </c>
      <c r="E6" s="12">
        <f>G6+I6+K6+M6+O6</f>
        <v>30.166666666666671</v>
      </c>
      <c r="F6" s="11">
        <v>12</v>
      </c>
      <c r="G6" s="12">
        <f>MAX(1,(MIN(10,(((F6-4)/(20-4)*10)))))</f>
        <v>5</v>
      </c>
      <c r="H6" s="11">
        <v>46</v>
      </c>
      <c r="I6" s="12">
        <f>MAX(1,(MIN(10,(H6 - 12) / (60 -12)*10)))</f>
        <v>7.0833333333333339</v>
      </c>
      <c r="J6" s="11">
        <v>39</v>
      </c>
      <c r="K6" s="12">
        <f>MAX(1,(MIN(10,(J6 - 10) / (50-10)*10)))</f>
        <v>7.25</v>
      </c>
      <c r="L6" s="11">
        <v>8</v>
      </c>
      <c r="M6" s="12">
        <f>MAX(1,(MIN(10,(((L6-3)/(18-3))*10))))</f>
        <v>3.333333333333333</v>
      </c>
      <c r="N6" s="11">
        <v>0.27</v>
      </c>
      <c r="O6" s="12">
        <f>MAX(1,(MIN(10,(N6 - 0.21) / (0.29 - 0.21)*10)))</f>
        <v>7.5000000000000044</v>
      </c>
    </row>
    <row r="7" spans="1:15" s="9" customFormat="1" x14ac:dyDescent="0.45">
      <c r="A7" s="9">
        <v>6</v>
      </c>
      <c r="B7" s="6" t="s">
        <v>98</v>
      </c>
      <c r="C7" s="11" t="s">
        <v>201</v>
      </c>
      <c r="D7" s="11" t="s">
        <v>308</v>
      </c>
      <c r="E7" s="12">
        <f>G7+I7+K7+M7+O7</f>
        <v>29.291666666666668</v>
      </c>
      <c r="F7" s="11">
        <v>6</v>
      </c>
      <c r="G7" s="12">
        <f>MAX(1,(MIN(10,(((F7-4)/(20-4)*10)))))</f>
        <v>1.25</v>
      </c>
      <c r="H7" s="11">
        <v>43</v>
      </c>
      <c r="I7" s="12">
        <f>MAX(1,(MIN(10,(H7 - 12) / (60 -12)*10)))</f>
        <v>6.4583333333333339</v>
      </c>
      <c r="J7" s="11">
        <v>31</v>
      </c>
      <c r="K7" s="12">
        <f>MAX(1,(MIN(10,(J7 - 10) / (50-10)*10)))</f>
        <v>5.25</v>
      </c>
      <c r="L7" s="11">
        <v>14</v>
      </c>
      <c r="M7" s="12">
        <f>MAX(1,(MIN(10,(((L7-3)/(18-3))*10))))</f>
        <v>7.333333333333333</v>
      </c>
      <c r="N7" s="11">
        <v>0.28199999999999997</v>
      </c>
      <c r="O7" s="12">
        <f>MAX(1,(MIN(10,(N7 - 0.21) / (0.29 - 0.21)*10)))</f>
        <v>9</v>
      </c>
    </row>
    <row r="8" spans="1:15" s="9" customFormat="1" x14ac:dyDescent="0.45">
      <c r="A8" s="9">
        <v>7</v>
      </c>
      <c r="B8" s="6" t="s">
        <v>330</v>
      </c>
      <c r="C8" s="11" t="s">
        <v>184</v>
      </c>
      <c r="D8" s="11" t="s">
        <v>308</v>
      </c>
      <c r="E8" s="12">
        <f>G8+I8+K8+M8+O8</f>
        <v>28.083333333333336</v>
      </c>
      <c r="F8" s="11">
        <v>9</v>
      </c>
      <c r="G8" s="12">
        <f>MAX(1,(MIN(10,(((F8-4)/(20-4)*10)))))</f>
        <v>3.125</v>
      </c>
      <c r="H8" s="11">
        <v>39</v>
      </c>
      <c r="I8" s="12">
        <f>MAX(1,(MIN(10,(H8 - 12) / (60 -12)*10)))</f>
        <v>5.625</v>
      </c>
      <c r="J8" s="11">
        <v>39</v>
      </c>
      <c r="K8" s="12">
        <f>MAX(1,(MIN(10,(J8 - 10) / (50-10)*10)))</f>
        <v>7.25</v>
      </c>
      <c r="L8" s="11">
        <v>11</v>
      </c>
      <c r="M8" s="12">
        <f>MAX(1,(MIN(10,(((L8-3)/(18-3))*10))))</f>
        <v>5.333333333333333</v>
      </c>
      <c r="N8" s="11">
        <v>0.26400000000000001</v>
      </c>
      <c r="O8" s="12">
        <f>MAX(1,(MIN(10,(N8 - 0.21) / (0.29 - 0.21)*10)))</f>
        <v>6.7500000000000036</v>
      </c>
    </row>
    <row r="9" spans="1:15" s="9" customFormat="1" ht="25.5" x14ac:dyDescent="0.45">
      <c r="A9" s="9">
        <v>8</v>
      </c>
      <c r="B9" s="6" t="s">
        <v>86</v>
      </c>
      <c r="C9" s="11" t="s">
        <v>307</v>
      </c>
      <c r="D9" s="11" t="s">
        <v>309</v>
      </c>
      <c r="E9" s="12">
        <f>G9+I9+K9+M9+O9</f>
        <v>28.000000000000004</v>
      </c>
      <c r="F9" s="11">
        <v>9</v>
      </c>
      <c r="G9" s="12">
        <f>MAX(1,(MIN(10,(((F9-4)/(20-4)*10)))))</f>
        <v>3.125</v>
      </c>
      <c r="H9" s="11">
        <v>38</v>
      </c>
      <c r="I9" s="12">
        <f>MAX(1,(MIN(10,(H9 - 12) / (60 -12)*10)))</f>
        <v>5.4166666666666661</v>
      </c>
      <c r="J9" s="11">
        <v>34</v>
      </c>
      <c r="K9" s="12">
        <f>MAX(1,(MIN(10,(J9 - 10) / (50-10)*10)))</f>
        <v>6</v>
      </c>
      <c r="L9" s="11">
        <v>14</v>
      </c>
      <c r="M9" s="12">
        <f>MAX(1,(MIN(10,(((L9-3)/(18-3))*10))))</f>
        <v>7.333333333333333</v>
      </c>
      <c r="N9" s="11">
        <v>0.25900000000000001</v>
      </c>
      <c r="O9" s="12">
        <f>MAX(1,(MIN(10,(N9 - 0.21) / (0.29 - 0.21)*10)))</f>
        <v>6.1250000000000027</v>
      </c>
    </row>
    <row r="10" spans="1:15" s="9" customFormat="1" x14ac:dyDescent="0.45">
      <c r="A10" s="9">
        <v>9</v>
      </c>
      <c r="B10" s="6" t="s">
        <v>78</v>
      </c>
      <c r="C10" s="11" t="s">
        <v>199</v>
      </c>
      <c r="D10" s="11" t="s">
        <v>298</v>
      </c>
      <c r="E10" s="12">
        <f>G10+I10+K10+M10+O10</f>
        <v>27.791666666666668</v>
      </c>
      <c r="F10" s="11">
        <v>12</v>
      </c>
      <c r="G10" s="12">
        <f>MAX(1,(MIN(10,(((F10-4)/(20-4)*10)))))</f>
        <v>5</v>
      </c>
      <c r="H10" s="11">
        <v>37</v>
      </c>
      <c r="I10" s="12">
        <f>MAX(1,(MIN(10,(H10 - 12) / (60 -12)*10)))</f>
        <v>5.2083333333333339</v>
      </c>
      <c r="J10" s="11">
        <v>30</v>
      </c>
      <c r="K10" s="12">
        <f>MAX(1,(MIN(10,(J10 - 10) / (50-10)*10)))</f>
        <v>5</v>
      </c>
      <c r="L10" s="11">
        <v>17</v>
      </c>
      <c r="M10" s="12">
        <f>MAX(1,(MIN(10,(((L10-3)/(18-3))*10))))</f>
        <v>9.3333333333333339</v>
      </c>
      <c r="N10" s="11">
        <v>0.23599999999999999</v>
      </c>
      <c r="O10" s="12">
        <f>MAX(1,(MIN(10,(N10 - 0.21) / (0.29 - 0.21)*10)))</f>
        <v>3.25</v>
      </c>
    </row>
    <row r="11" spans="1:15" s="9" customFormat="1" x14ac:dyDescent="0.45">
      <c r="A11" s="9">
        <v>10</v>
      </c>
      <c r="B11" s="6" t="s">
        <v>255</v>
      </c>
      <c r="C11" s="11" t="s">
        <v>208</v>
      </c>
      <c r="D11" s="11" t="s">
        <v>291</v>
      </c>
      <c r="E11" s="12">
        <f>G11+I11+K11+M11+O11</f>
        <v>27.5</v>
      </c>
      <c r="F11" s="11">
        <v>10</v>
      </c>
      <c r="G11" s="12">
        <f>MAX(1,(MIN(10,(((F11-4)/(20-4)*10)))))</f>
        <v>3.75</v>
      </c>
      <c r="H11" s="11">
        <v>44</v>
      </c>
      <c r="I11" s="12">
        <f>MAX(1,(MIN(10,(H11 - 12) / (60 -12)*10)))</f>
        <v>6.6666666666666661</v>
      </c>
      <c r="J11" s="11">
        <v>38</v>
      </c>
      <c r="K11" s="12">
        <f>MAX(1,(MIN(10,(J11 - 10) / (50-10)*10)))</f>
        <v>7</v>
      </c>
      <c r="L11" s="11">
        <v>8</v>
      </c>
      <c r="M11" s="12">
        <f>MAX(1,(MIN(10,(((L11-3)/(18-3))*10))))</f>
        <v>3.333333333333333</v>
      </c>
      <c r="N11" s="11">
        <v>0.26400000000000001</v>
      </c>
      <c r="O11" s="12">
        <f>MAX(1,(MIN(10,(N11 - 0.21) / (0.29 - 0.21)*10)))</f>
        <v>6.7500000000000036</v>
      </c>
    </row>
    <row r="12" spans="1:15" s="9" customFormat="1" ht="25.5" x14ac:dyDescent="0.45">
      <c r="A12" s="9">
        <v>11</v>
      </c>
      <c r="B12" s="6" t="s">
        <v>67</v>
      </c>
      <c r="C12" s="11" t="s">
        <v>187</v>
      </c>
      <c r="D12" s="11" t="s">
        <v>309</v>
      </c>
      <c r="E12" s="12">
        <f>G12+I12+K12+M12+O12</f>
        <v>25.875000000000004</v>
      </c>
      <c r="F12" s="11">
        <v>6</v>
      </c>
      <c r="G12" s="12">
        <f>MAX(1,(MIN(10,(((F12-4)/(20-4)*10)))))</f>
        <v>1.25</v>
      </c>
      <c r="H12" s="11">
        <v>36</v>
      </c>
      <c r="I12" s="12">
        <f>MAX(1,(MIN(10,(H12 - 12) / (60 -12)*10)))</f>
        <v>5</v>
      </c>
      <c r="J12" s="11">
        <v>30</v>
      </c>
      <c r="K12" s="12">
        <f>MAX(1,(MIN(10,(J12 - 10) / (50-10)*10)))</f>
        <v>5</v>
      </c>
      <c r="L12" s="11">
        <v>15</v>
      </c>
      <c r="M12" s="12">
        <f>MAX(1,(MIN(10,(((L12-3)/(18-3))*10))))</f>
        <v>8</v>
      </c>
      <c r="N12" s="11">
        <v>0.26300000000000001</v>
      </c>
      <c r="O12" s="12">
        <f>MAX(1,(MIN(10,(N12 - 0.21) / (0.29 - 0.21)*10)))</f>
        <v>6.6250000000000036</v>
      </c>
    </row>
    <row r="13" spans="1:15" s="9" customFormat="1" x14ac:dyDescent="0.45">
      <c r="A13" s="9">
        <v>12</v>
      </c>
      <c r="B13" s="6" t="s">
        <v>64</v>
      </c>
      <c r="C13" s="11" t="s">
        <v>214</v>
      </c>
      <c r="D13" s="11" t="s">
        <v>329</v>
      </c>
      <c r="E13" s="12">
        <f>G13+I13+K13+M13+O13</f>
        <v>25.666666666666671</v>
      </c>
      <c r="F13" s="11">
        <v>12</v>
      </c>
      <c r="G13" s="12">
        <f>MAX(1,(MIN(10,(((F13-4)/(20-4)*10)))))</f>
        <v>5</v>
      </c>
      <c r="H13" s="11">
        <v>40</v>
      </c>
      <c r="I13" s="12">
        <f>MAX(1,(MIN(10,(H13 - 12) / (60 -12)*10)))</f>
        <v>5.8333333333333339</v>
      </c>
      <c r="J13" s="11">
        <v>41</v>
      </c>
      <c r="K13" s="12">
        <f>MAX(1,(MIN(10,(J13 - 10) / (50-10)*10)))</f>
        <v>7.75</v>
      </c>
      <c r="L13" s="11">
        <v>5</v>
      </c>
      <c r="M13" s="12">
        <f>MAX(1,(MIN(10,(((L13-3)/(18-3))*10))))</f>
        <v>1.3333333333333333</v>
      </c>
      <c r="N13" s="11">
        <v>0.25600000000000001</v>
      </c>
      <c r="O13" s="12">
        <f>MAX(1,(MIN(10,(N13 - 0.21) / (0.29 - 0.21)*10)))</f>
        <v>5.7500000000000027</v>
      </c>
    </row>
    <row r="14" spans="1:15" s="9" customFormat="1" x14ac:dyDescent="0.45">
      <c r="A14" s="9">
        <v>13</v>
      </c>
      <c r="B14" s="6" t="s">
        <v>23</v>
      </c>
      <c r="C14" s="11" t="s">
        <v>204</v>
      </c>
      <c r="D14" s="11" t="s">
        <v>291</v>
      </c>
      <c r="E14" s="12">
        <f>G14+I14+K14+M14+O14</f>
        <v>25.250000000000007</v>
      </c>
      <c r="F14" s="11">
        <v>9</v>
      </c>
      <c r="G14" s="12">
        <f>MAX(1,(MIN(10,(((F14-4)/(20-4)*10)))))</f>
        <v>3.125</v>
      </c>
      <c r="H14" s="11">
        <v>45</v>
      </c>
      <c r="I14" s="12">
        <f>MAX(1,(MIN(10,(H14 - 12) / (60 -12)*10)))</f>
        <v>6.875</v>
      </c>
      <c r="J14" s="11">
        <v>35</v>
      </c>
      <c r="K14" s="12">
        <f>MAX(1,(MIN(10,(J14 - 10) / (50-10)*10)))</f>
        <v>6.25</v>
      </c>
      <c r="L14" s="11">
        <v>4</v>
      </c>
      <c r="M14" s="12">
        <f>MAX(1,(MIN(10,(((L14-3)/(18-3))*10))))</f>
        <v>1</v>
      </c>
      <c r="N14" s="11">
        <v>0.27400000000000002</v>
      </c>
      <c r="O14" s="12">
        <f>MAX(1,(MIN(10,(N14 - 0.21) / (0.29 - 0.21)*10)))</f>
        <v>8.0000000000000053</v>
      </c>
    </row>
    <row r="15" spans="1:15" s="9" customFormat="1" x14ac:dyDescent="0.45">
      <c r="A15" s="9">
        <v>14</v>
      </c>
      <c r="B15" s="6" t="s">
        <v>35</v>
      </c>
      <c r="C15" s="11" t="s">
        <v>191</v>
      </c>
      <c r="D15" s="11" t="s">
        <v>298</v>
      </c>
      <c r="E15" s="12">
        <f>G15+I15+K15+M15+O15</f>
        <v>24.375</v>
      </c>
      <c r="F15" s="11">
        <v>6</v>
      </c>
      <c r="G15" s="12">
        <f>MAX(1,(MIN(10,(((F15-4)/(20-4)*10)))))</f>
        <v>1.25</v>
      </c>
      <c r="H15" s="11">
        <v>39</v>
      </c>
      <c r="I15" s="12">
        <f>MAX(1,(MIN(10,(H15 - 12) / (60 -12)*10)))</f>
        <v>5.625</v>
      </c>
      <c r="J15" s="11">
        <v>36</v>
      </c>
      <c r="K15" s="12">
        <f>MAX(1,(MIN(10,(J15 - 10) / (50-10)*10)))</f>
        <v>6.5</v>
      </c>
      <c r="L15" s="11">
        <v>2</v>
      </c>
      <c r="M15" s="12">
        <f>MAX(1,(MIN(10,(((L15-3)/(18-3))*10))))</f>
        <v>1</v>
      </c>
      <c r="N15" s="11">
        <v>0.29299999999999998</v>
      </c>
      <c r="O15" s="12">
        <f>MAX(1,(MIN(10,(N15 - 0.21) / (0.29 - 0.21)*10)))</f>
        <v>10</v>
      </c>
    </row>
    <row r="16" spans="1:15" s="9" customFormat="1" x14ac:dyDescent="0.45">
      <c r="A16" s="9">
        <v>15</v>
      </c>
      <c r="B16" s="6" t="s">
        <v>260</v>
      </c>
      <c r="C16" s="11" t="s">
        <v>188</v>
      </c>
      <c r="D16" s="11" t="s">
        <v>298</v>
      </c>
      <c r="E16" s="12">
        <f>G16+I16+K16+M16+O16</f>
        <v>21.541666666666671</v>
      </c>
      <c r="F16" s="11">
        <v>5</v>
      </c>
      <c r="G16" s="12">
        <f>MAX(1,(MIN(10,(((F16-4)/(20-4)*10)))))</f>
        <v>1</v>
      </c>
      <c r="H16" s="11">
        <v>29</v>
      </c>
      <c r="I16" s="12">
        <f>MAX(1,(MIN(10,(H16 - 12) / (60 -12)*10)))</f>
        <v>3.541666666666667</v>
      </c>
      <c r="J16" s="11">
        <v>27</v>
      </c>
      <c r="K16" s="12">
        <f>MAX(1,(MIN(10,(J16 - 10) / (50-10)*10)))</f>
        <v>4.25</v>
      </c>
      <c r="L16" s="11">
        <v>12</v>
      </c>
      <c r="M16" s="12">
        <f>MAX(1,(MIN(10,(((L16-3)/(18-3))*10))))</f>
        <v>6</v>
      </c>
      <c r="N16" s="11">
        <v>0.26400000000000001</v>
      </c>
      <c r="O16" s="12">
        <f>MAX(1,(MIN(10,(N16 - 0.21) / (0.29 - 0.21)*10)))</f>
        <v>6.7500000000000036</v>
      </c>
    </row>
    <row r="17" spans="1:15" s="9" customFormat="1" x14ac:dyDescent="0.45">
      <c r="A17" s="9">
        <v>16</v>
      </c>
      <c r="B17" s="6" t="s">
        <v>16</v>
      </c>
      <c r="C17" s="11" t="s">
        <v>180</v>
      </c>
      <c r="D17" s="11" t="s">
        <v>329</v>
      </c>
      <c r="E17" s="12">
        <f>G17+I17+K17+M17+O17</f>
        <v>21.500000000000004</v>
      </c>
      <c r="F17" s="11">
        <v>13</v>
      </c>
      <c r="G17" s="12">
        <f>MAX(1,(MIN(10,(((F17-4)/(20-4)*10)))))</f>
        <v>5.625</v>
      </c>
      <c r="H17" s="11">
        <v>36</v>
      </c>
      <c r="I17" s="12">
        <f>MAX(1,(MIN(10,(H17 - 12) / (60 -12)*10)))</f>
        <v>5</v>
      </c>
      <c r="J17" s="11">
        <v>38</v>
      </c>
      <c r="K17" s="12">
        <f>MAX(1,(MIN(10,(J17 - 10) / (50-10)*10)))</f>
        <v>7</v>
      </c>
      <c r="L17" s="11">
        <v>2</v>
      </c>
      <c r="M17" s="12">
        <f>MAX(1,(MIN(10,(((L17-3)/(18-3))*10))))</f>
        <v>1</v>
      </c>
      <c r="N17" s="11">
        <v>0.23300000000000001</v>
      </c>
      <c r="O17" s="12">
        <f>MAX(1,(MIN(10,(N17 - 0.21) / (0.29 - 0.21)*10)))</f>
        <v>2.8750000000000031</v>
      </c>
    </row>
    <row r="18" spans="1:15" s="9" customFormat="1" x14ac:dyDescent="0.45">
      <c r="A18" s="9">
        <v>17</v>
      </c>
      <c r="B18" s="6" t="s">
        <v>84</v>
      </c>
      <c r="C18" s="11" t="s">
        <v>199</v>
      </c>
      <c r="D18" s="11" t="s">
        <v>326</v>
      </c>
      <c r="E18" s="12">
        <f>G18+I18+K18+M18+O18</f>
        <v>20.958333333333336</v>
      </c>
      <c r="F18" s="11">
        <v>3</v>
      </c>
      <c r="G18" s="12">
        <f>MAX(1,(MIN(10,(((F18-4)/(20-4)*10)))))</f>
        <v>1</v>
      </c>
      <c r="H18" s="11">
        <v>37</v>
      </c>
      <c r="I18" s="12">
        <f>MAX(1,(MIN(10,(H18 - 12) / (60 -12)*10)))</f>
        <v>5.2083333333333339</v>
      </c>
      <c r="J18" s="11">
        <v>25</v>
      </c>
      <c r="K18" s="12">
        <f>MAX(1,(MIN(10,(J18 - 10) / (50-10)*10)))</f>
        <v>3.75</v>
      </c>
      <c r="L18" s="11">
        <v>3</v>
      </c>
      <c r="M18" s="12">
        <f>MAX(1,(MIN(10,(((L18-3)/(18-3))*10))))</f>
        <v>1</v>
      </c>
      <c r="N18" s="11">
        <v>0.312</v>
      </c>
      <c r="O18" s="12">
        <f>MAX(1,(MIN(10,(N18 - 0.21) / (0.29 - 0.21)*10)))</f>
        <v>10</v>
      </c>
    </row>
    <row r="19" spans="1:15" s="9" customFormat="1" x14ac:dyDescent="0.45">
      <c r="A19" s="9">
        <v>18</v>
      </c>
      <c r="B19" s="6" t="s">
        <v>261</v>
      </c>
      <c r="C19" s="11" t="s">
        <v>306</v>
      </c>
      <c r="D19" s="11" t="s">
        <v>308</v>
      </c>
      <c r="E19" s="12">
        <f>G19+I19+K19+M19+O19</f>
        <v>20.833333333333339</v>
      </c>
      <c r="F19" s="11">
        <v>6</v>
      </c>
      <c r="G19" s="12">
        <f>MAX(1,(MIN(10,(((F19-4)/(20-4)*10)))))</f>
        <v>1.25</v>
      </c>
      <c r="H19" s="11">
        <v>32</v>
      </c>
      <c r="I19" s="12">
        <f>MAX(1,(MIN(10,(H19 - 12) / (60 -12)*10)))</f>
        <v>4.166666666666667</v>
      </c>
      <c r="J19" s="11">
        <v>30</v>
      </c>
      <c r="K19" s="12">
        <f>MAX(1,(MIN(10,(J19 - 10) / (50-10)*10)))</f>
        <v>5</v>
      </c>
      <c r="L19" s="11">
        <v>10</v>
      </c>
      <c r="M19" s="12">
        <f>MAX(1,(MIN(10,(((L19-3)/(18-3))*10))))</f>
        <v>4.666666666666667</v>
      </c>
      <c r="N19" s="11">
        <v>0.25600000000000001</v>
      </c>
      <c r="O19" s="12">
        <f>MAX(1,(MIN(10,(N19 - 0.21) / (0.29 - 0.21)*10)))</f>
        <v>5.7500000000000027</v>
      </c>
    </row>
    <row r="20" spans="1:15" s="9" customFormat="1" x14ac:dyDescent="0.45">
      <c r="A20" s="9">
        <v>19</v>
      </c>
      <c r="B20" s="6" t="s">
        <v>152</v>
      </c>
      <c r="C20" s="11" t="s">
        <v>306</v>
      </c>
      <c r="D20" s="11" t="s">
        <v>308</v>
      </c>
      <c r="E20" s="12">
        <f>G20+I20+K20+M20+O20</f>
        <v>20.833333333333336</v>
      </c>
      <c r="F20" s="11">
        <v>7</v>
      </c>
      <c r="G20" s="12">
        <f>MAX(1,(MIN(10,(((F20-4)/(20-4)*10)))))</f>
        <v>1.875</v>
      </c>
      <c r="H20" s="11">
        <v>34</v>
      </c>
      <c r="I20" s="12">
        <f>MAX(1,(MIN(10,(H20 - 12) / (60 -12)*10)))</f>
        <v>4.583333333333333</v>
      </c>
      <c r="J20" s="11">
        <v>30</v>
      </c>
      <c r="K20" s="12">
        <f>MAX(1,(MIN(10,(J20 - 10) / (50-10)*10)))</f>
        <v>5</v>
      </c>
      <c r="L20" s="11">
        <v>3</v>
      </c>
      <c r="M20" s="12">
        <f>MAX(1,(MIN(10,(((L20-3)/(18-3))*10))))</f>
        <v>1</v>
      </c>
      <c r="N20" s="11">
        <v>0.27700000000000002</v>
      </c>
      <c r="O20" s="12">
        <f>MAX(1,(MIN(10,(N20 - 0.21) / (0.29 - 0.21)*10)))</f>
        <v>8.3750000000000053</v>
      </c>
    </row>
    <row r="21" spans="1:15" s="9" customFormat="1" x14ac:dyDescent="0.45">
      <c r="A21" s="9">
        <v>20</v>
      </c>
      <c r="B21" s="6" t="s">
        <v>217</v>
      </c>
      <c r="C21" s="11" t="s">
        <v>180</v>
      </c>
      <c r="D21" s="11" t="s">
        <v>326</v>
      </c>
      <c r="E21" s="12">
        <f>G21+I21+K21+M21+O21</f>
        <v>20.333333333333336</v>
      </c>
      <c r="F21" s="11">
        <v>8</v>
      </c>
      <c r="G21" s="12">
        <f>MAX(1,(MIN(10,(((F21-4)/(20-4)*10)))))</f>
        <v>2.5</v>
      </c>
      <c r="H21" s="11">
        <v>36</v>
      </c>
      <c r="I21" s="12">
        <f>MAX(1,(MIN(10,(H21 - 12) / (60 -12)*10)))</f>
        <v>5</v>
      </c>
      <c r="J21" s="11">
        <v>34</v>
      </c>
      <c r="K21" s="12">
        <f>MAX(1,(MIN(10,(J21 - 10) / (50-10)*10)))</f>
        <v>6</v>
      </c>
      <c r="L21" s="11">
        <v>5</v>
      </c>
      <c r="M21" s="12">
        <f>MAX(1,(MIN(10,(((L21-3)/(18-3))*10))))</f>
        <v>1.3333333333333333</v>
      </c>
      <c r="N21" s="11">
        <v>0.254</v>
      </c>
      <c r="O21" s="12">
        <f>MAX(1,(MIN(10,(N21 - 0.21) / (0.29 - 0.21)*10)))</f>
        <v>5.5000000000000027</v>
      </c>
    </row>
    <row r="22" spans="1:15" s="9" customFormat="1" x14ac:dyDescent="0.45">
      <c r="A22" s="9">
        <v>21</v>
      </c>
      <c r="B22" s="6" t="s">
        <v>215</v>
      </c>
      <c r="C22" s="11" t="s">
        <v>192</v>
      </c>
      <c r="D22" s="11" t="s">
        <v>308</v>
      </c>
      <c r="E22" s="12">
        <f>G22+I22+K22+M22+O22</f>
        <v>19.958333333333336</v>
      </c>
      <c r="F22" s="11">
        <v>7</v>
      </c>
      <c r="G22" s="12">
        <f>MAX(1,(MIN(10,(((F22-4)/(20-4)*10)))))</f>
        <v>1.875</v>
      </c>
      <c r="H22" s="11">
        <v>32</v>
      </c>
      <c r="I22" s="12">
        <f>MAX(1,(MIN(10,(H22 - 12) / (60 -12)*10)))</f>
        <v>4.166666666666667</v>
      </c>
      <c r="J22" s="11">
        <v>29</v>
      </c>
      <c r="K22" s="12">
        <f>MAX(1,(MIN(10,(J22 - 10) / (50-10)*10)))</f>
        <v>4.75</v>
      </c>
      <c r="L22" s="11">
        <v>7</v>
      </c>
      <c r="M22" s="12">
        <f>MAX(1,(MIN(10,(((L22-3)/(18-3))*10))))</f>
        <v>2.6666666666666665</v>
      </c>
      <c r="N22" s="11">
        <v>0.26200000000000001</v>
      </c>
      <c r="O22" s="12">
        <f>MAX(1,(MIN(10,(N22 - 0.21) / (0.29 - 0.21)*10)))</f>
        <v>6.5000000000000036</v>
      </c>
    </row>
    <row r="23" spans="1:15" s="9" customFormat="1" x14ac:dyDescent="0.45">
      <c r="A23" s="9">
        <v>22</v>
      </c>
      <c r="B23" s="6" t="s">
        <v>267</v>
      </c>
      <c r="C23" s="11" t="s">
        <v>181</v>
      </c>
      <c r="D23" s="11" t="s">
        <v>328</v>
      </c>
      <c r="E23" s="12">
        <f>G23+I23+K23+M23+O23</f>
        <v>19.708333333333336</v>
      </c>
      <c r="F23" s="11">
        <v>10</v>
      </c>
      <c r="G23" s="12">
        <f>MAX(1,(MIN(10,(((F23-4)/(20-4)*10)))))</f>
        <v>3.75</v>
      </c>
      <c r="H23" s="11">
        <v>31</v>
      </c>
      <c r="I23" s="12">
        <f>MAX(1,(MIN(10,(H23 - 12) / (60 -12)*10)))</f>
        <v>3.958333333333333</v>
      </c>
      <c r="J23" s="11">
        <v>35</v>
      </c>
      <c r="K23" s="12">
        <f>MAX(1,(MIN(10,(J23 - 10) / (50-10)*10)))</f>
        <v>6.25</v>
      </c>
      <c r="L23" s="11">
        <v>1</v>
      </c>
      <c r="M23" s="12">
        <f>MAX(1,(MIN(10,(((L23-3)/(18-3))*10))))</f>
        <v>1</v>
      </c>
      <c r="N23" s="11">
        <v>0.248</v>
      </c>
      <c r="O23" s="12">
        <f>MAX(1,(MIN(10,(N23 - 0.21) / (0.29 - 0.21)*10)))</f>
        <v>4.7500000000000018</v>
      </c>
    </row>
    <row r="24" spans="1:15" s="9" customFormat="1" x14ac:dyDescent="0.45">
      <c r="A24" s="9">
        <v>23</v>
      </c>
      <c r="B24" s="6" t="s">
        <v>405</v>
      </c>
      <c r="C24" s="11" t="s">
        <v>193</v>
      </c>
      <c r="D24" s="11" t="s">
        <v>291</v>
      </c>
      <c r="E24" s="12">
        <f>G24+I24+K24+M24+O24</f>
        <v>19.666666666666668</v>
      </c>
      <c r="F24" s="11">
        <v>9</v>
      </c>
      <c r="G24" s="12">
        <f>MAX(1,(MIN(10,(((F24-4)/(20-4)*10)))))</f>
        <v>3.125</v>
      </c>
      <c r="H24" s="11">
        <v>29</v>
      </c>
      <c r="I24" s="12">
        <f>MAX(1,(MIN(10,(H24 - 12) / (60 -12)*10)))</f>
        <v>3.541666666666667</v>
      </c>
      <c r="J24" s="11">
        <v>31</v>
      </c>
      <c r="K24" s="12">
        <f>MAX(1,(MIN(10,(J24 - 10) / (50-10)*10)))</f>
        <v>5.25</v>
      </c>
      <c r="L24" s="11">
        <v>9</v>
      </c>
      <c r="M24" s="12">
        <f>MAX(1,(MIN(10,(((L24-3)/(18-3))*10))))</f>
        <v>4</v>
      </c>
      <c r="N24" s="11">
        <v>0.24</v>
      </c>
      <c r="O24" s="12">
        <f>MAX(1,(MIN(10,(N24 - 0.21) / (0.29 - 0.21)*10)))</f>
        <v>3.7500000000000004</v>
      </c>
    </row>
    <row r="25" spans="1:15" s="9" customFormat="1" x14ac:dyDescent="0.45">
      <c r="A25" s="9">
        <v>24</v>
      </c>
      <c r="B25" s="6" t="s">
        <v>236</v>
      </c>
      <c r="C25" s="11" t="s">
        <v>187</v>
      </c>
      <c r="D25" s="11" t="s">
        <v>329</v>
      </c>
      <c r="E25" s="12">
        <f>G25+I25+K25+M25+O25</f>
        <v>19.500000000000004</v>
      </c>
      <c r="F25" s="11">
        <v>12</v>
      </c>
      <c r="G25" s="12">
        <f>MAX(1,(MIN(10,(((F25-4)/(20-4)*10)))))</f>
        <v>5</v>
      </c>
      <c r="H25" s="11">
        <v>33</v>
      </c>
      <c r="I25" s="12">
        <f>MAX(1,(MIN(10,(H25 - 12) / (60 -12)*10)))</f>
        <v>4.375</v>
      </c>
      <c r="J25" s="11">
        <v>35</v>
      </c>
      <c r="K25" s="12">
        <f>MAX(1,(MIN(10,(J25 - 10) / (50-10)*10)))</f>
        <v>6.25</v>
      </c>
      <c r="L25" s="11">
        <v>3</v>
      </c>
      <c r="M25" s="12">
        <f>MAX(1,(MIN(10,(((L25-3)/(18-3))*10))))</f>
        <v>1</v>
      </c>
      <c r="N25" s="11">
        <v>0.23300000000000001</v>
      </c>
      <c r="O25" s="12">
        <f>MAX(1,(MIN(10,(N25 - 0.21) / (0.29 - 0.21)*10)))</f>
        <v>2.8750000000000031</v>
      </c>
    </row>
    <row r="26" spans="1:15" s="9" customFormat="1" x14ac:dyDescent="0.45">
      <c r="A26" s="9">
        <v>25</v>
      </c>
      <c r="B26" s="6" t="s">
        <v>74</v>
      </c>
      <c r="C26" s="11" t="s">
        <v>296</v>
      </c>
      <c r="D26" s="11" t="s">
        <v>327</v>
      </c>
      <c r="E26" s="12">
        <f>G26+I26+K26+M26+O26</f>
        <v>19.083333333333336</v>
      </c>
      <c r="F26" s="11">
        <v>8</v>
      </c>
      <c r="G26" s="12">
        <f>MAX(1,(MIN(10,(((F26-4)/(20-4)*10)))))</f>
        <v>2.5</v>
      </c>
      <c r="H26" s="11">
        <v>37</v>
      </c>
      <c r="I26" s="12">
        <f>MAX(1,(MIN(10,(H26 - 12) / (60 -12)*10)))</f>
        <v>5.2083333333333339</v>
      </c>
      <c r="J26" s="11">
        <v>34</v>
      </c>
      <c r="K26" s="12">
        <f>MAX(1,(MIN(10,(J26 - 10) / (50-10)*10)))</f>
        <v>6</v>
      </c>
      <c r="L26" s="11">
        <v>2</v>
      </c>
      <c r="M26" s="12">
        <f>MAX(1,(MIN(10,(((L26-3)/(18-3))*10))))</f>
        <v>1</v>
      </c>
      <c r="N26" s="11">
        <v>0.245</v>
      </c>
      <c r="O26" s="12">
        <f>MAX(1,(MIN(10,(N26 - 0.21) / (0.29 - 0.21)*10)))</f>
        <v>4.3750000000000009</v>
      </c>
    </row>
    <row r="27" spans="1:15" s="9" customFormat="1" ht="25.5" x14ac:dyDescent="0.45">
      <c r="A27" s="9">
        <v>26</v>
      </c>
      <c r="B27" s="6" t="s">
        <v>254</v>
      </c>
      <c r="C27" s="11" t="s">
        <v>183</v>
      </c>
      <c r="D27" s="11" t="s">
        <v>309</v>
      </c>
      <c r="E27" s="12">
        <f>G27+I27+K27+M27+O27</f>
        <v>19.041666666666671</v>
      </c>
      <c r="F27" s="11">
        <v>8</v>
      </c>
      <c r="G27" s="12">
        <f>MAX(1,(MIN(10,(((F27-4)/(20-4)*10)))))</f>
        <v>2.5</v>
      </c>
      <c r="H27" s="11">
        <v>32</v>
      </c>
      <c r="I27" s="12">
        <f>MAX(1,(MIN(10,(H27 - 12) / (60 -12)*10)))</f>
        <v>4.166666666666667</v>
      </c>
      <c r="J27" s="11">
        <v>30</v>
      </c>
      <c r="K27" s="12">
        <f>MAX(1,(MIN(10,(J27 - 10) / (50-10)*10)))</f>
        <v>5</v>
      </c>
      <c r="L27" s="11">
        <v>1</v>
      </c>
      <c r="M27" s="12">
        <f>MAX(1,(MIN(10,(((L27-3)/(18-3))*10))))</f>
        <v>1</v>
      </c>
      <c r="N27" s="11">
        <v>0.26100000000000001</v>
      </c>
      <c r="O27" s="12">
        <f>MAX(1,(MIN(10,(N27 - 0.21) / (0.29 - 0.21)*10)))</f>
        <v>6.3750000000000027</v>
      </c>
    </row>
    <row r="28" spans="1:15" s="9" customFormat="1" x14ac:dyDescent="0.45">
      <c r="A28" s="9">
        <v>27</v>
      </c>
      <c r="B28" s="6" t="s">
        <v>51</v>
      </c>
      <c r="C28" s="11" t="s">
        <v>190</v>
      </c>
      <c r="D28" s="11" t="s">
        <v>291</v>
      </c>
      <c r="E28" s="12">
        <f>G28+I28+K28+M28+O28</f>
        <v>18.208333333333336</v>
      </c>
      <c r="F28" s="11">
        <v>8</v>
      </c>
      <c r="G28" s="12">
        <f>MAX(1,(MIN(10,(((F28-4)/(20-4)*10)))))</f>
        <v>2.5</v>
      </c>
      <c r="H28" s="11">
        <v>34</v>
      </c>
      <c r="I28" s="12">
        <f>MAX(1,(MIN(10,(H28 - 12) / (60 -12)*10)))</f>
        <v>4.583333333333333</v>
      </c>
      <c r="J28" s="11">
        <v>27</v>
      </c>
      <c r="K28" s="12">
        <f>MAX(1,(MIN(10,(J28 - 10) / (50-10)*10)))</f>
        <v>4.25</v>
      </c>
      <c r="L28" s="11">
        <v>3</v>
      </c>
      <c r="M28" s="12">
        <f>MAX(1,(MIN(10,(((L28-3)/(18-3))*10))))</f>
        <v>1</v>
      </c>
      <c r="N28" s="11">
        <v>0.25700000000000001</v>
      </c>
      <c r="O28" s="12">
        <f>MAX(1,(MIN(10,(N28 - 0.21) / (0.29 - 0.21)*10)))</f>
        <v>5.8750000000000027</v>
      </c>
    </row>
    <row r="29" spans="1:15" s="9" customFormat="1" x14ac:dyDescent="0.45">
      <c r="A29" s="9">
        <v>28</v>
      </c>
      <c r="B29" s="6" t="s">
        <v>43</v>
      </c>
      <c r="C29" s="11" t="s">
        <v>179</v>
      </c>
      <c r="D29" s="11" t="s">
        <v>328</v>
      </c>
      <c r="E29" s="12">
        <f>G29+I29+K29+M29+O29</f>
        <v>18.208333333333336</v>
      </c>
      <c r="F29" s="11">
        <v>6</v>
      </c>
      <c r="G29" s="12">
        <f>MAX(1,(MIN(10,(((F29-4)/(20-4)*10)))))</f>
        <v>1.25</v>
      </c>
      <c r="H29" s="11">
        <v>31</v>
      </c>
      <c r="I29" s="12">
        <f>MAX(1,(MIN(10,(H29 - 12) / (60 -12)*10)))</f>
        <v>3.958333333333333</v>
      </c>
      <c r="J29" s="11">
        <v>30</v>
      </c>
      <c r="K29" s="12">
        <f>MAX(1,(MIN(10,(J29 - 10) / (50-10)*10)))</f>
        <v>5</v>
      </c>
      <c r="L29" s="11">
        <v>2</v>
      </c>
      <c r="M29" s="12">
        <f>MAX(1,(MIN(10,(((L29-3)/(18-3))*10))))</f>
        <v>1</v>
      </c>
      <c r="N29" s="11">
        <v>0.26600000000000001</v>
      </c>
      <c r="O29" s="12">
        <f>MAX(1,(MIN(10,(N29 - 0.21) / (0.29 - 0.21)*10)))</f>
        <v>7.0000000000000036</v>
      </c>
    </row>
    <row r="30" spans="1:15" s="9" customFormat="1" ht="25.5" x14ac:dyDescent="0.45">
      <c r="A30" s="9">
        <v>29</v>
      </c>
      <c r="B30" s="6" t="s">
        <v>212</v>
      </c>
      <c r="C30" s="11" t="s">
        <v>187</v>
      </c>
      <c r="D30" s="11" t="s">
        <v>318</v>
      </c>
      <c r="E30" s="12">
        <f>G30+I30+K30+M30+O30</f>
        <v>17.708333333333336</v>
      </c>
      <c r="F30" s="11">
        <v>5</v>
      </c>
      <c r="G30" s="12">
        <f>MAX(1,(MIN(10,(((F30-4)/(20-4)*10)))))</f>
        <v>1</v>
      </c>
      <c r="H30" s="11">
        <v>34</v>
      </c>
      <c r="I30" s="12">
        <f>MAX(1,(MIN(10,(H30 - 12) / (60 -12)*10)))</f>
        <v>4.583333333333333</v>
      </c>
      <c r="J30" s="11">
        <v>24</v>
      </c>
      <c r="K30" s="12">
        <f>MAX(1,(MIN(10,(J30 - 10) / (50-10)*10)))</f>
        <v>3.5</v>
      </c>
      <c r="L30" s="11">
        <v>3</v>
      </c>
      <c r="M30" s="12">
        <f>MAX(1,(MIN(10,(((L30-3)/(18-3))*10))))</f>
        <v>1</v>
      </c>
      <c r="N30" s="11">
        <v>0.27100000000000002</v>
      </c>
      <c r="O30" s="12">
        <f>MAX(1,(MIN(10,(N30 - 0.21) / (0.29 - 0.21)*10)))</f>
        <v>7.6250000000000036</v>
      </c>
    </row>
    <row r="31" spans="1:15" s="9" customFormat="1" ht="25.5" x14ac:dyDescent="0.45">
      <c r="A31" s="9">
        <v>30</v>
      </c>
      <c r="B31" s="6" t="s">
        <v>239</v>
      </c>
      <c r="C31" s="11" t="s">
        <v>180</v>
      </c>
      <c r="D31" s="11" t="s">
        <v>312</v>
      </c>
      <c r="E31" s="12">
        <f>G31+I31+K31+M31+O31</f>
        <v>17.291666666666668</v>
      </c>
      <c r="F31" s="11">
        <v>8</v>
      </c>
      <c r="G31" s="12">
        <f>MAX(1,(MIN(10,(((F31-4)/(20-4)*10)))))</f>
        <v>2.5</v>
      </c>
      <c r="H31" s="11">
        <v>33</v>
      </c>
      <c r="I31" s="12">
        <f>MAX(1,(MIN(10,(H31 - 12) / (60 -12)*10)))</f>
        <v>4.375</v>
      </c>
      <c r="J31" s="11">
        <v>32</v>
      </c>
      <c r="K31" s="12">
        <f>MAX(1,(MIN(10,(J31 - 10) / (50-10)*10)))</f>
        <v>5.5</v>
      </c>
      <c r="L31" s="11">
        <v>7</v>
      </c>
      <c r="M31" s="12">
        <f>MAX(1,(MIN(10,(((L31-3)/(18-3))*10))))</f>
        <v>2.6666666666666665</v>
      </c>
      <c r="N31" s="11">
        <v>0.22800000000000001</v>
      </c>
      <c r="O31" s="12">
        <f>MAX(1,(MIN(10,(N31 - 0.21) / (0.29 - 0.21)*10)))</f>
        <v>2.2500000000000022</v>
      </c>
    </row>
    <row r="32" spans="1:15" s="9" customFormat="1" x14ac:dyDescent="0.45">
      <c r="A32" s="9">
        <v>31</v>
      </c>
      <c r="B32" s="6"/>
      <c r="C32" s="11"/>
      <c r="D32" s="11"/>
      <c r="E32" s="12"/>
      <c r="F32" s="11"/>
      <c r="G32" s="12"/>
      <c r="H32" s="11"/>
      <c r="I32" s="12"/>
      <c r="J32" s="11"/>
      <c r="K32" s="12"/>
      <c r="L32" s="11"/>
      <c r="M32" s="12"/>
      <c r="N32" s="11"/>
      <c r="O32" s="12"/>
    </row>
    <row r="33" spans="1:15" s="9" customFormat="1" x14ac:dyDescent="0.45">
      <c r="A33" s="9">
        <v>32</v>
      </c>
      <c r="B33" s="6"/>
      <c r="C33" s="11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</row>
    <row r="34" spans="1:15" s="9" customFormat="1" x14ac:dyDescent="0.45">
      <c r="A34" s="9">
        <v>33</v>
      </c>
      <c r="B34" s="6"/>
      <c r="C34" s="11"/>
      <c r="D34" s="11"/>
      <c r="E34" s="12"/>
      <c r="F34" s="11"/>
      <c r="G34" s="12"/>
      <c r="H34" s="11"/>
      <c r="I34" s="12"/>
      <c r="J34" s="11"/>
      <c r="K34" s="12"/>
      <c r="L34" s="11"/>
      <c r="M34" s="12"/>
      <c r="N34" s="11"/>
      <c r="O34" s="12"/>
    </row>
    <row r="35" spans="1:15" s="9" customFormat="1" x14ac:dyDescent="0.45">
      <c r="A35" s="9">
        <v>34</v>
      </c>
      <c r="B35" s="6"/>
      <c r="C35" s="11"/>
      <c r="D35" s="11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</row>
    <row r="36" spans="1:15" s="9" customFormat="1" x14ac:dyDescent="0.45">
      <c r="A36" s="9">
        <v>35</v>
      </c>
      <c r="B36" s="6"/>
      <c r="C36" s="11"/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</row>
    <row r="37" spans="1:15" s="9" customFormat="1" x14ac:dyDescent="0.45">
      <c r="A37" s="9">
        <v>36</v>
      </c>
      <c r="B37" s="6"/>
      <c r="C37" s="11"/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</row>
    <row r="38" spans="1:15" s="9" customFormat="1" x14ac:dyDescent="0.45">
      <c r="A38" s="9">
        <v>37</v>
      </c>
      <c r="B38" s="6"/>
      <c r="C38" s="11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</row>
    <row r="39" spans="1:15" s="9" customFormat="1" x14ac:dyDescent="0.45">
      <c r="A39" s="9">
        <v>38</v>
      </c>
      <c r="B39" s="6"/>
      <c r="C39" s="11"/>
      <c r="D39" s="11"/>
      <c r="E39" s="12"/>
      <c r="F39" s="11"/>
      <c r="G39" s="12"/>
      <c r="H39" s="11"/>
      <c r="I39" s="12"/>
      <c r="J39" s="11"/>
      <c r="K39" s="12"/>
      <c r="L39" s="11"/>
      <c r="M39" s="12"/>
      <c r="N39" s="11"/>
      <c r="O39" s="12"/>
    </row>
    <row r="40" spans="1:15" s="9" customFormat="1" x14ac:dyDescent="0.45">
      <c r="A40" s="9">
        <v>39</v>
      </c>
      <c r="B40" s="6"/>
      <c r="C40" s="11"/>
      <c r="D40" s="11"/>
      <c r="E40" s="12"/>
      <c r="F40" s="11"/>
      <c r="G40" s="12"/>
      <c r="H40" s="11"/>
      <c r="I40" s="12"/>
      <c r="J40" s="11"/>
      <c r="K40" s="12"/>
      <c r="L40" s="11"/>
      <c r="M40" s="12"/>
      <c r="N40" s="11"/>
      <c r="O40" s="12"/>
    </row>
    <row r="41" spans="1:15" s="9" customFormat="1" x14ac:dyDescent="0.45">
      <c r="A41" s="9">
        <v>40</v>
      </c>
      <c r="B41" s="6"/>
      <c r="C41" s="11"/>
      <c r="D41" s="11"/>
      <c r="E41" s="12"/>
      <c r="F41" s="11"/>
      <c r="G41" s="12"/>
      <c r="H41" s="11"/>
      <c r="I41" s="12"/>
      <c r="J41" s="11"/>
      <c r="K41" s="12"/>
      <c r="L41" s="11"/>
      <c r="M41" s="12"/>
      <c r="N41" s="11"/>
      <c r="O41" s="12"/>
    </row>
    <row r="42" spans="1:15" s="9" customFormat="1" x14ac:dyDescent="0.45">
      <c r="A42" s="9">
        <v>41</v>
      </c>
      <c r="B42" s="6"/>
      <c r="C42" s="11"/>
      <c r="D42" s="11"/>
      <c r="E42" s="12"/>
      <c r="F42" s="11"/>
      <c r="G42" s="12"/>
      <c r="H42" s="11"/>
      <c r="I42" s="12"/>
      <c r="J42" s="11"/>
      <c r="K42" s="12"/>
      <c r="L42" s="11"/>
      <c r="M42" s="12"/>
      <c r="N42" s="11"/>
      <c r="O42" s="12"/>
    </row>
    <row r="43" spans="1:15" s="9" customFormat="1" x14ac:dyDescent="0.45">
      <c r="A43" s="9">
        <v>42</v>
      </c>
      <c r="B43" s="6"/>
      <c r="C43" s="11"/>
      <c r="D43" s="11"/>
      <c r="E43" s="12"/>
      <c r="F43" s="11"/>
      <c r="G43" s="12"/>
      <c r="H43" s="11"/>
      <c r="I43" s="12"/>
      <c r="J43" s="11"/>
      <c r="K43" s="12"/>
      <c r="L43" s="11"/>
      <c r="M43" s="12"/>
      <c r="N43" s="11"/>
      <c r="O43" s="12"/>
    </row>
    <row r="44" spans="1:15" s="9" customFormat="1" x14ac:dyDescent="0.45">
      <c r="A44" s="9">
        <v>43</v>
      </c>
      <c r="B44" s="6"/>
      <c r="C44" s="11"/>
      <c r="D44" s="11"/>
      <c r="E44" s="12"/>
      <c r="F44" s="11"/>
      <c r="G44" s="12"/>
      <c r="H44" s="11"/>
      <c r="I44" s="12"/>
      <c r="J44" s="11"/>
      <c r="K44" s="12"/>
      <c r="L44" s="11"/>
      <c r="M44" s="12"/>
      <c r="N44" s="11"/>
      <c r="O44" s="12"/>
    </row>
    <row r="45" spans="1:15" s="9" customFormat="1" x14ac:dyDescent="0.45">
      <c r="A45" s="9">
        <v>44</v>
      </c>
      <c r="B45" s="6"/>
      <c r="C45" s="11"/>
      <c r="D45" s="11"/>
      <c r="E45" s="12"/>
      <c r="F45" s="11"/>
      <c r="G45" s="12"/>
      <c r="H45" s="11"/>
      <c r="I45" s="12"/>
      <c r="J45" s="11"/>
      <c r="K45" s="12"/>
      <c r="L45" s="11"/>
      <c r="M45" s="12"/>
      <c r="N45" s="11"/>
      <c r="O45" s="12"/>
    </row>
    <row r="46" spans="1:15" s="9" customFormat="1" x14ac:dyDescent="0.45">
      <c r="A46" s="9">
        <v>45</v>
      </c>
      <c r="B46" s="6"/>
      <c r="C46" s="11"/>
      <c r="D46" s="11"/>
      <c r="E46" s="12"/>
      <c r="F46" s="11"/>
      <c r="G46" s="12"/>
      <c r="H46" s="11"/>
      <c r="I46" s="12"/>
      <c r="J46" s="11"/>
      <c r="K46" s="12"/>
      <c r="L46" s="11"/>
      <c r="M46" s="12"/>
      <c r="N46" s="11"/>
      <c r="O46" s="12"/>
    </row>
    <row r="47" spans="1:15" s="9" customFormat="1" x14ac:dyDescent="0.45">
      <c r="A47" s="9">
        <v>46</v>
      </c>
      <c r="B47" s="6"/>
      <c r="C47" s="11"/>
      <c r="D47" s="11"/>
      <c r="E47" s="12"/>
      <c r="F47" s="11"/>
      <c r="G47" s="12"/>
      <c r="H47" s="11"/>
      <c r="I47" s="12"/>
      <c r="J47" s="11"/>
      <c r="K47" s="12"/>
      <c r="L47" s="11"/>
      <c r="M47" s="12"/>
      <c r="N47" s="11"/>
      <c r="O47" s="12"/>
    </row>
    <row r="48" spans="1:15" s="9" customFormat="1" x14ac:dyDescent="0.45">
      <c r="A48" s="9">
        <v>47</v>
      </c>
      <c r="B48" s="6"/>
      <c r="C48" s="11"/>
      <c r="D48" s="11"/>
      <c r="E48" s="12"/>
      <c r="F48" s="11"/>
      <c r="G48" s="12"/>
      <c r="H48" s="11"/>
      <c r="I48" s="12"/>
      <c r="J48" s="11"/>
      <c r="K48" s="12"/>
      <c r="L48" s="11"/>
      <c r="M48" s="12"/>
      <c r="N48" s="11"/>
      <c r="O48" s="12"/>
    </row>
    <row r="49" spans="1:15" s="9" customFormat="1" x14ac:dyDescent="0.45">
      <c r="A49" s="9">
        <v>48</v>
      </c>
      <c r="B49" s="6"/>
      <c r="C49" s="11"/>
      <c r="D49" s="11"/>
      <c r="E49" s="12"/>
      <c r="F49" s="11"/>
      <c r="G49" s="12"/>
      <c r="H49" s="11"/>
      <c r="I49" s="12"/>
      <c r="J49" s="11"/>
      <c r="K49" s="12"/>
      <c r="L49" s="11"/>
      <c r="M49" s="12"/>
      <c r="N49" s="11"/>
      <c r="O49" s="12"/>
    </row>
    <row r="50" spans="1:15" s="9" customFormat="1" x14ac:dyDescent="0.45">
      <c r="A50" s="9">
        <v>49</v>
      </c>
      <c r="B50" s="6"/>
      <c r="C50" s="11"/>
      <c r="D50" s="11"/>
      <c r="E50" s="12"/>
      <c r="F50" s="11"/>
      <c r="G50" s="12"/>
      <c r="H50" s="11"/>
      <c r="I50" s="12"/>
      <c r="J50" s="11"/>
      <c r="K50" s="12"/>
      <c r="L50" s="11"/>
      <c r="M50" s="12"/>
      <c r="N50" s="11"/>
      <c r="O50" s="12"/>
    </row>
    <row r="51" spans="1:15" s="9" customFormat="1" x14ac:dyDescent="0.45">
      <c r="A51" s="9">
        <v>50</v>
      </c>
      <c r="B51" s="6"/>
      <c r="C51" s="11"/>
      <c r="D51" s="11"/>
      <c r="E51" s="12"/>
      <c r="F51" s="11"/>
      <c r="G51" s="12"/>
      <c r="H51" s="11"/>
      <c r="I51" s="12"/>
      <c r="J51" s="11"/>
      <c r="K51" s="12"/>
      <c r="L51" s="11"/>
      <c r="M51" s="12"/>
      <c r="N51" s="11"/>
      <c r="O51" s="12"/>
    </row>
    <row r="52" spans="1:15" s="9" customFormat="1" x14ac:dyDescent="0.45">
      <c r="A52" s="9">
        <v>51</v>
      </c>
      <c r="B52" s="6"/>
      <c r="C52" s="11"/>
      <c r="D52" s="11"/>
      <c r="E52" s="12"/>
      <c r="F52" s="11"/>
      <c r="G52" s="12"/>
      <c r="H52" s="11"/>
      <c r="I52" s="12"/>
      <c r="J52" s="11"/>
      <c r="K52" s="12"/>
      <c r="L52" s="11"/>
      <c r="M52" s="12"/>
      <c r="N52" s="11"/>
      <c r="O52" s="12"/>
    </row>
    <row r="53" spans="1:15" s="9" customFormat="1" x14ac:dyDescent="0.45">
      <c r="A53" s="9">
        <v>52</v>
      </c>
      <c r="B53" s="6"/>
      <c r="C53" s="11"/>
      <c r="D53" s="11"/>
      <c r="E53" s="12"/>
      <c r="F53" s="11"/>
      <c r="G53" s="12"/>
      <c r="H53" s="11"/>
      <c r="I53" s="12"/>
      <c r="J53" s="11"/>
      <c r="K53" s="12"/>
      <c r="L53" s="11"/>
      <c r="M53" s="12"/>
      <c r="N53" s="11"/>
      <c r="O53" s="12"/>
    </row>
    <row r="54" spans="1:15" s="9" customFormat="1" x14ac:dyDescent="0.45">
      <c r="A54" s="9">
        <v>53</v>
      </c>
      <c r="B54" s="6"/>
      <c r="C54" s="11"/>
      <c r="D54" s="11"/>
      <c r="E54" s="12"/>
      <c r="F54" s="11"/>
      <c r="G54" s="12"/>
      <c r="H54" s="11"/>
      <c r="I54" s="12"/>
      <c r="J54" s="11"/>
      <c r="K54" s="12"/>
      <c r="L54" s="11"/>
      <c r="M54" s="12"/>
      <c r="N54" s="11"/>
      <c r="O54" s="12"/>
    </row>
    <row r="55" spans="1:15" s="9" customFormat="1" x14ac:dyDescent="0.45">
      <c r="A55" s="9">
        <v>54</v>
      </c>
      <c r="B55" s="6"/>
      <c r="C55" s="11"/>
      <c r="D55" s="11"/>
      <c r="E55" s="12"/>
      <c r="F55" s="11"/>
      <c r="G55" s="12"/>
      <c r="H55" s="11"/>
      <c r="I55" s="12"/>
      <c r="J55" s="11"/>
      <c r="K55" s="12"/>
      <c r="L55" s="11"/>
      <c r="M55" s="12"/>
      <c r="N55" s="11"/>
      <c r="O55" s="12"/>
    </row>
    <row r="56" spans="1:15" s="9" customFormat="1" x14ac:dyDescent="0.45">
      <c r="A56" s="9">
        <v>55</v>
      </c>
      <c r="B56" s="6"/>
      <c r="C56" s="11"/>
      <c r="D56" s="11"/>
      <c r="E56" s="12"/>
      <c r="F56" s="11"/>
      <c r="G56" s="12"/>
      <c r="H56" s="11"/>
      <c r="I56" s="12"/>
      <c r="J56" s="11"/>
      <c r="K56" s="12"/>
      <c r="L56" s="11"/>
      <c r="M56" s="12"/>
      <c r="N56" s="11"/>
      <c r="O56" s="12"/>
    </row>
    <row r="57" spans="1:15" s="9" customFormat="1" x14ac:dyDescent="0.45">
      <c r="A57" s="9">
        <v>56</v>
      </c>
      <c r="B57" s="6"/>
      <c r="C57" s="11"/>
      <c r="D57" s="11"/>
      <c r="E57" s="12"/>
      <c r="F57" s="11"/>
      <c r="G57" s="12"/>
      <c r="H57" s="11"/>
      <c r="I57" s="12"/>
      <c r="J57" s="11"/>
      <c r="K57" s="12"/>
      <c r="L57" s="11"/>
      <c r="M57" s="12"/>
      <c r="N57" s="11"/>
      <c r="O57" s="12"/>
    </row>
    <row r="58" spans="1:15" s="9" customFormat="1" x14ac:dyDescent="0.45">
      <c r="A58" s="9">
        <v>57</v>
      </c>
      <c r="B58" s="6"/>
      <c r="C58" s="11"/>
      <c r="D58" s="11"/>
      <c r="E58" s="12"/>
      <c r="F58" s="11"/>
      <c r="G58" s="12"/>
      <c r="H58" s="11"/>
      <c r="I58" s="12"/>
      <c r="J58" s="11"/>
      <c r="K58" s="12"/>
      <c r="L58" s="11"/>
      <c r="M58" s="12"/>
      <c r="N58" s="11"/>
      <c r="O58" s="12"/>
    </row>
    <row r="59" spans="1:15" s="9" customFormat="1" x14ac:dyDescent="0.45">
      <c r="A59" s="9">
        <v>58</v>
      </c>
      <c r="B59" s="6"/>
      <c r="C59" s="11"/>
      <c r="D59" s="11"/>
      <c r="E59" s="12"/>
      <c r="F59" s="11"/>
      <c r="G59" s="12"/>
      <c r="H59" s="11"/>
      <c r="I59" s="12"/>
      <c r="J59" s="11"/>
      <c r="K59" s="12"/>
      <c r="L59" s="11"/>
      <c r="M59" s="12"/>
      <c r="N59" s="11"/>
      <c r="O59" s="12"/>
    </row>
    <row r="60" spans="1:15" s="9" customFormat="1" x14ac:dyDescent="0.45">
      <c r="A60" s="9">
        <v>59</v>
      </c>
      <c r="B60" s="6"/>
      <c r="C60" s="11"/>
      <c r="D60" s="11"/>
      <c r="E60" s="12"/>
      <c r="F60" s="11"/>
      <c r="G60" s="12"/>
      <c r="H60" s="11"/>
      <c r="I60" s="12"/>
      <c r="J60" s="11"/>
      <c r="K60" s="12"/>
      <c r="L60" s="11"/>
      <c r="M60" s="12"/>
      <c r="N60" s="11"/>
      <c r="O60" s="12"/>
    </row>
    <row r="61" spans="1:15" s="9" customFormat="1" x14ac:dyDescent="0.45">
      <c r="A61" s="9">
        <v>60</v>
      </c>
      <c r="B61" s="6"/>
      <c r="C61" s="11"/>
      <c r="D61" s="11"/>
      <c r="E61" s="12"/>
      <c r="F61" s="11"/>
      <c r="G61" s="12"/>
      <c r="H61" s="11"/>
      <c r="I61" s="12"/>
      <c r="J61" s="11"/>
      <c r="K61" s="12"/>
      <c r="L61" s="11"/>
      <c r="M61" s="12"/>
      <c r="N61" s="11"/>
      <c r="O61" s="12"/>
    </row>
    <row r="62" spans="1:15" s="9" customFormat="1" x14ac:dyDescent="0.45">
      <c r="A62" s="9">
        <v>61</v>
      </c>
      <c r="B62" s="6"/>
      <c r="C62" s="11"/>
      <c r="D62" s="11"/>
      <c r="E62" s="12"/>
      <c r="F62" s="11"/>
      <c r="G62" s="12"/>
      <c r="H62" s="11"/>
      <c r="I62" s="12"/>
      <c r="J62" s="11"/>
      <c r="K62" s="12"/>
      <c r="L62" s="11"/>
      <c r="M62" s="12"/>
      <c r="N62" s="11"/>
      <c r="O62" s="12"/>
    </row>
    <row r="63" spans="1:15" s="9" customFormat="1" x14ac:dyDescent="0.45">
      <c r="B63" s="6"/>
      <c r="C63" s="11"/>
      <c r="D63" s="11"/>
      <c r="E63" s="12"/>
      <c r="F63" s="11"/>
      <c r="G63" s="12"/>
      <c r="H63" s="11"/>
      <c r="I63" s="12"/>
      <c r="J63" s="11"/>
      <c r="K63" s="12"/>
      <c r="L63" s="11"/>
      <c r="M63" s="12"/>
      <c r="N63" s="11"/>
      <c r="O63" s="12"/>
    </row>
    <row r="64" spans="1:15" s="9" customFormat="1" x14ac:dyDescent="0.45">
      <c r="B64" s="6"/>
      <c r="C64" s="11"/>
      <c r="D64" s="11"/>
      <c r="E64" s="12"/>
      <c r="F64" s="11"/>
      <c r="G64" s="12"/>
      <c r="H64" s="11"/>
      <c r="I64" s="12"/>
      <c r="J64" s="11"/>
      <c r="K64" s="12"/>
      <c r="L64" s="11"/>
      <c r="M64" s="12"/>
      <c r="N64" s="11"/>
      <c r="O64" s="12"/>
    </row>
    <row r="65" spans="2:15" s="9" customFormat="1" x14ac:dyDescent="0.45">
      <c r="B65" s="6"/>
      <c r="C65" s="11"/>
      <c r="D65" s="11"/>
      <c r="E65" s="12"/>
      <c r="F65" s="11"/>
      <c r="G65" s="12"/>
      <c r="H65" s="11"/>
      <c r="I65" s="12"/>
      <c r="J65" s="11"/>
      <c r="K65" s="12"/>
      <c r="L65" s="11"/>
      <c r="M65" s="12"/>
      <c r="N65" s="11"/>
      <c r="O65" s="12"/>
    </row>
    <row r="66" spans="2:15" s="9" customFormat="1" x14ac:dyDescent="0.45">
      <c r="B66" s="6"/>
      <c r="C66" s="11"/>
      <c r="D66" s="11"/>
      <c r="E66" s="12"/>
      <c r="F66" s="11"/>
      <c r="G66" s="12"/>
      <c r="H66" s="11"/>
      <c r="I66" s="12"/>
      <c r="J66" s="11"/>
      <c r="K66" s="12"/>
      <c r="L66" s="11"/>
      <c r="M66" s="12"/>
      <c r="N66" s="11"/>
      <c r="O66" s="12"/>
    </row>
    <row r="67" spans="2:15" s="9" customFormat="1" x14ac:dyDescent="0.45">
      <c r="B67" s="6"/>
      <c r="C67" s="11"/>
      <c r="D67" s="11"/>
      <c r="E67" s="12"/>
      <c r="F67" s="11"/>
      <c r="G67" s="12"/>
      <c r="H67" s="11"/>
      <c r="I67" s="12"/>
      <c r="J67" s="11"/>
      <c r="K67" s="12"/>
      <c r="L67" s="11"/>
      <c r="M67" s="12"/>
      <c r="N67" s="11"/>
      <c r="O67" s="12"/>
    </row>
    <row r="68" spans="2:15" s="9" customFormat="1" x14ac:dyDescent="0.45">
      <c r="B68" s="6"/>
      <c r="C68" s="11"/>
      <c r="D68" s="11"/>
      <c r="E68" s="12"/>
      <c r="F68" s="11"/>
      <c r="G68" s="12"/>
      <c r="H68" s="11"/>
      <c r="I68" s="12"/>
      <c r="J68" s="11"/>
      <c r="K68" s="12"/>
      <c r="L68" s="11"/>
      <c r="M68" s="12"/>
      <c r="N68" s="11"/>
      <c r="O68" s="12"/>
    </row>
    <row r="69" spans="2:15" s="9" customFormat="1" x14ac:dyDescent="0.45">
      <c r="B69" s="6"/>
      <c r="C69" s="11"/>
      <c r="D69" s="11"/>
      <c r="E69" s="12"/>
      <c r="F69" s="11"/>
      <c r="G69" s="12"/>
      <c r="H69" s="11"/>
      <c r="I69" s="12"/>
      <c r="J69" s="11"/>
      <c r="K69" s="12"/>
      <c r="L69" s="11"/>
      <c r="M69" s="12"/>
      <c r="N69" s="11"/>
      <c r="O69" s="12"/>
    </row>
    <row r="70" spans="2:15" s="9" customFormat="1" x14ac:dyDescent="0.45">
      <c r="B70" s="6"/>
      <c r="C70" s="11"/>
      <c r="D70" s="11"/>
      <c r="E70" s="12"/>
      <c r="F70" s="11"/>
      <c r="G70" s="12"/>
      <c r="H70" s="11"/>
      <c r="I70" s="12"/>
      <c r="J70" s="11"/>
      <c r="K70" s="12"/>
      <c r="L70" s="11"/>
      <c r="M70" s="12"/>
      <c r="N70" s="11"/>
      <c r="O70" s="12"/>
    </row>
    <row r="71" spans="2:15" s="9" customFormat="1" x14ac:dyDescent="0.45">
      <c r="B71" s="6"/>
      <c r="C71" s="11"/>
      <c r="D71" s="11"/>
      <c r="E71" s="12"/>
      <c r="F71" s="11"/>
      <c r="G71" s="12"/>
      <c r="H71" s="11"/>
      <c r="I71" s="12"/>
      <c r="J71" s="11"/>
      <c r="K71" s="12"/>
      <c r="L71" s="11"/>
      <c r="M71" s="12"/>
      <c r="N71" s="11"/>
      <c r="O71" s="12"/>
    </row>
    <row r="72" spans="2:15" s="9" customFormat="1" x14ac:dyDescent="0.45">
      <c r="B72" s="6"/>
      <c r="C72" s="11"/>
      <c r="D72" s="11"/>
      <c r="E72" s="12"/>
      <c r="F72" s="11"/>
      <c r="G72" s="12"/>
      <c r="H72" s="11"/>
      <c r="I72" s="12"/>
      <c r="J72" s="11"/>
      <c r="K72" s="12"/>
      <c r="L72" s="11"/>
      <c r="M72" s="12"/>
      <c r="N72" s="11"/>
      <c r="O72" s="12"/>
    </row>
    <row r="73" spans="2:15" s="9" customFormat="1" x14ac:dyDescent="0.45">
      <c r="B73" s="6"/>
      <c r="C73" s="11"/>
      <c r="D73" s="11"/>
      <c r="E73" s="12"/>
      <c r="F73" s="11"/>
      <c r="G73" s="12"/>
      <c r="H73" s="11"/>
      <c r="I73" s="12"/>
      <c r="J73" s="11"/>
      <c r="K73" s="12"/>
      <c r="L73" s="11"/>
      <c r="M73" s="12"/>
      <c r="N73" s="11"/>
      <c r="O73" s="12"/>
    </row>
    <row r="74" spans="2:15" s="9" customFormat="1" x14ac:dyDescent="0.45">
      <c r="B74" s="6"/>
      <c r="C74" s="11"/>
      <c r="D74" s="11"/>
      <c r="E74" s="12"/>
      <c r="F74" s="11"/>
      <c r="G74" s="12"/>
      <c r="H74" s="11"/>
      <c r="I74" s="12"/>
      <c r="J74" s="11"/>
      <c r="K74" s="12"/>
      <c r="L74" s="11"/>
      <c r="M74" s="12"/>
      <c r="N74" s="11"/>
      <c r="O74" s="12"/>
    </row>
    <row r="75" spans="2:15" s="9" customFormat="1" x14ac:dyDescent="0.45">
      <c r="B75" s="6"/>
      <c r="C75" s="11"/>
      <c r="D75" s="11"/>
      <c r="E75" s="12"/>
      <c r="F75" s="11"/>
      <c r="G75" s="12"/>
      <c r="H75" s="11"/>
      <c r="I75" s="12"/>
      <c r="J75" s="11"/>
      <c r="K75" s="12"/>
      <c r="L75" s="11"/>
      <c r="M75" s="12"/>
      <c r="N75" s="11"/>
      <c r="O75" s="12"/>
    </row>
    <row r="76" spans="2:15" s="9" customFormat="1" x14ac:dyDescent="0.45">
      <c r="B76" s="6"/>
      <c r="C76" s="11"/>
      <c r="D76" s="11"/>
      <c r="E76" s="12"/>
      <c r="F76" s="11"/>
      <c r="G76" s="12"/>
      <c r="H76" s="11"/>
      <c r="I76" s="12"/>
      <c r="J76" s="11"/>
      <c r="K76" s="12"/>
      <c r="L76" s="11"/>
      <c r="M76" s="12"/>
      <c r="N76" s="11"/>
      <c r="O76" s="12"/>
    </row>
    <row r="77" spans="2:15" s="9" customFormat="1" x14ac:dyDescent="0.45">
      <c r="B77" s="6"/>
      <c r="C77" s="11"/>
      <c r="D77" s="11"/>
      <c r="E77" s="12"/>
      <c r="F77" s="11"/>
      <c r="G77" s="12"/>
      <c r="H77" s="11"/>
      <c r="I77" s="12"/>
      <c r="J77" s="11"/>
      <c r="K77" s="12"/>
      <c r="L77" s="11"/>
      <c r="M77" s="12"/>
      <c r="N77" s="11"/>
      <c r="O77" s="12"/>
    </row>
    <row r="78" spans="2:15" s="9" customFormat="1" x14ac:dyDescent="0.45">
      <c r="B78" s="6"/>
      <c r="C78" s="11"/>
      <c r="D78" s="11"/>
      <c r="E78" s="12"/>
      <c r="F78" s="11"/>
      <c r="G78" s="12"/>
      <c r="H78" s="11"/>
      <c r="I78" s="12"/>
      <c r="J78" s="11"/>
      <c r="K78" s="12"/>
      <c r="L78" s="11"/>
      <c r="M78" s="12"/>
      <c r="N78" s="11"/>
      <c r="O78" s="12"/>
    </row>
    <row r="79" spans="2:15" s="9" customFormat="1" x14ac:dyDescent="0.45">
      <c r="B79" s="6"/>
      <c r="C79" s="11"/>
      <c r="D79" s="11"/>
      <c r="E79" s="12"/>
      <c r="F79" s="11"/>
      <c r="G79" s="12"/>
      <c r="H79" s="11"/>
      <c r="I79" s="12"/>
      <c r="J79" s="11"/>
      <c r="K79" s="12"/>
      <c r="L79" s="11"/>
      <c r="M79" s="12"/>
      <c r="N79" s="11"/>
      <c r="O79" s="12"/>
    </row>
    <row r="80" spans="2:15" s="9" customFormat="1" x14ac:dyDescent="0.45">
      <c r="B80" s="6"/>
      <c r="C80" s="11"/>
      <c r="D80" s="11"/>
      <c r="E80" s="12"/>
      <c r="F80" s="11"/>
      <c r="G80" s="12"/>
      <c r="H80" s="11"/>
      <c r="I80" s="12"/>
      <c r="J80" s="11"/>
      <c r="K80" s="12"/>
      <c r="L80" s="11"/>
      <c r="M80" s="12"/>
      <c r="N80" s="11"/>
      <c r="O80" s="12"/>
    </row>
    <row r="81" spans="1:16" s="12" customFormat="1" x14ac:dyDescent="0.45">
      <c r="A81" s="9"/>
      <c r="B81" s="6"/>
      <c r="C81" s="11"/>
      <c r="D81" s="11"/>
      <c r="F81" s="11"/>
      <c r="H81" s="11"/>
      <c r="J81" s="11"/>
      <c r="L81" s="11"/>
      <c r="N81" s="11"/>
      <c r="P81" s="9"/>
    </row>
    <row r="82" spans="1:16" s="12" customFormat="1" x14ac:dyDescent="0.45">
      <c r="A82" s="9"/>
      <c r="B82" s="6"/>
      <c r="C82" s="11"/>
      <c r="D82" s="11"/>
      <c r="F82" s="11"/>
      <c r="H82" s="11"/>
      <c r="J82" s="11"/>
      <c r="L82" s="11"/>
      <c r="N82" s="11"/>
      <c r="P82" s="9"/>
    </row>
    <row r="83" spans="1:16" s="12" customFormat="1" x14ac:dyDescent="0.45">
      <c r="A83" s="9"/>
      <c r="B83" s="6"/>
      <c r="C83" s="11"/>
      <c r="D83" s="11"/>
      <c r="F83" s="11"/>
      <c r="H83" s="11"/>
      <c r="J83" s="11"/>
      <c r="L83" s="11"/>
      <c r="N83" s="11"/>
      <c r="P83" s="9"/>
    </row>
    <row r="84" spans="1:16" s="12" customFormat="1" x14ac:dyDescent="0.45">
      <c r="A84" s="9"/>
      <c r="B84" s="6"/>
      <c r="C84" s="11"/>
      <c r="D84" s="11"/>
      <c r="F84" s="11"/>
      <c r="H84" s="11"/>
      <c r="J84" s="11"/>
      <c r="L84" s="11"/>
      <c r="N84" s="11"/>
      <c r="P84" s="9"/>
    </row>
    <row r="85" spans="1:16" s="12" customFormat="1" x14ac:dyDescent="0.45">
      <c r="A85" s="9"/>
      <c r="B85" s="6"/>
      <c r="C85" s="11"/>
      <c r="D85" s="11"/>
      <c r="F85" s="11"/>
      <c r="H85" s="11"/>
      <c r="J85" s="11"/>
      <c r="L85" s="11"/>
      <c r="N85" s="11"/>
      <c r="P85" s="9"/>
    </row>
    <row r="86" spans="1:16" s="12" customFormat="1" x14ac:dyDescent="0.45">
      <c r="A86" s="9"/>
      <c r="B86" s="6"/>
      <c r="C86" s="11"/>
      <c r="D86" s="11"/>
      <c r="F86" s="11"/>
      <c r="H86" s="11"/>
      <c r="J86" s="11"/>
      <c r="L86" s="11"/>
      <c r="N86" s="11"/>
      <c r="P86" s="9"/>
    </row>
    <row r="87" spans="1:16" s="12" customFormat="1" x14ac:dyDescent="0.45">
      <c r="A87" s="9"/>
      <c r="B87" s="6"/>
      <c r="C87" s="11"/>
      <c r="D87" s="11"/>
      <c r="F87" s="11"/>
      <c r="H87" s="11"/>
      <c r="J87" s="11"/>
      <c r="L87" s="11"/>
      <c r="N87" s="11"/>
      <c r="P87" s="9"/>
    </row>
    <row r="88" spans="1:16" s="12" customFormat="1" x14ac:dyDescent="0.45">
      <c r="A88" s="9"/>
      <c r="B88" s="6"/>
      <c r="C88" s="11"/>
      <c r="D88" s="11"/>
      <c r="F88" s="11"/>
      <c r="H88" s="11"/>
      <c r="J88" s="11"/>
      <c r="L88" s="11"/>
      <c r="N88" s="11"/>
      <c r="P88" s="9"/>
    </row>
    <row r="89" spans="1:16" s="12" customFormat="1" x14ac:dyDescent="0.45">
      <c r="A89" s="9"/>
      <c r="B89" s="6"/>
      <c r="C89" s="11"/>
      <c r="D89" s="11"/>
      <c r="F89" s="11"/>
      <c r="H89" s="11"/>
      <c r="J89" s="11"/>
      <c r="L89" s="11"/>
      <c r="N89" s="11"/>
      <c r="P89" s="9"/>
    </row>
    <row r="90" spans="1:16" s="12" customFormat="1" x14ac:dyDescent="0.45">
      <c r="A90" s="9"/>
      <c r="B90" s="6"/>
      <c r="C90" s="11"/>
      <c r="D90" s="11"/>
      <c r="F90" s="11"/>
      <c r="H90" s="11"/>
      <c r="J90" s="11"/>
      <c r="L90" s="11"/>
      <c r="N90" s="11"/>
      <c r="P90" s="9"/>
    </row>
    <row r="91" spans="1:16" s="12" customFormat="1" x14ac:dyDescent="0.45">
      <c r="A91" s="9"/>
      <c r="B91" s="6"/>
      <c r="C91" s="11"/>
      <c r="D91" s="11"/>
      <c r="F91" s="11"/>
      <c r="H91" s="11"/>
      <c r="J91" s="11"/>
      <c r="L91" s="11"/>
      <c r="N91" s="11"/>
      <c r="P91" s="9"/>
    </row>
    <row r="92" spans="1:16" s="12" customFormat="1" x14ac:dyDescent="0.45">
      <c r="A92" s="9"/>
      <c r="B92" s="6"/>
      <c r="C92" s="11"/>
      <c r="D92" s="11"/>
      <c r="F92" s="11"/>
      <c r="H92" s="11"/>
      <c r="J92" s="11"/>
      <c r="L92" s="11"/>
      <c r="N92" s="11"/>
      <c r="P92" s="9"/>
    </row>
    <row r="93" spans="1:16" s="12" customFormat="1" x14ac:dyDescent="0.45">
      <c r="A93" s="9"/>
      <c r="B93" s="6"/>
      <c r="C93" s="11"/>
      <c r="D93" s="11"/>
      <c r="F93" s="11"/>
      <c r="H93" s="11"/>
      <c r="J93" s="11"/>
      <c r="L93" s="11"/>
      <c r="N93" s="11"/>
      <c r="P93" s="9"/>
    </row>
    <row r="94" spans="1:16" s="12" customFormat="1" x14ac:dyDescent="0.45">
      <c r="A94" s="9"/>
      <c r="B94" s="6"/>
      <c r="C94" s="11"/>
      <c r="D94" s="11"/>
      <c r="F94" s="11"/>
      <c r="H94" s="11"/>
      <c r="J94" s="11"/>
      <c r="L94" s="11"/>
      <c r="N94" s="11"/>
      <c r="P94" s="9"/>
    </row>
    <row r="95" spans="1:16" s="12" customFormat="1" x14ac:dyDescent="0.45">
      <c r="A95" s="9"/>
      <c r="B95" s="6"/>
      <c r="C95" s="11"/>
      <c r="D95" s="11"/>
      <c r="F95" s="11"/>
      <c r="H95" s="11"/>
      <c r="J95" s="11"/>
      <c r="L95" s="11"/>
      <c r="N95" s="11"/>
      <c r="P95" s="9"/>
    </row>
    <row r="96" spans="1:16" s="12" customFormat="1" x14ac:dyDescent="0.45">
      <c r="A96" s="9"/>
      <c r="B96" s="6"/>
      <c r="C96" s="11"/>
      <c r="D96" s="11"/>
      <c r="F96" s="11"/>
      <c r="H96" s="11"/>
      <c r="J96" s="11"/>
      <c r="L96" s="11"/>
      <c r="N96" s="11"/>
      <c r="P96" s="9"/>
    </row>
    <row r="97" spans="2:14" s="12" customFormat="1" x14ac:dyDescent="0.45">
      <c r="B97" s="6"/>
      <c r="C97" s="11"/>
      <c r="D97" s="11"/>
      <c r="F97" s="11"/>
      <c r="H97" s="11"/>
      <c r="J97" s="11"/>
      <c r="L97" s="11"/>
      <c r="N97" s="11"/>
    </row>
    <row r="98" spans="2:14" s="12" customFormat="1" x14ac:dyDescent="0.45">
      <c r="B98" s="6"/>
      <c r="C98" s="11"/>
      <c r="D98" s="11"/>
      <c r="F98" s="11"/>
      <c r="H98" s="11"/>
      <c r="J98" s="11"/>
      <c r="L98" s="11"/>
      <c r="N98" s="11"/>
    </row>
    <row r="99" spans="2:14" s="12" customFormat="1" x14ac:dyDescent="0.45">
      <c r="B99" s="6"/>
      <c r="C99" s="11"/>
      <c r="D99" s="11"/>
      <c r="F99" s="11"/>
      <c r="H99" s="11"/>
      <c r="J99" s="11"/>
      <c r="L99" s="11"/>
      <c r="N99" s="11"/>
    </row>
    <row r="100" spans="2:14" s="12" customFormat="1" x14ac:dyDescent="0.45">
      <c r="B100" s="6"/>
      <c r="C100" s="11"/>
      <c r="D100" s="11"/>
      <c r="F100" s="11"/>
      <c r="H100" s="11"/>
      <c r="J100" s="11"/>
      <c r="L100" s="11"/>
      <c r="N100" s="11"/>
    </row>
    <row r="101" spans="2:14" s="12" customFormat="1" x14ac:dyDescent="0.45">
      <c r="B101" s="6"/>
      <c r="C101" s="11"/>
      <c r="D101" s="11"/>
      <c r="F101" s="11"/>
      <c r="H101" s="11"/>
      <c r="J101" s="11"/>
      <c r="L101" s="11"/>
      <c r="N101" s="11"/>
    </row>
    <row r="102" spans="2:14" s="12" customFormat="1" x14ac:dyDescent="0.45">
      <c r="B102" s="6"/>
      <c r="C102" s="11"/>
      <c r="D102" s="11"/>
      <c r="F102" s="11"/>
      <c r="H102" s="11"/>
      <c r="J102" s="11"/>
      <c r="L102" s="11"/>
      <c r="N102" s="11"/>
    </row>
    <row r="103" spans="2:14" s="12" customFormat="1" x14ac:dyDescent="0.45">
      <c r="B103" s="6"/>
      <c r="C103" s="11"/>
      <c r="D103" s="11"/>
      <c r="F103" s="11"/>
      <c r="H103" s="11"/>
      <c r="J103" s="11"/>
      <c r="L103" s="11"/>
      <c r="N103" s="11"/>
    </row>
    <row r="104" spans="2:14" s="12" customFormat="1" x14ac:dyDescent="0.45">
      <c r="B104" s="6"/>
      <c r="C104" s="11"/>
      <c r="D104" s="11"/>
      <c r="F104" s="11"/>
      <c r="H104" s="11"/>
      <c r="J104" s="11"/>
      <c r="L104" s="11"/>
      <c r="N104" s="11"/>
    </row>
    <row r="105" spans="2:14" s="12" customFormat="1" x14ac:dyDescent="0.45">
      <c r="B105" s="6"/>
      <c r="C105" s="11"/>
      <c r="D105" s="11"/>
      <c r="F105" s="11"/>
      <c r="H105" s="11"/>
      <c r="J105" s="11"/>
      <c r="L105" s="11"/>
      <c r="N105" s="11"/>
    </row>
    <row r="106" spans="2:14" s="12" customFormat="1" x14ac:dyDescent="0.45">
      <c r="B106" s="6"/>
      <c r="C106" s="11"/>
      <c r="D106" s="11"/>
      <c r="F106" s="11"/>
      <c r="H106" s="11"/>
      <c r="J106" s="11"/>
      <c r="L106" s="11"/>
      <c r="N106" s="11"/>
    </row>
    <row r="107" spans="2:14" s="12" customFormat="1" x14ac:dyDescent="0.45">
      <c r="B107" s="6"/>
      <c r="C107" s="11"/>
      <c r="D107" s="11"/>
      <c r="F107" s="11"/>
      <c r="H107" s="11"/>
      <c r="J107" s="11"/>
      <c r="L107" s="11"/>
      <c r="N107" s="11"/>
    </row>
    <row r="108" spans="2:14" s="12" customFormat="1" x14ac:dyDescent="0.45">
      <c r="B108" s="6"/>
      <c r="C108" s="11"/>
      <c r="D108" s="11"/>
      <c r="F108" s="11"/>
      <c r="H108" s="11"/>
      <c r="J108" s="11"/>
      <c r="L108" s="11"/>
      <c r="N108" s="11"/>
    </row>
    <row r="109" spans="2:14" s="12" customFormat="1" x14ac:dyDescent="0.45">
      <c r="B109" s="6"/>
      <c r="C109" s="11"/>
      <c r="D109" s="11"/>
      <c r="F109" s="11"/>
      <c r="H109" s="11"/>
      <c r="J109" s="11"/>
      <c r="L109" s="11"/>
      <c r="N109" s="11"/>
    </row>
    <row r="110" spans="2:14" s="12" customFormat="1" x14ac:dyDescent="0.45">
      <c r="B110" s="6"/>
      <c r="C110" s="11"/>
      <c r="D110" s="11"/>
      <c r="F110" s="11"/>
      <c r="H110" s="11"/>
      <c r="J110" s="11"/>
      <c r="L110" s="11"/>
      <c r="N110" s="11"/>
    </row>
    <row r="111" spans="2:14" s="12" customFormat="1" x14ac:dyDescent="0.45">
      <c r="B111" s="6"/>
      <c r="C111" s="11"/>
      <c r="D111" s="11"/>
      <c r="F111" s="11"/>
      <c r="H111" s="11"/>
      <c r="J111" s="11"/>
      <c r="L111" s="11"/>
      <c r="N111" s="11"/>
    </row>
    <row r="112" spans="2:14" s="12" customFormat="1" x14ac:dyDescent="0.45">
      <c r="B112" s="6"/>
      <c r="C112" s="11"/>
      <c r="D112" s="11"/>
      <c r="F112" s="11"/>
      <c r="H112" s="11"/>
      <c r="J112" s="11"/>
      <c r="L112" s="11"/>
      <c r="N112" s="11"/>
    </row>
    <row r="113" spans="2:14" s="12" customFormat="1" x14ac:dyDescent="0.45">
      <c r="B113" s="6"/>
      <c r="C113" s="11"/>
      <c r="D113" s="11"/>
      <c r="F113" s="11"/>
      <c r="H113" s="11"/>
      <c r="J113" s="11"/>
      <c r="L113" s="11"/>
      <c r="N113" s="11"/>
    </row>
    <row r="114" spans="2:14" s="12" customFormat="1" x14ac:dyDescent="0.45">
      <c r="B114" s="6"/>
      <c r="C114" s="11"/>
      <c r="D114" s="11"/>
      <c r="F114" s="11"/>
      <c r="H114" s="11"/>
      <c r="J114" s="11"/>
      <c r="L114" s="11"/>
      <c r="N114" s="11"/>
    </row>
    <row r="115" spans="2:14" s="12" customFormat="1" x14ac:dyDescent="0.45">
      <c r="B115" s="6"/>
      <c r="C115" s="11"/>
      <c r="D115" s="11"/>
      <c r="F115" s="11"/>
      <c r="H115" s="11"/>
      <c r="J115" s="11"/>
      <c r="L115" s="11"/>
      <c r="N115" s="11"/>
    </row>
    <row r="116" spans="2:14" s="12" customFormat="1" x14ac:dyDescent="0.45">
      <c r="B116" s="6"/>
      <c r="C116" s="11"/>
      <c r="D116" s="11"/>
      <c r="F116" s="11"/>
      <c r="H116" s="11"/>
      <c r="J116" s="11"/>
      <c r="L116" s="11"/>
      <c r="N116" s="11"/>
    </row>
    <row r="117" spans="2:14" s="12" customFormat="1" x14ac:dyDescent="0.45">
      <c r="B117" s="6"/>
      <c r="C117" s="11"/>
      <c r="D117" s="11"/>
      <c r="F117" s="11"/>
      <c r="H117" s="11"/>
      <c r="J117" s="11"/>
      <c r="L117" s="11"/>
      <c r="N117" s="11"/>
    </row>
    <row r="118" spans="2:14" s="12" customFormat="1" x14ac:dyDescent="0.45">
      <c r="B118" s="6"/>
      <c r="C118" s="11"/>
      <c r="D118" s="11"/>
      <c r="F118" s="11"/>
      <c r="H118" s="11"/>
      <c r="J118" s="11"/>
      <c r="L118" s="11"/>
      <c r="N118" s="11"/>
    </row>
    <row r="119" spans="2:14" s="12" customFormat="1" x14ac:dyDescent="0.45">
      <c r="B119" s="6"/>
      <c r="C119" s="11"/>
      <c r="D119" s="11"/>
      <c r="F119" s="11"/>
      <c r="H119" s="11"/>
      <c r="J119" s="11"/>
      <c r="L119" s="11"/>
      <c r="N119" s="11"/>
    </row>
    <row r="120" spans="2:14" s="12" customFormat="1" x14ac:dyDescent="0.45">
      <c r="B120" s="6"/>
      <c r="C120" s="11"/>
      <c r="D120" s="11"/>
      <c r="F120" s="11"/>
      <c r="H120" s="11"/>
      <c r="J120" s="11"/>
      <c r="L120" s="11"/>
      <c r="N120" s="11"/>
    </row>
    <row r="121" spans="2:14" s="12" customFormat="1" x14ac:dyDescent="0.45">
      <c r="B121" s="6"/>
      <c r="C121" s="11"/>
      <c r="D121" s="11"/>
      <c r="F121" s="11"/>
      <c r="H121" s="11"/>
      <c r="J121" s="11"/>
      <c r="L121" s="11"/>
      <c r="N121" s="11"/>
    </row>
    <row r="122" spans="2:14" s="12" customFormat="1" x14ac:dyDescent="0.45">
      <c r="B122" s="6"/>
      <c r="C122" s="11"/>
      <c r="D122" s="11"/>
      <c r="F122" s="11"/>
      <c r="H122" s="11"/>
      <c r="J122" s="11"/>
      <c r="L122" s="11"/>
      <c r="N122" s="11"/>
    </row>
    <row r="123" spans="2:14" s="12" customFormat="1" x14ac:dyDescent="0.45">
      <c r="B123" s="6"/>
      <c r="C123" s="11"/>
      <c r="D123" s="11"/>
      <c r="F123" s="11"/>
      <c r="H123" s="11"/>
      <c r="J123" s="11"/>
      <c r="L123" s="11"/>
      <c r="N123" s="11"/>
    </row>
    <row r="124" spans="2:14" s="12" customFormat="1" x14ac:dyDescent="0.45">
      <c r="B124" s="6"/>
      <c r="C124" s="11"/>
      <c r="D124" s="11"/>
      <c r="F124" s="11"/>
      <c r="H124" s="11"/>
      <c r="J124" s="11"/>
      <c r="L124" s="11"/>
      <c r="N124" s="11"/>
    </row>
    <row r="125" spans="2:14" s="12" customFormat="1" x14ac:dyDescent="0.45">
      <c r="B125" s="6"/>
      <c r="C125" s="11"/>
      <c r="D125" s="11"/>
      <c r="F125" s="11"/>
      <c r="H125" s="11"/>
      <c r="J125" s="11"/>
      <c r="L125" s="11"/>
      <c r="N125" s="11"/>
    </row>
    <row r="126" spans="2:14" s="12" customFormat="1" x14ac:dyDescent="0.45">
      <c r="B126" s="6"/>
      <c r="C126" s="11"/>
      <c r="D126" s="11"/>
      <c r="F126" s="11"/>
      <c r="H126" s="11"/>
      <c r="J126" s="11"/>
      <c r="L126" s="11"/>
      <c r="N126" s="11"/>
    </row>
    <row r="127" spans="2:14" s="12" customFormat="1" x14ac:dyDescent="0.45">
      <c r="B127" s="6"/>
      <c r="C127" s="11"/>
      <c r="D127" s="11"/>
      <c r="F127" s="11"/>
      <c r="H127" s="11"/>
      <c r="J127" s="11"/>
      <c r="L127" s="11"/>
      <c r="N127" s="11"/>
    </row>
    <row r="128" spans="2:14" s="12" customFormat="1" x14ac:dyDescent="0.45">
      <c r="B128" s="6"/>
      <c r="C128" s="11"/>
      <c r="D128" s="11"/>
      <c r="F128" s="11"/>
      <c r="H128" s="11"/>
      <c r="J128" s="11"/>
      <c r="L128" s="11"/>
      <c r="N128" s="11"/>
    </row>
    <row r="129" spans="2:14" s="12" customFormat="1" x14ac:dyDescent="0.45">
      <c r="B129" s="6"/>
      <c r="C129" s="11"/>
      <c r="D129" s="11"/>
      <c r="F129" s="11"/>
      <c r="H129" s="11"/>
      <c r="J129" s="11"/>
      <c r="L129" s="11"/>
      <c r="N129" s="11"/>
    </row>
    <row r="130" spans="2:14" s="12" customFormat="1" x14ac:dyDescent="0.45">
      <c r="B130" s="6"/>
      <c r="C130" s="11"/>
      <c r="D130" s="11"/>
      <c r="F130" s="11"/>
      <c r="H130" s="11"/>
      <c r="J130" s="11"/>
      <c r="L130" s="11"/>
      <c r="N130" s="11"/>
    </row>
    <row r="131" spans="2:14" s="12" customFormat="1" x14ac:dyDescent="0.45">
      <c r="B131" s="6"/>
      <c r="C131" s="11"/>
      <c r="D131" s="11"/>
      <c r="F131" s="11"/>
      <c r="H131" s="11"/>
      <c r="J131" s="11"/>
      <c r="L131" s="11"/>
      <c r="N131" s="11"/>
    </row>
    <row r="132" spans="2:14" s="12" customFormat="1" x14ac:dyDescent="0.45">
      <c r="B132" s="6"/>
      <c r="C132" s="11"/>
      <c r="D132" s="11"/>
      <c r="F132" s="11"/>
      <c r="H132" s="11"/>
      <c r="J132" s="11"/>
      <c r="L132" s="11"/>
      <c r="N132" s="11"/>
    </row>
    <row r="133" spans="2:14" s="12" customFormat="1" x14ac:dyDescent="0.45">
      <c r="B133" s="6"/>
      <c r="C133" s="11"/>
      <c r="D133" s="11"/>
      <c r="F133" s="11"/>
      <c r="H133" s="11"/>
      <c r="J133" s="11"/>
      <c r="L133" s="11"/>
      <c r="N133" s="11"/>
    </row>
    <row r="134" spans="2:14" s="12" customFormat="1" x14ac:dyDescent="0.45">
      <c r="B134" s="6"/>
      <c r="C134" s="11"/>
      <c r="D134" s="11"/>
      <c r="F134" s="11"/>
      <c r="H134" s="11"/>
      <c r="J134" s="11"/>
      <c r="L134" s="11"/>
      <c r="N134" s="11"/>
    </row>
    <row r="135" spans="2:14" s="12" customFormat="1" x14ac:dyDescent="0.45">
      <c r="B135" s="6"/>
      <c r="C135" s="11"/>
      <c r="D135" s="11"/>
      <c r="F135" s="11"/>
      <c r="H135" s="11"/>
      <c r="J135" s="11"/>
      <c r="L135" s="11"/>
      <c r="N135" s="11"/>
    </row>
    <row r="136" spans="2:14" s="12" customFormat="1" x14ac:dyDescent="0.45">
      <c r="B136" s="6"/>
      <c r="C136" s="11"/>
      <c r="D136" s="11"/>
      <c r="F136" s="11"/>
      <c r="H136" s="11"/>
      <c r="J136" s="11"/>
      <c r="L136" s="11"/>
      <c r="N136" s="11"/>
    </row>
    <row r="137" spans="2:14" s="12" customFormat="1" x14ac:dyDescent="0.45">
      <c r="B137" s="6"/>
      <c r="C137" s="11"/>
      <c r="D137" s="11"/>
      <c r="F137" s="11"/>
      <c r="H137" s="11"/>
      <c r="J137" s="11"/>
      <c r="L137" s="11"/>
      <c r="N137" s="11"/>
    </row>
    <row r="138" spans="2:14" s="12" customFormat="1" x14ac:dyDescent="0.45">
      <c r="B138" s="6"/>
      <c r="C138" s="11"/>
      <c r="D138" s="11"/>
      <c r="F138" s="11"/>
      <c r="H138" s="11"/>
      <c r="J138" s="11"/>
      <c r="L138" s="11"/>
      <c r="N138" s="11"/>
    </row>
    <row r="139" spans="2:14" s="12" customFormat="1" x14ac:dyDescent="0.45">
      <c r="B139" s="6"/>
      <c r="C139" s="11"/>
      <c r="D139" s="11"/>
      <c r="F139" s="11"/>
      <c r="H139" s="11"/>
      <c r="J139" s="11"/>
      <c r="L139" s="11"/>
      <c r="N139" s="11"/>
    </row>
    <row r="140" spans="2:14" s="12" customFormat="1" x14ac:dyDescent="0.45">
      <c r="B140" s="6"/>
      <c r="C140" s="11"/>
      <c r="D140" s="11"/>
      <c r="F140" s="11"/>
      <c r="H140" s="11"/>
      <c r="J140" s="11"/>
      <c r="L140" s="11"/>
      <c r="N140" s="11"/>
    </row>
    <row r="141" spans="2:14" s="12" customFormat="1" x14ac:dyDescent="0.45">
      <c r="B141" s="6"/>
      <c r="C141" s="11"/>
      <c r="D141" s="11"/>
      <c r="F141" s="11"/>
      <c r="H141" s="11"/>
      <c r="J141" s="11"/>
      <c r="L141" s="11"/>
      <c r="N141" s="11"/>
    </row>
    <row r="142" spans="2:14" s="12" customFormat="1" x14ac:dyDescent="0.45">
      <c r="B142" s="6"/>
      <c r="C142" s="11"/>
      <c r="D142" s="11"/>
      <c r="F142" s="11"/>
      <c r="H142" s="11"/>
      <c r="J142" s="11"/>
      <c r="L142" s="11"/>
      <c r="N142" s="11"/>
    </row>
    <row r="143" spans="2:14" s="12" customFormat="1" x14ac:dyDescent="0.45">
      <c r="B143" s="6"/>
      <c r="C143" s="11"/>
      <c r="D143" s="11"/>
      <c r="F143" s="11"/>
      <c r="H143" s="11"/>
      <c r="J143" s="11"/>
      <c r="L143" s="11"/>
      <c r="N143" s="11"/>
    </row>
    <row r="144" spans="2:14" s="12" customFormat="1" x14ac:dyDescent="0.45">
      <c r="B144" s="6"/>
      <c r="C144" s="11"/>
      <c r="D144" s="11"/>
      <c r="F144" s="11"/>
      <c r="H144" s="11"/>
      <c r="J144" s="11"/>
      <c r="L144" s="11"/>
      <c r="N144" s="11"/>
    </row>
    <row r="145" spans="2:14" s="12" customFormat="1" x14ac:dyDescent="0.45">
      <c r="B145" s="6"/>
      <c r="C145" s="11"/>
      <c r="D145" s="11"/>
      <c r="F145" s="11"/>
      <c r="H145" s="11"/>
      <c r="J145" s="11"/>
      <c r="L145" s="11"/>
      <c r="N145" s="11"/>
    </row>
    <row r="146" spans="2:14" s="12" customFormat="1" x14ac:dyDescent="0.45">
      <c r="B146" s="6"/>
      <c r="C146" s="11"/>
      <c r="D146" s="11"/>
      <c r="F146" s="11"/>
      <c r="H146" s="11"/>
      <c r="J146" s="11"/>
      <c r="L146" s="11"/>
      <c r="N146" s="11"/>
    </row>
    <row r="147" spans="2:14" s="12" customFormat="1" x14ac:dyDescent="0.45">
      <c r="B147" s="6"/>
      <c r="C147" s="11"/>
      <c r="D147" s="11"/>
      <c r="F147" s="11"/>
      <c r="H147" s="11"/>
      <c r="J147" s="11"/>
      <c r="L147" s="11"/>
      <c r="N147" s="11"/>
    </row>
    <row r="148" spans="2:14" s="12" customFormat="1" x14ac:dyDescent="0.45">
      <c r="B148" s="6"/>
      <c r="C148" s="11"/>
      <c r="D148" s="11"/>
      <c r="F148" s="11"/>
      <c r="H148" s="11"/>
      <c r="J148" s="11"/>
      <c r="L148" s="11"/>
      <c r="N148" s="11"/>
    </row>
    <row r="149" spans="2:14" s="12" customFormat="1" x14ac:dyDescent="0.45">
      <c r="B149" s="6"/>
      <c r="C149" s="11"/>
      <c r="D149" s="11"/>
      <c r="F149" s="11"/>
      <c r="H149" s="11"/>
      <c r="J149" s="11"/>
      <c r="L149" s="11"/>
      <c r="N149" s="11"/>
    </row>
    <row r="150" spans="2:14" s="12" customFormat="1" x14ac:dyDescent="0.45">
      <c r="B150" s="6"/>
      <c r="C150" s="11"/>
      <c r="D150" s="11"/>
      <c r="F150" s="11"/>
      <c r="H150" s="11"/>
      <c r="J150" s="11"/>
      <c r="L150" s="11"/>
      <c r="N150" s="11"/>
    </row>
    <row r="151" spans="2:14" s="12" customFormat="1" ht="14.65" thickBot="1" x14ac:dyDescent="0.5">
      <c r="B151" s="6"/>
      <c r="C151" s="11"/>
      <c r="D151" s="11"/>
      <c r="F151" s="11"/>
      <c r="H151" s="11"/>
      <c r="J151" s="11"/>
      <c r="L151" s="11"/>
      <c r="N151" s="11"/>
    </row>
    <row r="152" spans="2:14" s="12" customFormat="1" ht="14.65" thickBot="1" x14ac:dyDescent="0.5">
      <c r="B152" s="4"/>
      <c r="C152" s="4"/>
      <c r="D152" s="5"/>
      <c r="F152" s="13"/>
      <c r="H152" s="13"/>
      <c r="J152" s="13"/>
      <c r="L152" s="13"/>
      <c r="N152" s="13"/>
    </row>
    <row r="153" spans="2:14" s="12" customFormat="1" ht="14.65" thickBot="1" x14ac:dyDescent="0.5">
      <c r="B153" s="4"/>
      <c r="C153" s="4"/>
      <c r="D153" s="5"/>
      <c r="F153" s="13"/>
      <c r="H153" s="13"/>
      <c r="J153" s="13"/>
      <c r="L153" s="13"/>
      <c r="N153" s="13"/>
    </row>
    <row r="154" spans="2:14" s="12" customFormat="1" ht="14.65" thickBot="1" x14ac:dyDescent="0.5">
      <c r="B154" s="4"/>
      <c r="C154" s="4"/>
      <c r="D154" s="5"/>
      <c r="F154" s="13"/>
      <c r="H154" s="13"/>
      <c r="J154" s="13"/>
      <c r="L154" s="13"/>
      <c r="N154" s="13"/>
    </row>
    <row r="155" spans="2:14" s="12" customFormat="1" ht="14.65" thickBot="1" x14ac:dyDescent="0.5">
      <c r="B155" s="4"/>
      <c r="C155" s="4"/>
      <c r="D155" s="5"/>
      <c r="F155" s="13"/>
      <c r="H155" s="13"/>
      <c r="J155" s="13"/>
      <c r="L155" s="13"/>
      <c r="N155" s="13"/>
    </row>
    <row r="156" spans="2:14" s="12" customFormat="1" ht="14.65" thickBot="1" x14ac:dyDescent="0.5">
      <c r="B156" s="4"/>
      <c r="C156" s="4"/>
      <c r="D156" s="5"/>
      <c r="F156" s="13"/>
      <c r="H156" s="13"/>
      <c r="J156" s="13"/>
      <c r="L156" s="13"/>
      <c r="N156" s="13"/>
    </row>
    <row r="157" spans="2:14" s="12" customFormat="1" ht="14.65" thickBot="1" x14ac:dyDescent="0.5">
      <c r="B157" s="4"/>
      <c r="C157" s="4"/>
      <c r="D157" s="5"/>
      <c r="F157" s="13"/>
      <c r="H157" s="13"/>
      <c r="J157" s="13"/>
      <c r="L157" s="13"/>
      <c r="N157" s="13"/>
    </row>
    <row r="158" spans="2:14" s="12" customFormat="1" ht="14.65" thickBot="1" x14ac:dyDescent="0.5">
      <c r="B158" s="4"/>
      <c r="C158" s="4"/>
      <c r="D158" s="5"/>
      <c r="F158" s="13"/>
      <c r="H158" s="13"/>
      <c r="J158" s="13"/>
      <c r="L158" s="13"/>
      <c r="N158" s="13"/>
    </row>
    <row r="159" spans="2:14" s="12" customFormat="1" ht="14.65" thickBot="1" x14ac:dyDescent="0.5">
      <c r="B159" s="4"/>
      <c r="C159" s="4"/>
      <c r="D159" s="5"/>
      <c r="F159" s="13"/>
      <c r="H159" s="13"/>
      <c r="J159" s="13"/>
      <c r="L159" s="13"/>
      <c r="N159" s="13"/>
    </row>
    <row r="160" spans="2:14" s="12" customFormat="1" ht="14.65" thickBot="1" x14ac:dyDescent="0.5">
      <c r="B160" s="4"/>
      <c r="C160" s="4"/>
      <c r="D160" s="5"/>
      <c r="F160" s="13"/>
      <c r="H160" s="13"/>
      <c r="J160" s="13"/>
      <c r="L160" s="13"/>
      <c r="N160" s="13"/>
    </row>
    <row r="161" spans="2:14" s="12" customFormat="1" ht="14.65" thickBot="1" x14ac:dyDescent="0.5">
      <c r="B161" s="4"/>
      <c r="C161" s="4"/>
      <c r="D161" s="5"/>
      <c r="F161" s="13"/>
      <c r="H161" s="13"/>
      <c r="J161" s="13"/>
      <c r="L161" s="13"/>
      <c r="N161" s="13"/>
    </row>
    <row r="162" spans="2:14" s="12" customFormat="1" ht="14.65" thickBot="1" x14ac:dyDescent="0.5">
      <c r="B162" s="4"/>
      <c r="C162" s="4"/>
      <c r="D162" s="5"/>
      <c r="F162" s="13"/>
      <c r="H162" s="13"/>
      <c r="J162" s="13"/>
      <c r="L162" s="13"/>
      <c r="N162" s="13"/>
    </row>
    <row r="163" spans="2:14" s="12" customFormat="1" ht="14.65" thickBot="1" x14ac:dyDescent="0.5">
      <c r="B163" s="4"/>
      <c r="C163" s="4"/>
      <c r="D163" s="5"/>
      <c r="F163" s="13"/>
      <c r="H163" s="13"/>
      <c r="J163" s="13"/>
      <c r="L163" s="13"/>
      <c r="N163" s="13"/>
    </row>
    <row r="164" spans="2:14" s="12" customFormat="1" ht="14.65" thickBot="1" x14ac:dyDescent="0.5">
      <c r="B164" s="4"/>
      <c r="C164" s="4"/>
      <c r="D164" s="5"/>
      <c r="F164" s="13"/>
      <c r="H164" s="13"/>
      <c r="J164" s="13"/>
      <c r="L164" s="13"/>
      <c r="N164" s="13"/>
    </row>
    <row r="165" spans="2:14" s="12" customFormat="1" ht="14.65" thickBot="1" x14ac:dyDescent="0.5">
      <c r="B165" s="4"/>
      <c r="C165" s="4"/>
      <c r="D165" s="5"/>
      <c r="F165" s="13"/>
      <c r="H165" s="13"/>
      <c r="J165" s="13"/>
      <c r="L165" s="13"/>
      <c r="N165" s="13"/>
    </row>
    <row r="166" spans="2:14" s="12" customFormat="1" ht="14.65" thickBot="1" x14ac:dyDescent="0.5">
      <c r="B166" s="4"/>
      <c r="C166" s="4"/>
      <c r="D166" s="5"/>
      <c r="F166" s="13"/>
      <c r="H166" s="13"/>
      <c r="J166" s="13"/>
      <c r="L166" s="13"/>
      <c r="N166" s="13"/>
    </row>
    <row r="167" spans="2:14" s="12" customFormat="1" ht="14.65" thickBot="1" x14ac:dyDescent="0.5">
      <c r="B167" s="4"/>
      <c r="C167" s="4"/>
      <c r="D167" s="5"/>
      <c r="F167" s="13"/>
      <c r="H167" s="13"/>
      <c r="J167" s="13"/>
      <c r="L167" s="13"/>
      <c r="N167" s="13"/>
    </row>
    <row r="168" spans="2:14" s="12" customFormat="1" ht="14.65" thickBot="1" x14ac:dyDescent="0.5">
      <c r="B168" s="4"/>
      <c r="C168" s="4"/>
      <c r="D168" s="5"/>
      <c r="F168" s="13"/>
      <c r="H168" s="13"/>
      <c r="J168" s="13"/>
      <c r="L168" s="13"/>
      <c r="N168" s="13"/>
    </row>
    <row r="169" spans="2:14" s="12" customFormat="1" ht="14.65" thickBot="1" x14ac:dyDescent="0.5">
      <c r="B169" s="4"/>
      <c r="C169" s="4"/>
      <c r="D169" s="5"/>
      <c r="F169" s="13"/>
      <c r="H169" s="13"/>
      <c r="J169" s="13"/>
      <c r="L169" s="13"/>
      <c r="N169" s="13"/>
    </row>
    <row r="170" spans="2:14" s="12" customFormat="1" ht="14.65" thickBot="1" x14ac:dyDescent="0.5">
      <c r="B170" s="4"/>
      <c r="C170" s="4"/>
      <c r="D170" s="5"/>
      <c r="F170" s="13"/>
      <c r="H170" s="13"/>
      <c r="J170" s="13"/>
      <c r="L170" s="13"/>
      <c r="N170" s="13"/>
    </row>
    <row r="171" spans="2:14" s="12" customFormat="1" ht="14.65" thickBot="1" x14ac:dyDescent="0.5">
      <c r="B171" s="4"/>
      <c r="C171" s="4"/>
      <c r="D171" s="5"/>
      <c r="F171" s="13"/>
      <c r="H171" s="13"/>
      <c r="J171" s="13"/>
      <c r="L171" s="13"/>
      <c r="N171" s="13"/>
    </row>
    <row r="172" spans="2:14" s="12" customFormat="1" ht="14.65" thickBot="1" x14ac:dyDescent="0.5">
      <c r="B172" s="4"/>
      <c r="C172" s="4"/>
      <c r="D172" s="5"/>
      <c r="F172" s="13"/>
      <c r="H172" s="13"/>
      <c r="J172" s="13"/>
      <c r="L172" s="13"/>
      <c r="N172" s="13"/>
    </row>
    <row r="173" spans="2:14" s="12" customFormat="1" ht="14.65" thickBot="1" x14ac:dyDescent="0.5">
      <c r="B173" s="4"/>
      <c r="C173" s="4"/>
      <c r="D173" s="5"/>
      <c r="F173" s="13"/>
      <c r="H173" s="13"/>
      <c r="J173" s="13"/>
      <c r="L173" s="13"/>
      <c r="N173" s="13"/>
    </row>
    <row r="174" spans="2:14" s="12" customFormat="1" ht="14.65" thickBot="1" x14ac:dyDescent="0.5">
      <c r="B174" s="4"/>
      <c r="C174" s="4"/>
      <c r="D174" s="5"/>
      <c r="F174" s="13"/>
      <c r="H174" s="13"/>
      <c r="J174" s="13"/>
      <c r="L174" s="13"/>
      <c r="N174" s="13"/>
    </row>
    <row r="175" spans="2:14" s="12" customFormat="1" ht="14.65" thickBot="1" x14ac:dyDescent="0.5">
      <c r="B175" s="4"/>
      <c r="C175" s="4"/>
      <c r="D175" s="5"/>
      <c r="F175" s="13"/>
      <c r="H175" s="13"/>
      <c r="J175" s="13"/>
      <c r="L175" s="13"/>
      <c r="N175" s="13"/>
    </row>
    <row r="176" spans="2:14" s="12" customFormat="1" ht="14.65" thickBot="1" x14ac:dyDescent="0.5">
      <c r="B176" s="4"/>
      <c r="C176" s="4"/>
      <c r="D176" s="5"/>
      <c r="F176" s="13"/>
      <c r="H176" s="13"/>
      <c r="J176" s="13"/>
      <c r="L176" s="13"/>
      <c r="N176" s="13"/>
    </row>
    <row r="177" spans="2:14" s="12" customFormat="1" ht="14.65" thickBot="1" x14ac:dyDescent="0.5">
      <c r="B177" s="4"/>
      <c r="C177" s="4"/>
      <c r="D177" s="5"/>
      <c r="F177" s="13"/>
      <c r="H177" s="13"/>
      <c r="J177" s="13"/>
      <c r="L177" s="13"/>
      <c r="N177" s="13"/>
    </row>
    <row r="178" spans="2:14" s="12" customFormat="1" ht="14.65" thickBot="1" x14ac:dyDescent="0.5">
      <c r="B178" s="4"/>
      <c r="C178" s="4"/>
      <c r="D178" s="5"/>
      <c r="F178" s="13"/>
      <c r="H178" s="13"/>
      <c r="J178" s="13"/>
      <c r="L178" s="13"/>
      <c r="N178" s="13"/>
    </row>
    <row r="179" spans="2:14" s="12" customFormat="1" ht="14.65" thickBot="1" x14ac:dyDescent="0.5">
      <c r="B179" s="4"/>
      <c r="C179" s="4"/>
      <c r="D179" s="5"/>
      <c r="F179" s="13"/>
      <c r="H179" s="13"/>
      <c r="J179" s="13"/>
      <c r="L179" s="13"/>
      <c r="N179" s="13"/>
    </row>
    <row r="180" spans="2:14" s="12" customFormat="1" ht="14.65" thickBot="1" x14ac:dyDescent="0.5">
      <c r="B180" s="4"/>
      <c r="C180" s="4"/>
      <c r="D180" s="5"/>
      <c r="F180" s="13"/>
      <c r="H180" s="13"/>
      <c r="J180" s="13"/>
      <c r="L180" s="13"/>
      <c r="N180" s="13"/>
    </row>
    <row r="181" spans="2:14" s="12" customFormat="1" ht="14.65" thickBot="1" x14ac:dyDescent="0.5">
      <c r="B181" s="4"/>
      <c r="C181" s="4"/>
      <c r="D181" s="5"/>
      <c r="F181" s="13"/>
      <c r="H181" s="13"/>
      <c r="J181" s="13"/>
      <c r="L181" s="13"/>
      <c r="N181" s="13"/>
    </row>
    <row r="182" spans="2:14" s="12" customFormat="1" ht="14.65" thickBot="1" x14ac:dyDescent="0.5">
      <c r="B182" s="4"/>
      <c r="C182" s="4"/>
      <c r="D182" s="5"/>
      <c r="F182" s="13"/>
      <c r="H182" s="13"/>
      <c r="J182" s="13"/>
      <c r="L182" s="13"/>
      <c r="N182" s="13"/>
    </row>
    <row r="183" spans="2:14" s="12" customFormat="1" ht="14.65" thickBot="1" x14ac:dyDescent="0.5">
      <c r="B183" s="4"/>
      <c r="C183" s="4"/>
      <c r="D183" s="5"/>
      <c r="F183" s="13"/>
      <c r="H183" s="13"/>
      <c r="J183" s="13"/>
      <c r="L183" s="13"/>
      <c r="N183" s="13"/>
    </row>
    <row r="184" spans="2:14" s="12" customFormat="1" ht="14.65" thickBot="1" x14ac:dyDescent="0.5">
      <c r="B184" s="4"/>
      <c r="C184" s="4"/>
      <c r="D184" s="5"/>
      <c r="F184" s="13"/>
      <c r="H184" s="13"/>
      <c r="J184" s="13"/>
      <c r="L184" s="13"/>
      <c r="N184" s="13"/>
    </row>
    <row r="185" spans="2:14" s="12" customFormat="1" ht="14.65" thickBot="1" x14ac:dyDescent="0.5">
      <c r="B185" s="4"/>
      <c r="C185" s="4"/>
      <c r="D185" s="5"/>
      <c r="F185" s="13"/>
      <c r="H185" s="13"/>
      <c r="J185" s="13"/>
      <c r="L185" s="13"/>
      <c r="N185" s="13"/>
    </row>
    <row r="186" spans="2:14" s="12" customFormat="1" ht="14.65" thickBot="1" x14ac:dyDescent="0.5">
      <c r="B186" s="4"/>
      <c r="C186" s="4"/>
      <c r="D186" s="5"/>
      <c r="F186" s="13"/>
      <c r="H186" s="13"/>
      <c r="J186" s="13"/>
      <c r="L186" s="13"/>
      <c r="N186" s="13"/>
    </row>
    <row r="187" spans="2:14" s="12" customFormat="1" ht="14.65" thickBot="1" x14ac:dyDescent="0.5">
      <c r="B187" s="4"/>
      <c r="C187" s="4"/>
      <c r="D187" s="5"/>
      <c r="F187" s="13"/>
      <c r="H187" s="13"/>
      <c r="J187" s="13"/>
      <c r="L187" s="13"/>
      <c r="N187" s="13"/>
    </row>
    <row r="188" spans="2:14" s="12" customFormat="1" ht="14.65" thickBot="1" x14ac:dyDescent="0.5">
      <c r="B188" s="4"/>
      <c r="C188" s="4"/>
      <c r="D188" s="5"/>
      <c r="F188" s="13"/>
      <c r="H188" s="13"/>
      <c r="J188" s="13"/>
      <c r="L188" s="13"/>
      <c r="N188" s="13"/>
    </row>
    <row r="189" spans="2:14" s="12" customFormat="1" ht="14.65" thickBot="1" x14ac:dyDescent="0.5">
      <c r="B189" s="4"/>
      <c r="C189" s="4"/>
      <c r="D189" s="5"/>
      <c r="F189" s="13"/>
      <c r="H189" s="13"/>
      <c r="J189" s="13"/>
      <c r="L189" s="13"/>
      <c r="N189" s="13"/>
    </row>
    <row r="190" spans="2:14" s="12" customFormat="1" ht="14.65" thickBot="1" x14ac:dyDescent="0.5">
      <c r="B190" s="4"/>
      <c r="C190" s="4"/>
      <c r="D190" s="5"/>
      <c r="F190" s="13"/>
      <c r="H190" s="13"/>
      <c r="J190" s="13"/>
      <c r="L190" s="13"/>
      <c r="N190" s="13"/>
    </row>
    <row r="191" spans="2:14" s="12" customFormat="1" ht="14.65" thickBot="1" x14ac:dyDescent="0.5">
      <c r="B191" s="4"/>
      <c r="C191" s="4"/>
      <c r="D191" s="5"/>
      <c r="F191" s="13"/>
      <c r="H191" s="13"/>
      <c r="J191" s="13"/>
      <c r="L191" s="13"/>
      <c r="N191" s="13"/>
    </row>
    <row r="192" spans="2:14" s="12" customFormat="1" ht="14.65" thickBot="1" x14ac:dyDescent="0.5">
      <c r="B192" s="4"/>
      <c r="C192" s="4"/>
      <c r="D192" s="5"/>
      <c r="F192" s="13"/>
      <c r="H192" s="13"/>
      <c r="J192" s="13"/>
      <c r="L192" s="13"/>
      <c r="N192" s="13"/>
    </row>
    <row r="193" spans="2:14" s="12" customFormat="1" ht="14.65" thickBot="1" x14ac:dyDescent="0.5">
      <c r="B193" s="4"/>
      <c r="C193" s="4"/>
      <c r="D193" s="5"/>
      <c r="F193" s="13"/>
      <c r="H193" s="13"/>
      <c r="J193" s="13"/>
      <c r="L193" s="13"/>
      <c r="N193" s="13"/>
    </row>
    <row r="194" spans="2:14" s="12" customFormat="1" ht="14.65" thickBot="1" x14ac:dyDescent="0.5">
      <c r="B194" s="4"/>
      <c r="C194" s="4"/>
      <c r="D194" s="5"/>
      <c r="F194" s="13"/>
      <c r="H194" s="13"/>
      <c r="J194" s="13"/>
      <c r="L194" s="13"/>
      <c r="N194" s="13"/>
    </row>
    <row r="195" spans="2:14" s="12" customFormat="1" ht="14.65" thickBot="1" x14ac:dyDescent="0.5">
      <c r="B195" s="4"/>
      <c r="C195" s="4"/>
      <c r="D195" s="5"/>
      <c r="F195" s="13"/>
      <c r="H195" s="13"/>
      <c r="J195" s="13"/>
      <c r="L195" s="13"/>
      <c r="N195" s="13"/>
    </row>
    <row r="196" spans="2:14" s="12" customFormat="1" ht="14.65" thickBot="1" x14ac:dyDescent="0.5">
      <c r="B196" s="4"/>
      <c r="C196" s="4"/>
      <c r="D196" s="5"/>
      <c r="F196" s="13"/>
      <c r="H196" s="13"/>
      <c r="J196" s="13"/>
      <c r="L196" s="13"/>
      <c r="N196" s="13"/>
    </row>
    <row r="197" spans="2:14" s="12" customFormat="1" ht="14.65" thickBot="1" x14ac:dyDescent="0.5">
      <c r="B197" s="4"/>
      <c r="C197" s="4"/>
      <c r="D197" s="5"/>
      <c r="F197" s="13"/>
      <c r="H197" s="13"/>
      <c r="J197" s="13"/>
      <c r="L197" s="13"/>
      <c r="N197" s="13"/>
    </row>
    <row r="198" spans="2:14" s="12" customFormat="1" ht="14.65" thickBot="1" x14ac:dyDescent="0.5">
      <c r="B198" s="4"/>
      <c r="C198" s="4"/>
      <c r="D198" s="5"/>
      <c r="F198" s="13"/>
      <c r="H198" s="13"/>
      <c r="J198" s="13"/>
      <c r="L198" s="13"/>
      <c r="N198" s="13"/>
    </row>
    <row r="199" spans="2:14" s="12" customFormat="1" ht="14.65" thickBot="1" x14ac:dyDescent="0.5">
      <c r="B199" s="4"/>
      <c r="C199" s="4"/>
      <c r="D199" s="5"/>
      <c r="F199" s="13"/>
      <c r="H199" s="13"/>
      <c r="J199" s="13"/>
      <c r="L199" s="13"/>
      <c r="N199" s="13"/>
    </row>
    <row r="200" spans="2:14" s="12" customFormat="1" ht="14.65" thickBot="1" x14ac:dyDescent="0.5">
      <c r="B200" s="4"/>
      <c r="C200" s="4"/>
      <c r="D200" s="5"/>
      <c r="F200" s="13"/>
      <c r="H200" s="13"/>
      <c r="J200" s="13"/>
      <c r="L200" s="13"/>
      <c r="N200" s="13"/>
    </row>
    <row r="201" spans="2:14" s="12" customFormat="1" ht="14.65" thickBot="1" x14ac:dyDescent="0.5">
      <c r="B201" s="4"/>
      <c r="C201" s="4"/>
      <c r="D201" s="5"/>
      <c r="F201" s="13"/>
      <c r="H201" s="13"/>
      <c r="J201" s="13"/>
      <c r="L201" s="13"/>
      <c r="N201" s="13"/>
    </row>
    <row r="202" spans="2:14" s="12" customFormat="1" ht="14.65" thickBot="1" x14ac:dyDescent="0.5">
      <c r="B202" s="4"/>
      <c r="C202" s="4"/>
      <c r="D202" s="5"/>
      <c r="F202" s="13"/>
      <c r="H202" s="13"/>
      <c r="J202" s="13"/>
      <c r="L202" s="13"/>
      <c r="N202" s="13"/>
    </row>
    <row r="203" spans="2:14" s="12" customFormat="1" ht="14.65" thickBot="1" x14ac:dyDescent="0.5">
      <c r="B203" s="4"/>
      <c r="C203" s="4"/>
      <c r="D203" s="5"/>
      <c r="F203" s="13"/>
      <c r="H203" s="13"/>
      <c r="J203" s="13"/>
      <c r="L203" s="13"/>
      <c r="N203" s="13"/>
    </row>
    <row r="204" spans="2:14" s="12" customFormat="1" ht="14.65" thickBot="1" x14ac:dyDescent="0.5">
      <c r="B204" s="4"/>
      <c r="C204" s="4"/>
      <c r="D204" s="5"/>
      <c r="F204" s="13"/>
      <c r="H204" s="13"/>
      <c r="J204" s="13"/>
      <c r="L204" s="13"/>
      <c r="N204" s="13"/>
    </row>
    <row r="205" spans="2:14" s="12" customFormat="1" ht="14.65" thickBot="1" x14ac:dyDescent="0.5">
      <c r="B205" s="4"/>
      <c r="C205" s="4"/>
      <c r="D205" s="5"/>
      <c r="F205" s="13"/>
      <c r="H205" s="13"/>
      <c r="J205" s="13"/>
      <c r="L205" s="13"/>
      <c r="N205" s="13"/>
    </row>
    <row r="206" spans="2:14" s="12" customFormat="1" ht="14.65" thickBot="1" x14ac:dyDescent="0.5">
      <c r="B206" s="4"/>
      <c r="C206" s="4"/>
      <c r="D206" s="5"/>
      <c r="F206" s="13"/>
      <c r="H206" s="13"/>
      <c r="J206" s="13"/>
      <c r="L206" s="13"/>
      <c r="N206" s="13"/>
    </row>
    <row r="207" spans="2:14" s="12" customFormat="1" ht="14.65" thickBot="1" x14ac:dyDescent="0.5">
      <c r="B207" s="4"/>
      <c r="C207" s="4"/>
      <c r="D207" s="5"/>
      <c r="F207" s="13"/>
      <c r="H207" s="13"/>
      <c r="J207" s="13"/>
      <c r="L207" s="13"/>
      <c r="N207" s="13"/>
    </row>
    <row r="208" spans="2:14" s="12" customFormat="1" ht="14.65" thickBot="1" x14ac:dyDescent="0.5">
      <c r="B208" s="4"/>
      <c r="C208" s="4"/>
      <c r="D208" s="5"/>
      <c r="F208" s="13"/>
      <c r="H208" s="13"/>
      <c r="J208" s="13"/>
      <c r="L208" s="13"/>
      <c r="N208" s="13"/>
    </row>
    <row r="209" spans="2:14" s="12" customFormat="1" ht="14.65" thickBot="1" x14ac:dyDescent="0.5">
      <c r="B209" s="4"/>
      <c r="C209" s="4"/>
      <c r="D209" s="5"/>
      <c r="F209" s="13"/>
      <c r="H209" s="13"/>
      <c r="J209" s="13"/>
      <c r="L209" s="13"/>
      <c r="N209" s="13"/>
    </row>
    <row r="210" spans="2:14" s="12" customFormat="1" ht="14.65" thickBot="1" x14ac:dyDescent="0.5">
      <c r="B210" s="4"/>
      <c r="C210" s="4"/>
      <c r="D210" s="5"/>
      <c r="F210" s="13"/>
      <c r="H210" s="13"/>
      <c r="J210" s="13"/>
      <c r="L210" s="13"/>
      <c r="N210" s="13"/>
    </row>
    <row r="211" spans="2:14" s="12" customFormat="1" ht="14.65" thickBot="1" x14ac:dyDescent="0.5">
      <c r="B211" s="4"/>
      <c r="C211" s="4"/>
      <c r="D211" s="5"/>
      <c r="F211" s="13"/>
      <c r="H211" s="13"/>
      <c r="J211" s="13"/>
      <c r="L211" s="13"/>
      <c r="N211" s="13"/>
    </row>
    <row r="212" spans="2:14" s="12" customFormat="1" ht="14.65" thickBot="1" x14ac:dyDescent="0.5">
      <c r="B212" s="4"/>
      <c r="C212" s="4"/>
      <c r="D212" s="5"/>
      <c r="F212" s="13"/>
      <c r="H212" s="13"/>
      <c r="J212" s="13"/>
      <c r="L212" s="13"/>
      <c r="N212" s="13"/>
    </row>
    <row r="213" spans="2:14" s="12" customFormat="1" ht="14.65" thickBot="1" x14ac:dyDescent="0.5">
      <c r="B213" s="4"/>
      <c r="C213" s="4"/>
      <c r="D213" s="5"/>
      <c r="F213" s="13"/>
      <c r="H213" s="13"/>
      <c r="J213" s="13"/>
      <c r="L213" s="13"/>
      <c r="N213" s="13"/>
    </row>
    <row r="214" spans="2:14" s="12" customFormat="1" ht="14.65" thickBot="1" x14ac:dyDescent="0.5">
      <c r="B214" s="4"/>
      <c r="C214" s="4"/>
      <c r="D214" s="5"/>
      <c r="F214" s="13"/>
      <c r="H214" s="13"/>
      <c r="J214" s="13"/>
      <c r="L214" s="13"/>
      <c r="N214" s="13"/>
    </row>
    <row r="215" spans="2:14" s="12" customFormat="1" ht="14.65" thickBot="1" x14ac:dyDescent="0.5">
      <c r="B215" s="4"/>
      <c r="C215" s="4"/>
      <c r="D215" s="5"/>
      <c r="F215" s="13"/>
      <c r="H215" s="13"/>
      <c r="J215" s="13"/>
      <c r="L215" s="13"/>
      <c r="N215" s="13"/>
    </row>
    <row r="216" spans="2:14" s="12" customFormat="1" ht="14.65" thickBot="1" x14ac:dyDescent="0.5">
      <c r="B216" s="4"/>
      <c r="C216" s="4"/>
      <c r="D216" s="5"/>
      <c r="F216" s="13"/>
      <c r="H216" s="13"/>
      <c r="J216" s="13"/>
      <c r="L216" s="13"/>
      <c r="N216" s="13"/>
    </row>
    <row r="217" spans="2:14" s="12" customFormat="1" ht="14.65" thickBot="1" x14ac:dyDescent="0.5">
      <c r="B217" s="4"/>
      <c r="C217" s="4"/>
      <c r="D217" s="5"/>
      <c r="F217" s="13"/>
      <c r="H217" s="13"/>
      <c r="J217" s="13"/>
      <c r="L217" s="13"/>
      <c r="N217" s="13"/>
    </row>
    <row r="218" spans="2:14" s="12" customFormat="1" ht="14.65" thickBot="1" x14ac:dyDescent="0.5">
      <c r="B218" s="4"/>
      <c r="C218" s="4"/>
      <c r="D218" s="5"/>
      <c r="F218" s="13"/>
      <c r="H218" s="13"/>
      <c r="J218" s="13"/>
      <c r="L218" s="13"/>
      <c r="N218" s="13"/>
    </row>
    <row r="219" spans="2:14" s="12" customFormat="1" ht="14.65" thickBot="1" x14ac:dyDescent="0.5">
      <c r="B219" s="4"/>
      <c r="C219" s="4"/>
      <c r="D219" s="5"/>
      <c r="F219" s="13"/>
      <c r="H219" s="13"/>
      <c r="J219" s="13"/>
      <c r="L219" s="13"/>
      <c r="N219" s="13"/>
    </row>
    <row r="220" spans="2:14" s="12" customFormat="1" ht="14.65" thickBot="1" x14ac:dyDescent="0.5">
      <c r="B220" s="4"/>
      <c r="C220" s="4"/>
      <c r="D220" s="5"/>
      <c r="F220" s="13"/>
      <c r="H220" s="13"/>
      <c r="J220" s="13"/>
      <c r="L220" s="13"/>
      <c r="N220" s="13"/>
    </row>
    <row r="221" spans="2:14" s="12" customFormat="1" ht="14.65" thickBot="1" x14ac:dyDescent="0.5">
      <c r="B221" s="4"/>
      <c r="C221" s="4"/>
      <c r="D221" s="5"/>
      <c r="F221" s="13"/>
      <c r="H221" s="13"/>
      <c r="J221" s="13"/>
      <c r="L221" s="13"/>
      <c r="N221" s="13"/>
    </row>
    <row r="222" spans="2:14" s="12" customFormat="1" ht="14.65" thickBot="1" x14ac:dyDescent="0.5">
      <c r="B222" s="4"/>
      <c r="C222" s="4"/>
      <c r="D222" s="5"/>
      <c r="F222" s="13"/>
      <c r="H222" s="13"/>
      <c r="J222" s="13"/>
      <c r="L222" s="13"/>
      <c r="N222" s="13"/>
    </row>
    <row r="223" spans="2:14" s="12" customFormat="1" ht="14.65" thickBot="1" x14ac:dyDescent="0.5">
      <c r="B223" s="4"/>
      <c r="C223" s="4"/>
      <c r="D223" s="5"/>
      <c r="F223" s="13"/>
      <c r="H223" s="13"/>
      <c r="J223" s="13"/>
      <c r="L223" s="13"/>
      <c r="N223" s="13"/>
    </row>
    <row r="224" spans="2:14" s="12" customFormat="1" ht="14.65" thickBot="1" x14ac:dyDescent="0.5">
      <c r="B224" s="4"/>
      <c r="C224" s="4"/>
      <c r="D224" s="5"/>
      <c r="F224" s="13"/>
      <c r="H224" s="13"/>
      <c r="J224" s="13"/>
      <c r="L224" s="13"/>
      <c r="N224" s="13"/>
    </row>
    <row r="225" spans="2:14" s="12" customFormat="1" ht="14.65" thickBot="1" x14ac:dyDescent="0.5">
      <c r="B225" s="4"/>
      <c r="C225" s="4"/>
      <c r="D225" s="5"/>
      <c r="F225" s="13"/>
      <c r="H225" s="13"/>
      <c r="J225" s="13"/>
      <c r="L225" s="13"/>
      <c r="N225" s="13"/>
    </row>
    <row r="226" spans="2:14" s="12" customFormat="1" ht="14.65" thickBot="1" x14ac:dyDescent="0.5">
      <c r="B226" s="4"/>
      <c r="C226" s="4"/>
      <c r="D226" s="5"/>
      <c r="F226" s="13"/>
      <c r="H226" s="13"/>
      <c r="J226" s="13"/>
      <c r="L226" s="13"/>
      <c r="N226" s="13"/>
    </row>
    <row r="227" spans="2:14" s="12" customFormat="1" ht="14.65" thickBot="1" x14ac:dyDescent="0.5">
      <c r="B227" s="4"/>
      <c r="C227" s="4"/>
      <c r="D227" s="5"/>
      <c r="F227" s="13"/>
      <c r="H227" s="13"/>
      <c r="J227" s="13"/>
      <c r="L227" s="13"/>
      <c r="N227" s="13"/>
    </row>
    <row r="228" spans="2:14" s="12" customFormat="1" ht="14.65" thickBot="1" x14ac:dyDescent="0.5">
      <c r="B228" s="4"/>
      <c r="C228" s="4"/>
      <c r="D228" s="5"/>
      <c r="F228" s="13"/>
      <c r="H228" s="13"/>
      <c r="J228" s="13"/>
      <c r="L228" s="13"/>
      <c r="N228" s="13"/>
    </row>
    <row r="229" spans="2:14" s="12" customFormat="1" ht="14.65" thickBot="1" x14ac:dyDescent="0.5">
      <c r="B229" s="4"/>
      <c r="C229" s="4"/>
      <c r="D229" s="5"/>
      <c r="F229" s="13"/>
      <c r="H229" s="13"/>
      <c r="J229" s="13"/>
      <c r="L229" s="13"/>
      <c r="N229" s="13"/>
    </row>
    <row r="230" spans="2:14" s="12" customFormat="1" ht="14.65" thickBot="1" x14ac:dyDescent="0.5">
      <c r="B230" s="4"/>
      <c r="C230" s="4"/>
      <c r="D230" s="5"/>
      <c r="F230" s="13"/>
      <c r="H230" s="13"/>
      <c r="J230" s="13"/>
      <c r="L230" s="13"/>
      <c r="N230" s="13"/>
    </row>
    <row r="231" spans="2:14" s="12" customFormat="1" ht="14.65" thickBot="1" x14ac:dyDescent="0.5">
      <c r="B231" s="4"/>
      <c r="C231" s="4"/>
      <c r="D231" s="5"/>
      <c r="F231" s="13"/>
      <c r="H231" s="13"/>
      <c r="J231" s="13"/>
      <c r="L231" s="13"/>
      <c r="N231" s="13"/>
    </row>
    <row r="232" spans="2:14" s="12" customFormat="1" ht="14.65" thickBot="1" x14ac:dyDescent="0.5">
      <c r="B232" s="4"/>
      <c r="C232" s="4"/>
      <c r="D232" s="5"/>
      <c r="F232" s="13"/>
      <c r="H232" s="13"/>
      <c r="J232" s="13"/>
      <c r="L232" s="13"/>
      <c r="N232" s="13"/>
    </row>
    <row r="233" spans="2:14" s="12" customFormat="1" ht="14.65" thickBot="1" x14ac:dyDescent="0.5">
      <c r="B233" s="4"/>
      <c r="C233" s="4"/>
      <c r="D233" s="5"/>
      <c r="F233" s="13"/>
      <c r="H233" s="13"/>
      <c r="J233" s="13"/>
      <c r="L233" s="13"/>
      <c r="N233" s="13"/>
    </row>
    <row r="234" spans="2:14" s="12" customFormat="1" ht="14.65" thickBot="1" x14ac:dyDescent="0.5">
      <c r="B234" s="4"/>
      <c r="C234" s="4"/>
      <c r="D234" s="5"/>
      <c r="F234" s="13"/>
      <c r="H234" s="13"/>
      <c r="J234" s="13"/>
      <c r="L234" s="13"/>
      <c r="N234" s="13"/>
    </row>
    <row r="235" spans="2:14" s="12" customFormat="1" ht="14.65" thickBot="1" x14ac:dyDescent="0.5">
      <c r="B235" s="4"/>
      <c r="C235" s="4"/>
      <c r="D235" s="5"/>
      <c r="F235" s="13"/>
      <c r="H235" s="13"/>
      <c r="J235" s="13"/>
      <c r="L235" s="13"/>
      <c r="N235" s="13"/>
    </row>
    <row r="236" spans="2:14" s="12" customFormat="1" ht="14.65" thickBot="1" x14ac:dyDescent="0.5">
      <c r="B236" s="4"/>
      <c r="C236" s="4"/>
      <c r="D236" s="5"/>
      <c r="F236" s="13"/>
      <c r="H236" s="13"/>
      <c r="J236" s="13"/>
      <c r="L236" s="13"/>
      <c r="N236" s="13"/>
    </row>
    <row r="237" spans="2:14" s="12" customFormat="1" ht="14.65" thickBot="1" x14ac:dyDescent="0.5">
      <c r="B237" s="4"/>
      <c r="C237" s="4"/>
      <c r="D237" s="5"/>
      <c r="F237" s="13"/>
      <c r="H237" s="13"/>
      <c r="J237" s="13"/>
      <c r="L237" s="13"/>
      <c r="N237" s="13"/>
    </row>
    <row r="238" spans="2:14" s="12" customFormat="1" ht="14.65" thickBot="1" x14ac:dyDescent="0.5">
      <c r="B238" s="4"/>
      <c r="C238" s="4"/>
      <c r="D238" s="5"/>
      <c r="F238" s="13"/>
      <c r="H238" s="13"/>
      <c r="J238" s="13"/>
      <c r="L238" s="13"/>
      <c r="N238" s="13"/>
    </row>
    <row r="239" spans="2:14" s="12" customFormat="1" ht="14.65" thickBot="1" x14ac:dyDescent="0.5">
      <c r="B239" s="4"/>
      <c r="C239" s="4"/>
      <c r="D239" s="5"/>
      <c r="F239" s="13"/>
      <c r="H239" s="13"/>
      <c r="J239" s="13"/>
      <c r="L239" s="13"/>
      <c r="N239" s="13"/>
    </row>
    <row r="240" spans="2:14" s="12" customFormat="1" ht="14.65" thickBot="1" x14ac:dyDescent="0.5">
      <c r="B240" s="4"/>
      <c r="C240" s="4"/>
      <c r="D240" s="5"/>
      <c r="F240" s="13"/>
      <c r="H240" s="13"/>
      <c r="J240" s="13"/>
      <c r="L240" s="13"/>
      <c r="N240" s="13"/>
    </row>
    <row r="241" spans="2:14" s="12" customFormat="1" ht="14.65" thickBot="1" x14ac:dyDescent="0.5">
      <c r="B241" s="4"/>
      <c r="C241" s="4"/>
      <c r="D241" s="5"/>
      <c r="F241" s="13"/>
      <c r="H241" s="13"/>
      <c r="J241" s="13"/>
      <c r="L241" s="13"/>
      <c r="N241" s="13"/>
    </row>
    <row r="242" spans="2:14" s="12" customFormat="1" ht="14.65" thickBot="1" x14ac:dyDescent="0.5">
      <c r="B242" s="4"/>
      <c r="C242" s="4"/>
      <c r="D242" s="5"/>
      <c r="F242" s="13"/>
      <c r="H242" s="13"/>
      <c r="J242" s="13"/>
      <c r="L242" s="13"/>
      <c r="N242" s="13"/>
    </row>
    <row r="243" spans="2:14" s="12" customFormat="1" ht="14.65" thickBot="1" x14ac:dyDescent="0.5">
      <c r="B243" s="4"/>
      <c r="C243" s="4"/>
      <c r="D243" s="5"/>
      <c r="F243" s="13"/>
      <c r="H243" s="13"/>
      <c r="J243" s="13"/>
      <c r="L243" s="13"/>
      <c r="N243" s="13"/>
    </row>
    <row r="244" spans="2:14" s="12" customFormat="1" ht="14.65" thickBot="1" x14ac:dyDescent="0.5">
      <c r="B244" s="4"/>
      <c r="C244" s="4"/>
      <c r="D244" s="5"/>
      <c r="F244" s="13"/>
      <c r="H244" s="13"/>
      <c r="J244" s="13"/>
      <c r="L244" s="13"/>
      <c r="N244" s="13"/>
    </row>
    <row r="245" spans="2:14" s="12" customFormat="1" ht="14.65" thickBot="1" x14ac:dyDescent="0.5">
      <c r="B245" s="4"/>
      <c r="C245" s="4"/>
      <c r="D245" s="5"/>
      <c r="F245" s="13"/>
      <c r="H245" s="13"/>
      <c r="J245" s="13"/>
      <c r="L245" s="13"/>
      <c r="N245" s="13"/>
    </row>
    <row r="246" spans="2:14" s="12" customFormat="1" ht="14.65" thickBot="1" x14ac:dyDescent="0.5">
      <c r="B246" s="4"/>
      <c r="C246" s="4"/>
      <c r="D246" s="5"/>
      <c r="F246" s="13"/>
      <c r="H246" s="13"/>
      <c r="J246" s="13"/>
      <c r="L246" s="13"/>
      <c r="N246" s="13"/>
    </row>
    <row r="247" spans="2:14" s="12" customFormat="1" ht="14.65" thickBot="1" x14ac:dyDescent="0.5">
      <c r="B247" s="4"/>
      <c r="C247" s="4"/>
      <c r="D247" s="5"/>
      <c r="F247" s="13"/>
      <c r="H247" s="13"/>
      <c r="J247" s="13"/>
      <c r="L247" s="13"/>
      <c r="N247" s="13"/>
    </row>
    <row r="248" spans="2:14" s="12" customFormat="1" ht="14.65" thickBot="1" x14ac:dyDescent="0.5">
      <c r="B248" s="4"/>
      <c r="C248" s="4"/>
      <c r="D248" s="5"/>
      <c r="F248" s="13"/>
      <c r="H248" s="13"/>
      <c r="J248" s="13"/>
      <c r="L248" s="13"/>
      <c r="N248" s="13"/>
    </row>
    <row r="249" spans="2:14" s="12" customFormat="1" ht="14.65" thickBot="1" x14ac:dyDescent="0.5">
      <c r="B249" s="4"/>
      <c r="C249" s="4"/>
      <c r="D249" s="5"/>
      <c r="F249" s="13"/>
      <c r="H249" s="13"/>
      <c r="J249" s="13"/>
      <c r="L249" s="13"/>
      <c r="N249" s="13"/>
    </row>
    <row r="250" spans="2:14" s="12" customFormat="1" ht="14.65" thickBot="1" x14ac:dyDescent="0.5">
      <c r="B250" s="4"/>
      <c r="C250" s="4"/>
      <c r="D250" s="5"/>
      <c r="F250" s="13"/>
      <c r="H250" s="13"/>
      <c r="J250" s="13"/>
      <c r="L250" s="13"/>
      <c r="N250" s="13"/>
    </row>
    <row r="251" spans="2:14" s="12" customFormat="1" ht="14.65" thickBot="1" x14ac:dyDescent="0.5">
      <c r="B251" s="4"/>
      <c r="C251" s="4"/>
      <c r="D251" s="5"/>
      <c r="F251" s="13"/>
      <c r="H251" s="13"/>
      <c r="J251" s="13"/>
      <c r="L251" s="13"/>
      <c r="N251" s="13"/>
    </row>
    <row r="252" spans="2:14" s="12" customFormat="1" ht="14.65" thickBot="1" x14ac:dyDescent="0.5">
      <c r="B252" s="4"/>
      <c r="C252" s="4"/>
      <c r="D252" s="5"/>
      <c r="F252" s="13"/>
      <c r="H252" s="13"/>
      <c r="J252" s="13"/>
      <c r="L252" s="13"/>
      <c r="N252" s="13"/>
    </row>
    <row r="253" spans="2:14" s="12" customFormat="1" ht="14.65" thickBot="1" x14ac:dyDescent="0.5">
      <c r="B253" s="4"/>
      <c r="C253" s="4"/>
      <c r="D253" s="5"/>
      <c r="F253" s="13"/>
      <c r="H253" s="13"/>
      <c r="J253" s="13"/>
      <c r="L253" s="13"/>
      <c r="N253" s="13"/>
    </row>
    <row r="254" spans="2:14" s="12" customFormat="1" ht="14.65" thickBot="1" x14ac:dyDescent="0.5">
      <c r="B254" s="4"/>
      <c r="C254" s="4"/>
      <c r="D254" s="5"/>
      <c r="F254" s="13"/>
      <c r="H254" s="13"/>
      <c r="J254" s="13"/>
      <c r="L254" s="13"/>
      <c r="N254" s="13"/>
    </row>
    <row r="255" spans="2:14" s="12" customFormat="1" ht="14.65" thickBot="1" x14ac:dyDescent="0.5">
      <c r="B255" s="4"/>
      <c r="C255" s="4"/>
      <c r="D255" s="5"/>
      <c r="F255" s="13"/>
      <c r="H255" s="13"/>
      <c r="J255" s="13"/>
      <c r="L255" s="13"/>
      <c r="N255" s="13"/>
    </row>
    <row r="256" spans="2:14" s="12" customFormat="1" ht="14.65" thickBot="1" x14ac:dyDescent="0.5">
      <c r="B256" s="4"/>
      <c r="C256" s="4"/>
      <c r="D256" s="5"/>
      <c r="F256" s="13"/>
      <c r="H256" s="13"/>
      <c r="J256" s="13"/>
      <c r="L256" s="13"/>
      <c r="N256" s="13"/>
    </row>
    <row r="257" spans="2:14" s="12" customFormat="1" ht="14.65" thickBot="1" x14ac:dyDescent="0.5">
      <c r="B257" s="4"/>
      <c r="C257" s="4"/>
      <c r="D257" s="5"/>
      <c r="F257" s="13"/>
      <c r="H257" s="13"/>
      <c r="J257" s="13"/>
      <c r="L257" s="13"/>
      <c r="N257" s="13"/>
    </row>
    <row r="258" spans="2:14" s="12" customFormat="1" ht="14.65" thickBot="1" x14ac:dyDescent="0.5">
      <c r="B258" s="4"/>
      <c r="C258" s="4"/>
      <c r="D258" s="5"/>
      <c r="F258" s="13"/>
      <c r="H258" s="13"/>
      <c r="J258" s="13"/>
      <c r="L258" s="13"/>
      <c r="N258" s="13"/>
    </row>
    <row r="259" spans="2:14" s="12" customFormat="1" ht="14.65" thickBot="1" x14ac:dyDescent="0.5">
      <c r="B259" s="4"/>
      <c r="C259" s="4"/>
      <c r="D259" s="5"/>
      <c r="F259" s="13"/>
      <c r="H259" s="13"/>
      <c r="J259" s="13"/>
      <c r="L259" s="13"/>
      <c r="N259" s="13"/>
    </row>
    <row r="260" spans="2:14" s="12" customFormat="1" ht="14.65" thickBot="1" x14ac:dyDescent="0.5">
      <c r="B260" s="4"/>
      <c r="C260" s="4"/>
      <c r="D260" s="5"/>
      <c r="F260" s="13"/>
      <c r="H260" s="13"/>
      <c r="J260" s="13"/>
      <c r="L260" s="13"/>
      <c r="N260" s="13"/>
    </row>
    <row r="261" spans="2:14" s="12" customFormat="1" ht="14.65" thickBot="1" x14ac:dyDescent="0.5">
      <c r="B261" s="4"/>
      <c r="C261" s="4"/>
      <c r="D261" s="5"/>
      <c r="F261" s="13"/>
      <c r="H261" s="13"/>
      <c r="J261" s="13"/>
      <c r="L261" s="13"/>
      <c r="N261" s="13"/>
    </row>
    <row r="262" spans="2:14" s="12" customFormat="1" ht="14.65" thickBot="1" x14ac:dyDescent="0.5">
      <c r="B262" s="4"/>
      <c r="C262" s="4"/>
      <c r="D262" s="5"/>
      <c r="F262" s="13"/>
      <c r="H262" s="13"/>
      <c r="J262" s="13"/>
      <c r="L262" s="13"/>
      <c r="N262" s="13"/>
    </row>
    <row r="263" spans="2:14" s="12" customFormat="1" ht="14.65" thickBot="1" x14ac:dyDescent="0.5">
      <c r="B263" s="4"/>
      <c r="C263" s="4"/>
      <c r="D263" s="5"/>
      <c r="F263" s="13"/>
      <c r="H263" s="13"/>
      <c r="J263" s="13"/>
      <c r="L263" s="13"/>
      <c r="N263" s="13"/>
    </row>
    <row r="264" spans="2:14" s="12" customFormat="1" ht="14.65" thickBot="1" x14ac:dyDescent="0.5">
      <c r="B264" s="4"/>
      <c r="C264" s="4"/>
      <c r="D264" s="5"/>
      <c r="F264" s="13"/>
      <c r="H264" s="13"/>
      <c r="J264" s="13"/>
      <c r="L264" s="13"/>
      <c r="N264" s="13"/>
    </row>
    <row r="265" spans="2:14" s="12" customFormat="1" ht="14.65" thickBot="1" x14ac:dyDescent="0.5">
      <c r="B265" s="4"/>
      <c r="C265" s="4"/>
      <c r="D265" s="5"/>
      <c r="F265" s="13"/>
      <c r="H265" s="13"/>
      <c r="J265" s="13"/>
      <c r="L265" s="13"/>
      <c r="N265" s="13"/>
    </row>
    <row r="266" spans="2:14" s="12" customFormat="1" ht="14.65" thickBot="1" x14ac:dyDescent="0.5">
      <c r="B266" s="4"/>
      <c r="C266" s="4"/>
      <c r="D266" s="5"/>
      <c r="F266" s="13"/>
      <c r="H266" s="13"/>
      <c r="J266" s="13"/>
      <c r="L266" s="13"/>
      <c r="N266" s="13"/>
    </row>
    <row r="267" spans="2:14" s="12" customFormat="1" ht="14.65" thickBot="1" x14ac:dyDescent="0.5">
      <c r="B267" s="4"/>
      <c r="C267" s="4"/>
      <c r="D267" s="5"/>
      <c r="F267" s="13"/>
      <c r="H267" s="13"/>
      <c r="J267" s="13"/>
      <c r="L267" s="13"/>
      <c r="N267" s="13"/>
    </row>
    <row r="268" spans="2:14" s="12" customFormat="1" ht="14.65" thickBot="1" x14ac:dyDescent="0.5">
      <c r="B268" s="4"/>
      <c r="C268" s="4"/>
      <c r="D268" s="5"/>
      <c r="F268" s="13"/>
      <c r="H268" s="13"/>
      <c r="J268" s="13"/>
      <c r="L268" s="13"/>
      <c r="N268" s="13"/>
    </row>
    <row r="269" spans="2:14" s="12" customFormat="1" ht="14.65" thickBot="1" x14ac:dyDescent="0.5">
      <c r="B269" s="4"/>
      <c r="C269" s="4"/>
      <c r="D269" s="5"/>
      <c r="F269" s="13"/>
      <c r="H269" s="13"/>
      <c r="J269" s="13"/>
      <c r="L269" s="13"/>
      <c r="N269" s="13"/>
    </row>
    <row r="270" spans="2:14" s="12" customFormat="1" ht="14.65" thickBot="1" x14ac:dyDescent="0.5">
      <c r="B270" s="4"/>
      <c r="C270" s="4"/>
      <c r="D270" s="5"/>
      <c r="F270" s="13"/>
      <c r="H270" s="13"/>
      <c r="J270" s="13"/>
      <c r="L270" s="13"/>
      <c r="N270" s="13"/>
    </row>
    <row r="271" spans="2:14" s="12" customFormat="1" ht="14.65" thickBot="1" x14ac:dyDescent="0.5">
      <c r="B271" s="4"/>
      <c r="C271" s="4"/>
      <c r="D271" s="5"/>
      <c r="F271" s="13"/>
      <c r="H271" s="13"/>
      <c r="J271" s="13"/>
      <c r="L271" s="13"/>
      <c r="N271" s="13"/>
    </row>
    <row r="272" spans="2:14" s="12" customFormat="1" ht="14.65" thickBot="1" x14ac:dyDescent="0.5">
      <c r="B272" s="4"/>
      <c r="C272" s="4"/>
      <c r="D272" s="5"/>
      <c r="F272" s="13"/>
      <c r="H272" s="13"/>
      <c r="J272" s="13"/>
      <c r="L272" s="13"/>
      <c r="N272" s="13"/>
    </row>
    <row r="273" spans="2:14" s="12" customFormat="1" ht="14.65" thickBot="1" x14ac:dyDescent="0.5">
      <c r="B273" s="4"/>
      <c r="C273" s="4"/>
      <c r="D273" s="5"/>
      <c r="F273" s="13"/>
      <c r="H273" s="13"/>
      <c r="J273" s="13"/>
      <c r="L273" s="13"/>
      <c r="N273" s="13"/>
    </row>
    <row r="274" spans="2:14" s="12" customFormat="1" ht="14.65" thickBot="1" x14ac:dyDescent="0.5">
      <c r="B274" s="4"/>
      <c r="C274" s="4"/>
      <c r="D274" s="5"/>
      <c r="F274" s="13"/>
      <c r="H274" s="13"/>
      <c r="J274" s="13"/>
      <c r="L274" s="13"/>
      <c r="N274" s="13"/>
    </row>
    <row r="275" spans="2:14" s="12" customFormat="1" ht="14.65" thickBot="1" x14ac:dyDescent="0.5">
      <c r="B275" s="4"/>
      <c r="C275" s="4"/>
      <c r="D275" s="5"/>
      <c r="F275" s="13"/>
      <c r="H275" s="13"/>
      <c r="J275" s="13"/>
      <c r="L275" s="13"/>
      <c r="N275" s="13"/>
    </row>
    <row r="276" spans="2:14" s="12" customFormat="1" ht="14.65" thickBot="1" x14ac:dyDescent="0.5">
      <c r="B276" s="4"/>
      <c r="C276" s="4"/>
      <c r="D276" s="5"/>
      <c r="F276" s="13"/>
      <c r="H276" s="13"/>
      <c r="J276" s="13"/>
      <c r="L276" s="13"/>
      <c r="N276" s="13"/>
    </row>
    <row r="277" spans="2:14" s="12" customFormat="1" ht="14.65" thickBot="1" x14ac:dyDescent="0.5">
      <c r="B277" s="4"/>
      <c r="C277" s="4"/>
      <c r="D277" s="5"/>
      <c r="F277" s="13"/>
      <c r="H277" s="13"/>
      <c r="J277" s="13"/>
      <c r="L277" s="13"/>
      <c r="N277" s="13"/>
    </row>
    <row r="278" spans="2:14" s="12" customFormat="1" ht="14.65" thickBot="1" x14ac:dyDescent="0.5">
      <c r="B278" s="4"/>
      <c r="C278" s="4"/>
      <c r="D278" s="5"/>
      <c r="F278" s="13"/>
      <c r="H278" s="13"/>
      <c r="J278" s="13"/>
      <c r="L278" s="13"/>
      <c r="N278" s="13"/>
    </row>
    <row r="279" spans="2:14" s="12" customFormat="1" ht="14.65" thickBot="1" x14ac:dyDescent="0.5">
      <c r="B279" s="4"/>
      <c r="C279" s="4"/>
      <c r="D279" s="5"/>
      <c r="F279" s="13"/>
      <c r="H279" s="13"/>
      <c r="J279" s="13"/>
      <c r="L279" s="13"/>
      <c r="N279" s="13"/>
    </row>
    <row r="280" spans="2:14" s="12" customFormat="1" ht="14.65" thickBot="1" x14ac:dyDescent="0.5">
      <c r="B280" s="4"/>
      <c r="C280" s="4"/>
      <c r="D280" s="5"/>
      <c r="F280" s="13"/>
      <c r="H280" s="13"/>
      <c r="J280" s="13"/>
      <c r="L280" s="13"/>
      <c r="N280" s="13"/>
    </row>
    <row r="281" spans="2:14" s="12" customFormat="1" ht="14.65" thickBot="1" x14ac:dyDescent="0.5">
      <c r="B281" s="4"/>
      <c r="C281" s="4"/>
      <c r="D281" s="5"/>
      <c r="F281" s="13"/>
      <c r="H281" s="13"/>
      <c r="J281" s="13"/>
      <c r="L281" s="13"/>
      <c r="N281" s="13"/>
    </row>
    <row r="282" spans="2:14" s="12" customFormat="1" ht="14.65" thickBot="1" x14ac:dyDescent="0.5">
      <c r="B282" s="4"/>
      <c r="C282" s="4"/>
      <c r="D282" s="5"/>
      <c r="F282" s="13"/>
      <c r="H282" s="13"/>
      <c r="J282" s="13"/>
      <c r="L282" s="13"/>
      <c r="N282" s="13"/>
    </row>
    <row r="283" spans="2:14" s="12" customFormat="1" ht="14.65" thickBot="1" x14ac:dyDescent="0.5">
      <c r="B283" s="4"/>
      <c r="C283" s="4"/>
      <c r="D283" s="5"/>
      <c r="F283" s="13"/>
      <c r="H283" s="13"/>
      <c r="J283" s="13"/>
      <c r="L283" s="13"/>
      <c r="N283" s="13"/>
    </row>
    <row r="284" spans="2:14" s="12" customFormat="1" ht="14.65" thickBot="1" x14ac:dyDescent="0.5">
      <c r="B284" s="4"/>
      <c r="C284" s="4"/>
      <c r="D284" s="5"/>
      <c r="F284" s="13"/>
      <c r="H284" s="13"/>
      <c r="J284" s="13"/>
      <c r="L284" s="13"/>
      <c r="N284" s="13"/>
    </row>
    <row r="285" spans="2:14" s="12" customFormat="1" ht="14.65" thickBot="1" x14ac:dyDescent="0.5">
      <c r="B285" s="4"/>
      <c r="C285" s="4"/>
      <c r="D285" s="5"/>
      <c r="F285" s="13"/>
      <c r="H285" s="13"/>
      <c r="J285" s="13"/>
      <c r="L285" s="13"/>
      <c r="N285" s="13"/>
    </row>
    <row r="286" spans="2:14" s="12" customFormat="1" ht="14.65" thickBot="1" x14ac:dyDescent="0.5">
      <c r="B286" s="4"/>
      <c r="C286" s="4"/>
      <c r="D286" s="5"/>
      <c r="F286" s="13"/>
      <c r="H286" s="13"/>
      <c r="J286" s="13"/>
      <c r="L286" s="13"/>
      <c r="N286" s="13"/>
    </row>
    <row r="287" spans="2:14" s="12" customFormat="1" ht="14.65" thickBot="1" x14ac:dyDescent="0.5">
      <c r="B287" s="4"/>
      <c r="C287" s="4"/>
      <c r="D287" s="5"/>
      <c r="F287" s="13"/>
      <c r="H287" s="13"/>
      <c r="J287" s="13"/>
      <c r="L287" s="13"/>
      <c r="N287" s="13"/>
    </row>
    <row r="288" spans="2:14" s="12" customFormat="1" ht="14.65" thickBot="1" x14ac:dyDescent="0.5">
      <c r="B288" s="4"/>
      <c r="C288" s="4"/>
      <c r="D288" s="5"/>
      <c r="F288" s="13"/>
      <c r="H288" s="13"/>
      <c r="J288" s="13"/>
      <c r="L288" s="13"/>
      <c r="N288" s="13"/>
    </row>
    <row r="289" spans="2:14" s="12" customFormat="1" ht="14.65" thickBot="1" x14ac:dyDescent="0.5">
      <c r="B289" s="4"/>
      <c r="C289" s="4"/>
      <c r="D289" s="5"/>
      <c r="F289" s="13"/>
      <c r="H289" s="13"/>
      <c r="J289" s="13"/>
      <c r="L289" s="13"/>
      <c r="N289" s="13"/>
    </row>
    <row r="290" spans="2:14" s="12" customFormat="1" ht="14.65" thickBot="1" x14ac:dyDescent="0.5">
      <c r="B290" s="4"/>
      <c r="C290" s="4"/>
      <c r="D290" s="5"/>
      <c r="F290" s="13"/>
      <c r="H290" s="13"/>
      <c r="J290" s="13"/>
      <c r="L290" s="13"/>
      <c r="N290" s="13"/>
    </row>
    <row r="291" spans="2:14" s="12" customFormat="1" ht="14.65" thickBot="1" x14ac:dyDescent="0.5">
      <c r="B291" s="4"/>
      <c r="C291" s="4"/>
      <c r="D291" s="5"/>
      <c r="F291" s="13"/>
      <c r="H291" s="13"/>
      <c r="J291" s="13"/>
      <c r="L291" s="13"/>
      <c r="N291" s="13"/>
    </row>
    <row r="292" spans="2:14" s="12" customFormat="1" ht="14.65" thickBot="1" x14ac:dyDescent="0.5">
      <c r="B292" s="4"/>
      <c r="C292" s="4"/>
      <c r="D292" s="5"/>
      <c r="F292" s="13"/>
      <c r="H292" s="13"/>
      <c r="J292" s="13"/>
      <c r="L292" s="13"/>
      <c r="N292" s="13"/>
    </row>
    <row r="293" spans="2:14" s="12" customFormat="1" ht="14.65" thickBot="1" x14ac:dyDescent="0.5">
      <c r="B293" s="4"/>
      <c r="C293" s="4"/>
      <c r="D293" s="5"/>
      <c r="F293" s="13"/>
      <c r="H293" s="13"/>
      <c r="J293" s="13"/>
      <c r="L293" s="13"/>
      <c r="N293" s="13"/>
    </row>
    <row r="294" spans="2:14" s="12" customFormat="1" ht="14.65" thickBot="1" x14ac:dyDescent="0.5">
      <c r="B294" s="4"/>
      <c r="C294" s="4"/>
      <c r="D294" s="5"/>
      <c r="F294" s="13"/>
      <c r="H294" s="13"/>
      <c r="J294" s="13"/>
      <c r="L294" s="13"/>
      <c r="N294" s="13"/>
    </row>
    <row r="295" spans="2:14" s="12" customFormat="1" ht="14.65" thickBot="1" x14ac:dyDescent="0.5">
      <c r="B295" s="4"/>
      <c r="C295" s="4"/>
      <c r="D295" s="5"/>
      <c r="F295" s="13"/>
      <c r="H295" s="13"/>
      <c r="J295" s="13"/>
      <c r="L295" s="13"/>
      <c r="N295" s="13"/>
    </row>
    <row r="296" spans="2:14" s="12" customFormat="1" ht="14.65" thickBot="1" x14ac:dyDescent="0.5">
      <c r="B296" s="4"/>
      <c r="C296" s="4"/>
      <c r="D296" s="5"/>
      <c r="F296" s="13"/>
      <c r="H296" s="13"/>
      <c r="J296" s="13"/>
      <c r="L296" s="13"/>
      <c r="N296" s="13"/>
    </row>
    <row r="297" spans="2:14" s="12" customFormat="1" ht="14.65" thickBot="1" x14ac:dyDescent="0.5">
      <c r="B297" s="4"/>
      <c r="C297" s="4"/>
      <c r="D297" s="5"/>
      <c r="F297" s="13"/>
      <c r="H297" s="13"/>
      <c r="J297" s="13"/>
      <c r="L297" s="13"/>
      <c r="N297" s="13"/>
    </row>
    <row r="298" spans="2:14" s="12" customFormat="1" ht="14.65" thickBot="1" x14ac:dyDescent="0.5">
      <c r="B298" s="4"/>
      <c r="C298" s="4"/>
      <c r="D298" s="5"/>
      <c r="F298" s="13"/>
      <c r="H298" s="13"/>
      <c r="J298" s="13"/>
      <c r="L298" s="13"/>
      <c r="N298" s="13"/>
    </row>
    <row r="299" spans="2:14" s="12" customFormat="1" ht="14.65" thickBot="1" x14ac:dyDescent="0.5">
      <c r="B299" s="4"/>
      <c r="C299" s="4"/>
      <c r="D299" s="5"/>
      <c r="F299" s="13"/>
      <c r="H299" s="13"/>
      <c r="J299" s="13"/>
      <c r="L299" s="13"/>
      <c r="N299" s="13"/>
    </row>
    <row r="300" spans="2:14" s="12" customFormat="1" ht="14.65" thickBot="1" x14ac:dyDescent="0.5">
      <c r="B300" s="4"/>
      <c r="C300" s="4"/>
      <c r="D300" s="5"/>
      <c r="F300" s="13"/>
      <c r="H300" s="13"/>
      <c r="J300" s="13"/>
      <c r="L300" s="13"/>
      <c r="N300" s="13"/>
    </row>
    <row r="301" spans="2:14" s="12" customFormat="1" ht="14.65" thickBot="1" x14ac:dyDescent="0.5">
      <c r="B301" s="4"/>
      <c r="C301" s="4"/>
      <c r="D301" s="5"/>
      <c r="F301" s="13"/>
      <c r="H301" s="13"/>
      <c r="J301" s="13"/>
      <c r="L301" s="13"/>
      <c r="N301" s="13"/>
    </row>
    <row r="302" spans="2:14" s="12" customFormat="1" ht="14.65" thickBot="1" x14ac:dyDescent="0.5">
      <c r="B302" s="4"/>
      <c r="C302" s="4"/>
      <c r="D302" s="5"/>
      <c r="F302" s="13"/>
      <c r="H302" s="13"/>
      <c r="J302" s="13"/>
      <c r="L302" s="13"/>
      <c r="N302" s="13"/>
    </row>
    <row r="303" spans="2:14" s="12" customFormat="1" ht="14.65" thickBot="1" x14ac:dyDescent="0.5">
      <c r="B303" s="4"/>
      <c r="C303" s="4"/>
      <c r="D303" s="5"/>
      <c r="F303" s="13"/>
      <c r="H303" s="13"/>
      <c r="J303" s="13"/>
      <c r="L303" s="13"/>
      <c r="N303" s="13"/>
    </row>
    <row r="304" spans="2:14" s="12" customFormat="1" ht="14.65" thickBot="1" x14ac:dyDescent="0.5">
      <c r="B304" s="4"/>
      <c r="C304" s="4"/>
      <c r="D304" s="5"/>
      <c r="F304" s="13"/>
      <c r="H304" s="13"/>
      <c r="J304" s="13"/>
      <c r="L304" s="13"/>
      <c r="N304" s="13"/>
    </row>
    <row r="305" spans="2:14" s="12" customFormat="1" ht="14.65" thickBot="1" x14ac:dyDescent="0.5">
      <c r="B305" s="4"/>
      <c r="C305" s="4"/>
      <c r="D305" s="5"/>
      <c r="F305" s="13"/>
      <c r="H305" s="13"/>
      <c r="J305" s="13"/>
      <c r="L305" s="13"/>
      <c r="N305" s="13"/>
    </row>
    <row r="306" spans="2:14" s="12" customFormat="1" ht="14.65" thickBot="1" x14ac:dyDescent="0.5">
      <c r="B306" s="4"/>
      <c r="C306" s="4"/>
      <c r="D306" s="5"/>
      <c r="F306" s="13"/>
      <c r="H306" s="13"/>
      <c r="J306" s="13"/>
      <c r="L306" s="13"/>
      <c r="N306" s="13"/>
    </row>
    <row r="307" spans="2:14" s="12" customFormat="1" ht="14.65" thickBot="1" x14ac:dyDescent="0.5">
      <c r="B307" s="4"/>
      <c r="C307" s="4"/>
      <c r="D307" s="5"/>
      <c r="F307" s="13"/>
      <c r="H307" s="13"/>
      <c r="J307" s="13"/>
      <c r="L307" s="13"/>
      <c r="N307" s="13"/>
    </row>
    <row r="308" spans="2:14" s="12" customFormat="1" ht="14.65" thickBot="1" x14ac:dyDescent="0.5">
      <c r="B308" s="4"/>
      <c r="C308" s="4"/>
      <c r="D308" s="5"/>
      <c r="F308" s="13"/>
      <c r="H308" s="13"/>
      <c r="J308" s="13"/>
      <c r="L308" s="13"/>
      <c r="N308" s="13"/>
    </row>
    <row r="309" spans="2:14" s="12" customFormat="1" ht="14.65" thickBot="1" x14ac:dyDescent="0.5">
      <c r="B309" s="4"/>
      <c r="C309" s="4"/>
      <c r="D309" s="5"/>
      <c r="F309" s="13"/>
      <c r="H309" s="13"/>
      <c r="J309" s="13"/>
      <c r="L309" s="13"/>
      <c r="N309" s="13"/>
    </row>
    <row r="310" spans="2:14" s="12" customFormat="1" ht="14.65" thickBot="1" x14ac:dyDescent="0.5">
      <c r="B310" s="4"/>
      <c r="C310" s="4"/>
      <c r="D310" s="5"/>
      <c r="F310" s="13"/>
      <c r="H310" s="13"/>
      <c r="J310" s="13"/>
      <c r="L310" s="13"/>
      <c r="N310" s="13"/>
    </row>
    <row r="311" spans="2:14" s="12" customFormat="1" ht="14.65" thickBot="1" x14ac:dyDescent="0.5">
      <c r="B311" s="4"/>
      <c r="C311" s="4"/>
      <c r="D311" s="5"/>
      <c r="F311" s="13"/>
      <c r="H311" s="13"/>
      <c r="J311" s="13"/>
      <c r="L311" s="13"/>
      <c r="N311" s="13"/>
    </row>
    <row r="312" spans="2:14" s="12" customFormat="1" ht="14.65" thickBot="1" x14ac:dyDescent="0.5">
      <c r="B312" s="4"/>
      <c r="C312" s="4"/>
      <c r="D312" s="5"/>
      <c r="F312" s="13"/>
      <c r="H312" s="13"/>
      <c r="J312" s="13"/>
      <c r="L312" s="13"/>
      <c r="N312" s="13"/>
    </row>
    <row r="313" spans="2:14" s="12" customFormat="1" ht="14.65" thickBot="1" x14ac:dyDescent="0.5">
      <c r="B313" s="4"/>
      <c r="C313" s="4"/>
      <c r="D313" s="5"/>
      <c r="F313" s="13"/>
      <c r="H313" s="13"/>
      <c r="J313" s="13"/>
      <c r="L313" s="13"/>
      <c r="N313" s="13"/>
    </row>
    <row r="314" spans="2:14" s="12" customFormat="1" ht="14.65" thickBot="1" x14ac:dyDescent="0.5">
      <c r="B314" s="4"/>
      <c r="C314" s="4"/>
      <c r="D314" s="5"/>
      <c r="F314" s="13"/>
      <c r="H314" s="13"/>
      <c r="J314" s="13"/>
      <c r="L314" s="13"/>
      <c r="N314" s="13"/>
    </row>
    <row r="315" spans="2:14" s="12" customFormat="1" ht="14.65" thickBot="1" x14ac:dyDescent="0.5">
      <c r="B315" s="4"/>
      <c r="C315" s="4"/>
      <c r="D315" s="5"/>
      <c r="F315" s="13"/>
      <c r="H315" s="13"/>
      <c r="J315" s="13"/>
      <c r="L315" s="13"/>
      <c r="N315" s="13"/>
    </row>
    <row r="316" spans="2:14" s="12" customFormat="1" x14ac:dyDescent="0.45">
      <c r="B316" s="9"/>
      <c r="C316" s="9"/>
      <c r="D316" s="9"/>
      <c r="F316" s="9"/>
      <c r="H316" s="9"/>
      <c r="J316" s="9"/>
      <c r="L316" s="9"/>
      <c r="N316" s="9"/>
    </row>
    <row r="317" spans="2:14" s="12" customFormat="1" x14ac:dyDescent="0.45">
      <c r="B317" s="9"/>
      <c r="C317" s="9"/>
      <c r="D317" s="9"/>
      <c r="F317" s="9"/>
      <c r="H317" s="9"/>
      <c r="J317" s="9"/>
      <c r="L317" s="9"/>
      <c r="N317" s="9"/>
    </row>
    <row r="318" spans="2:14" s="12" customFormat="1" x14ac:dyDescent="0.45">
      <c r="B318" s="9"/>
      <c r="C318" s="9"/>
      <c r="D318" s="9"/>
      <c r="F318" s="9"/>
      <c r="H318" s="9"/>
      <c r="J318" s="9"/>
      <c r="L318" s="9"/>
      <c r="N318" s="9"/>
    </row>
    <row r="319" spans="2:14" s="12" customFormat="1" x14ac:dyDescent="0.45">
      <c r="B319" s="9"/>
      <c r="C319" s="9"/>
      <c r="D319" s="9"/>
      <c r="F319" s="9"/>
      <c r="H319" s="9"/>
      <c r="J319" s="9"/>
      <c r="L319" s="9"/>
      <c r="N319" s="9"/>
    </row>
    <row r="320" spans="2:14" s="12" customFormat="1" x14ac:dyDescent="0.45">
      <c r="B320" s="9"/>
      <c r="C320" s="9"/>
      <c r="D320" s="9"/>
      <c r="F320" s="9"/>
      <c r="H320" s="9"/>
      <c r="J320" s="9"/>
      <c r="L320" s="9"/>
      <c r="N320" s="9"/>
    </row>
    <row r="321" spans="5:15" s="9" customFormat="1" x14ac:dyDescent="0.45">
      <c r="E321" s="12"/>
      <c r="G321" s="12"/>
      <c r="I321" s="12"/>
      <c r="K321" s="12"/>
      <c r="M321" s="12"/>
      <c r="O321" s="12"/>
    </row>
    <row r="322" spans="5:15" s="9" customFormat="1" x14ac:dyDescent="0.45">
      <c r="E322" s="12"/>
      <c r="G322" s="12"/>
      <c r="I322" s="12"/>
      <c r="K322" s="12"/>
      <c r="M322" s="12"/>
      <c r="O322" s="12"/>
    </row>
    <row r="323" spans="5:15" s="9" customFormat="1" x14ac:dyDescent="0.45">
      <c r="E323" s="12"/>
      <c r="G323" s="12"/>
      <c r="I323" s="12"/>
      <c r="K323" s="12"/>
      <c r="M323" s="12"/>
      <c r="O323" s="12"/>
    </row>
    <row r="324" spans="5:15" s="9" customFormat="1" x14ac:dyDescent="0.45">
      <c r="E324" s="12"/>
      <c r="G324" s="12"/>
      <c r="I324" s="12"/>
      <c r="K324" s="12"/>
      <c r="M324" s="12"/>
      <c r="O324" s="12"/>
    </row>
    <row r="325" spans="5:15" s="9" customFormat="1" x14ac:dyDescent="0.45">
      <c r="E325" s="12"/>
      <c r="G325" s="12"/>
      <c r="I325" s="12"/>
      <c r="K325" s="12"/>
      <c r="M325" s="12"/>
      <c r="O325" s="12"/>
    </row>
    <row r="326" spans="5:15" s="9" customFormat="1" x14ac:dyDescent="0.45">
      <c r="E326" s="12"/>
      <c r="G326" s="12"/>
      <c r="I326" s="12"/>
      <c r="K326" s="12"/>
      <c r="M326" s="12"/>
      <c r="O326" s="12"/>
    </row>
    <row r="327" spans="5:15" s="9" customFormat="1" x14ac:dyDescent="0.45">
      <c r="E327" s="12"/>
      <c r="G327" s="12"/>
      <c r="I327" s="12"/>
      <c r="K327" s="12"/>
      <c r="M327" s="12"/>
      <c r="O327" s="12"/>
    </row>
    <row r="328" spans="5:15" s="9" customFormat="1" x14ac:dyDescent="0.45">
      <c r="E328" s="12"/>
      <c r="G328" s="12"/>
      <c r="I328" s="12"/>
      <c r="K328" s="12"/>
      <c r="M328" s="12"/>
      <c r="O328" s="12"/>
    </row>
    <row r="329" spans="5:15" s="9" customFormat="1" x14ac:dyDescent="0.45">
      <c r="E329" s="12"/>
      <c r="G329" s="12"/>
      <c r="I329" s="12"/>
      <c r="K329" s="12"/>
      <c r="M329" s="12"/>
      <c r="O329" s="12"/>
    </row>
    <row r="330" spans="5:15" s="9" customFormat="1" x14ac:dyDescent="0.45">
      <c r="E330" s="12"/>
      <c r="G330" s="12"/>
      <c r="I330" s="12"/>
      <c r="K330" s="12"/>
      <c r="M330" s="12"/>
      <c r="O330" s="12"/>
    </row>
    <row r="331" spans="5:15" s="9" customFormat="1" x14ac:dyDescent="0.45">
      <c r="E331" s="12"/>
      <c r="G331" s="12"/>
      <c r="I331" s="12"/>
      <c r="K331" s="12"/>
      <c r="M331" s="12"/>
      <c r="O331" s="12"/>
    </row>
    <row r="332" spans="5:15" s="9" customFormat="1" x14ac:dyDescent="0.45">
      <c r="G332" s="12"/>
      <c r="I332" s="12"/>
      <c r="K332" s="12"/>
      <c r="M332" s="12"/>
      <c r="O332" s="12"/>
    </row>
  </sheetData>
  <sortState xmlns:xlrd2="http://schemas.microsoft.com/office/spreadsheetml/2017/richdata2" ref="A2:O331">
    <sortCondition descending="1" ref="E1:E331"/>
  </sortState>
  <dataValidations count="1">
    <dataValidation type="whole" allowBlank="1" showInputMessage="1" showErrorMessage="1" sqref="G2:G331" xr:uid="{5BF4C588-3351-4722-97B0-6D63ACF72405}">
      <formula1>0</formula1>
      <formula2>10</formula2>
    </dataValidation>
  </dataValidations>
  <hyperlinks>
    <hyperlink ref="B2" r:id="rId1" display="https://razzball.com/player/13611/Mookie+Betts/" xr:uid="{4C0BB176-9B82-4396-A8C1-D8CB706E605A}"/>
    <hyperlink ref="B3" r:id="rId2" display="https://razzball.com/player/5417/Jose+Altuve/" xr:uid="{68E0071C-EDE8-4A87-BCFC-6FB88A99A18F}"/>
    <hyperlink ref="B4" r:id="rId3" display="https://razzball.com/player/12533/Marcus+Semien/" xr:uid="{79F54855-68B0-4385-B475-37A98B2ABB1A}"/>
    <hyperlink ref="B6" r:id="rId4" display="https://razzball.com/player/16997/Gleyber+Torres/" xr:uid="{F79AA7A5-C457-4674-BADF-D19FD8259845}"/>
    <hyperlink ref="B5" r:id="rId5" display="https://razzball.com/player/16556/Ozzie+Albies/" xr:uid="{7E24C30C-5636-43BF-B950-A0D8B99B64F9}"/>
    <hyperlink ref="B7" r:id="rId6" display="https://razzball.com/player/663538/Nico+Hoerner/" xr:uid="{0BB298FA-0827-48CB-A945-399361064F48}"/>
    <hyperlink ref="B8" r:id="rId7" display="https://razzball.com/player/665926/Andres+Gimenez/" xr:uid="{6545592F-C9DD-4447-A4FB-47469A5D62B6}"/>
    <hyperlink ref="B11" r:id="rId8" display="https://razzball.com/player/663697/Jonathan+India/" xr:uid="{F237AB2A-F819-4FB3-91AF-D7DE4403F343}"/>
    <hyperlink ref="B10" r:id="rId9" display="https://razzball.com/player/665862/Jazz+Chisholm+Jr./" xr:uid="{3521521D-92A4-4452-B893-306F67468FA5}"/>
    <hyperlink ref="B9" r:id="rId10" display="https://razzball.com/player/642731/Thairo+Estrada/" xr:uid="{E4133A3A-3E56-4A0B-BF4A-114D792F42B6}"/>
    <hyperlink ref="B12" r:id="rId11" display="https://razzball.com/player/669242/Tommy+Edman/" xr:uid="{62E587AD-43A3-4861-A7ED-47058E80E1E5}"/>
    <hyperlink ref="B13" r:id="rId12" display="https://razzball.com/player/15112/Ryan+McMahon/" xr:uid="{5459A3F4-165A-4E51-8CF3-315A4A8B3BB0}"/>
    <hyperlink ref="B14" r:id="rId13" display="https://razzball.com/player/13613/Ketel+Marte/" xr:uid="{3C7F17B2-8FD9-4787-B1CD-A46ED8C9BD39}"/>
    <hyperlink ref="B15" r:id="rId14" display="https://razzball.com/player/643446/Jeff+McNeil/" xr:uid="{A10D09DB-C387-437A-97AE-58DC225A6A03}"/>
    <hyperlink ref="B17" r:id="rId15" display="https://razzball.com/player/13301/Max+Muncy/" xr:uid="{70221933-EDC7-4E46-8962-4B1631DE1E71}"/>
    <hyperlink ref="B21" r:id="rId16" display="https://razzball.com/player/678246/Miguel+Vargas/" xr:uid="{1DC9622C-6A92-4C1D-BCE6-CC5207998C10}"/>
    <hyperlink ref="B16" r:id="rId17" display="https://razzball.com/player/11281/Whit+Merrifield/" xr:uid="{F0192F75-BA36-40F6-A238-50830B50765A}"/>
    <hyperlink ref="B19" r:id="rId18" display="https://razzball.com/player/682928/CJ+Abrams/" xr:uid="{98155309-70E8-4A3B-9A3C-0CA4F613FD31}"/>
    <hyperlink ref="B18" r:id="rId19" display="https://razzball.com/player/650333/Luis+Arraez/" xr:uid="{BBE78FE7-D110-45F4-BDED-C6B41F42AFA3}"/>
    <hyperlink ref="B20" r:id="rId20" display="https://razzball.com/player/671277/Luis+Garcia/" xr:uid="{D7C651D3-5036-4F35-A4BD-CDD92258DD0D}"/>
    <hyperlink ref="B22" r:id="rId21" display="https://razzball.com/player/681082/Bryson+Stott/" xr:uid="{6D46F73A-C860-4EB8-A60C-BA8B0B74FF44}"/>
    <hyperlink ref="B25" r:id="rId22" display="https://razzball.com/player/669357/Nolan+Gorman/" xr:uid="{77E3A419-9D4D-490F-919C-1F1188AF34D7}"/>
    <hyperlink ref="B24" r:id="rId23" display="https://razzball.com/player/12564/Trevor+Story/" xr:uid="{22A4BB0C-CE32-40EB-A002-AFD7ABAC0CA7}"/>
    <hyperlink ref="B31" r:id="rId24" display="https://razzball.com/player/13757/Chris+Taylor/" xr:uid="{62325096-06B8-4596-84AF-FEE1F1820477}"/>
    <hyperlink ref="B26" r:id="rId25" display="https://razzball.com/player/630105/Jake+Cronenworth/" xr:uid="{BC8088A6-6098-4536-8303-2C8D19555F0B}"/>
    <hyperlink ref="B23" r:id="rId26" display="https://razzball.com/player/11615/Brandon+Drury/" xr:uid="{6EE8487D-96F6-4593-BC8B-D0CDCB8DE4A4}"/>
    <hyperlink ref="B28" r:id="rId27" display="https://razzball.com/player/13152/Jorge+Polanco/" xr:uid="{4EF92891-D8AD-47E9-98A3-1001836E1A08}"/>
    <hyperlink ref="B29" r:id="rId28" display="https://razzball.com/player/9874/DJ+LeMahieu/" xr:uid="{AE4CA629-46D8-4B91-9826-FF0377DD31EE}"/>
    <hyperlink ref="B27" r:id="rId29" display="https://razzball.com/player/13185/Orlando+Arcia/" xr:uid="{C6F0FE3E-0818-49DC-9AC2-63345655C21C}"/>
    <hyperlink ref="B30" r:id="rId30" display="https://razzball.com/player/680977/Brendan+Donovan/" xr:uid="{AE92F6F4-5F74-401F-ADA3-98C024A04724}"/>
  </hyperlinks>
  <pageMargins left="0.7" right="0.7" top="0.75" bottom="0.75" header="0.3" footer="0.3"/>
  <pageSetup orientation="portrait" r:id="rId3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684F5-D7C3-4BBF-A09F-D9216C969AFD}">
  <dimension ref="A1:O331"/>
  <sheetViews>
    <sheetView zoomScale="98" zoomScaleNormal="98" workbookViewId="0">
      <pane ySplit="1" topLeftCell="A8" activePane="bottomLeft" state="frozen"/>
      <selection activeCell="V76" sqref="V76"/>
      <selection pane="bottomLeft" activeCell="F2" sqref="F2:O2"/>
    </sheetView>
  </sheetViews>
  <sheetFormatPr defaultColWidth="9" defaultRowHeight="14.25" x14ac:dyDescent="0.45"/>
  <cols>
    <col min="1" max="1" width="4.6640625" style="9" bestFit="1" customWidth="1"/>
    <col min="2" max="2" width="20.3984375" style="9" bestFit="1" customWidth="1"/>
    <col min="3" max="4" width="9" style="9"/>
    <col min="5" max="5" width="10.46484375" style="9" customWidth="1"/>
    <col min="6" max="6" width="9.1328125" style="9" customWidth="1"/>
    <col min="7" max="7" width="9.59765625" style="12" bestFit="1" customWidth="1"/>
    <col min="8" max="8" width="9.1328125" style="9" customWidth="1"/>
    <col min="9" max="9" width="9.1328125" style="12" bestFit="1" customWidth="1"/>
    <col min="10" max="10" width="9.1328125" style="9" customWidth="1"/>
    <col min="11" max="11" width="9.1328125" style="12" bestFit="1" customWidth="1"/>
    <col min="12" max="12" width="9.1328125" style="9" customWidth="1"/>
    <col min="13" max="13" width="9.1328125" style="12" bestFit="1" customWidth="1"/>
    <col min="14" max="14" width="9.1328125" style="9" customWidth="1"/>
    <col min="15" max="15" width="10.1328125" style="12" customWidth="1"/>
    <col min="16" max="16384" width="9" style="9"/>
  </cols>
  <sheetData>
    <row r="1" spans="1:15" s="7" customFormat="1" x14ac:dyDescent="0.45">
      <c r="A1" s="7" t="s">
        <v>343</v>
      </c>
      <c r="B1" s="8" t="s">
        <v>0</v>
      </c>
      <c r="C1" s="8" t="s">
        <v>218</v>
      </c>
      <c r="D1" s="8" t="s">
        <v>344</v>
      </c>
      <c r="E1" s="9" t="s">
        <v>289</v>
      </c>
      <c r="F1" s="8" t="s">
        <v>1</v>
      </c>
      <c r="G1" s="10" t="s">
        <v>338</v>
      </c>
      <c r="H1" s="8" t="s">
        <v>2</v>
      </c>
      <c r="I1" s="10" t="s">
        <v>339</v>
      </c>
      <c r="J1" s="8" t="s">
        <v>3</v>
      </c>
      <c r="K1" s="10" t="s">
        <v>340</v>
      </c>
      <c r="L1" s="8" t="s">
        <v>4</v>
      </c>
      <c r="M1" s="10" t="s">
        <v>341</v>
      </c>
      <c r="N1" s="8" t="s">
        <v>5</v>
      </c>
      <c r="O1" s="10" t="s">
        <v>342</v>
      </c>
    </row>
    <row r="2" spans="1:15" x14ac:dyDescent="0.45">
      <c r="A2" s="9">
        <v>1</v>
      </c>
      <c r="B2" s="6" t="s">
        <v>17</v>
      </c>
      <c r="C2" s="11" t="s">
        <v>188</v>
      </c>
      <c r="D2" s="11" t="s">
        <v>290</v>
      </c>
      <c r="E2" s="12">
        <f>G2+I2+K2+M2+O2</f>
        <v>38.083333333333336</v>
      </c>
      <c r="F2" s="11">
        <v>18</v>
      </c>
      <c r="G2" s="12">
        <f>MAX(1,(MIN(10,(((F2-4)/(20-4)*10)))))</f>
        <v>8.75</v>
      </c>
      <c r="H2" s="11">
        <v>52</v>
      </c>
      <c r="I2" s="12">
        <f>MAX(1,(MIN(10,(H2 - 12) / (60 -12)*10)))</f>
        <v>8.3333333333333339</v>
      </c>
      <c r="J2" s="11">
        <v>57</v>
      </c>
      <c r="K2" s="12">
        <f>MAX(1,(MIN(10,(J2 - 10) / (50-10)*10)))</f>
        <v>10</v>
      </c>
      <c r="L2" s="11">
        <v>4</v>
      </c>
      <c r="M2" s="12">
        <f>MAX(1,(MIN(10,(((L2-3)/(18-3))*10))))</f>
        <v>1</v>
      </c>
      <c r="N2" s="11">
        <v>0.29199999999999998</v>
      </c>
      <c r="O2" s="12">
        <f>MAX(1,(MIN(10,(N2 - 0.21) / (0.29 - 0.21)*10)))</f>
        <v>10</v>
      </c>
    </row>
    <row r="3" spans="1:15" x14ac:dyDescent="0.45">
      <c r="A3" s="9">
        <v>2</v>
      </c>
      <c r="B3" s="6" t="s">
        <v>11</v>
      </c>
      <c r="C3" s="11" t="s">
        <v>180</v>
      </c>
      <c r="D3" s="11" t="s">
        <v>290</v>
      </c>
      <c r="E3" s="12">
        <f>G3+I3+K3+M3+O3</f>
        <v>37.375</v>
      </c>
      <c r="F3" s="11">
        <v>13</v>
      </c>
      <c r="G3" s="12">
        <f>MAX(1,(MIN(10,(((F3-4)/(20-4)*10)))))</f>
        <v>5.625</v>
      </c>
      <c r="H3" s="11">
        <v>58</v>
      </c>
      <c r="I3" s="12">
        <f>MAX(1,(MIN(10,(H3 - 12) / (60 -12)*10)))</f>
        <v>9.5833333333333339</v>
      </c>
      <c r="J3" s="11">
        <v>48</v>
      </c>
      <c r="K3" s="12">
        <f>MAX(1,(MIN(10,(J3 - 10) / (50-10)*10)))</f>
        <v>9.5</v>
      </c>
      <c r="L3" s="11">
        <v>7</v>
      </c>
      <c r="M3" s="12">
        <f>MAX(1,(MIN(10,(((L3-3)/(18-3))*10))))</f>
        <v>2.6666666666666665</v>
      </c>
      <c r="N3" s="11">
        <v>0.30499999999999999</v>
      </c>
      <c r="O3" s="12">
        <f>MAX(1,(MIN(10,(N3 - 0.21) / (0.29 - 0.21)*10)))</f>
        <v>10</v>
      </c>
    </row>
    <row r="4" spans="1:15" x14ac:dyDescent="0.45">
      <c r="A4" s="9">
        <v>3</v>
      </c>
      <c r="B4" s="6" t="s">
        <v>32</v>
      </c>
      <c r="C4" s="11" t="s">
        <v>183</v>
      </c>
      <c r="D4" s="11" t="s">
        <v>290</v>
      </c>
      <c r="E4" s="12">
        <f>G4+I4+K4+M4+O4</f>
        <v>35.291666666666664</v>
      </c>
      <c r="F4" s="11">
        <v>19</v>
      </c>
      <c r="G4" s="12">
        <f>MAX(1,(MIN(10,(((F4-4)/(20-4)*10)))))</f>
        <v>9.375</v>
      </c>
      <c r="H4" s="11">
        <v>56</v>
      </c>
      <c r="I4" s="12">
        <f>MAX(1,(MIN(10,(H4 - 12) / (60 -12)*10)))</f>
        <v>9.1666666666666661</v>
      </c>
      <c r="J4" s="11">
        <v>52</v>
      </c>
      <c r="K4" s="12">
        <f>MAX(1,(MIN(10,(J4 - 10) / (50-10)*10)))</f>
        <v>10</v>
      </c>
      <c r="L4" s="11">
        <v>1</v>
      </c>
      <c r="M4" s="12">
        <f>MAX(1,(MIN(10,(((L4-3)/(18-3))*10))))</f>
        <v>1</v>
      </c>
      <c r="N4" s="11">
        <v>0.25600000000000001</v>
      </c>
      <c r="O4" s="12">
        <f>MAX(1,(MIN(10,(N4 - 0.21) / (0.29 - 0.21)*10)))</f>
        <v>5.7500000000000027</v>
      </c>
    </row>
    <row r="5" spans="1:15" x14ac:dyDescent="0.45">
      <c r="A5" s="9">
        <v>4</v>
      </c>
      <c r="B5" s="6" t="s">
        <v>21</v>
      </c>
      <c r="C5" s="11" t="s">
        <v>191</v>
      </c>
      <c r="D5" s="11" t="s">
        <v>290</v>
      </c>
      <c r="E5" s="12">
        <f>G5+I5+K5+M5+O5</f>
        <v>34.5</v>
      </c>
      <c r="F5" s="11">
        <v>21</v>
      </c>
      <c r="G5" s="12">
        <f>MAX(1,(MIN(10,(((F5-4)/(20-4)*10)))))</f>
        <v>10</v>
      </c>
      <c r="H5" s="11">
        <v>48</v>
      </c>
      <c r="I5" s="12">
        <f>MAX(1,(MIN(10,(H5 - 12) / (60 -12)*10)))</f>
        <v>7.5</v>
      </c>
      <c r="J5" s="11">
        <v>58</v>
      </c>
      <c r="K5" s="12">
        <f>MAX(1,(MIN(10,(J5 - 10) / (50-10)*10)))</f>
        <v>10</v>
      </c>
      <c r="L5" s="11">
        <v>2</v>
      </c>
      <c r="M5" s="12">
        <f>MAX(1,(MIN(10,(((L5-3)/(18-3))*10))))</f>
        <v>1</v>
      </c>
      <c r="N5" s="11">
        <v>0.25800000000000001</v>
      </c>
      <c r="O5" s="12">
        <f>MAX(1,(MIN(10,(N5 - 0.21) / (0.29 - 0.21)*10)))</f>
        <v>6.0000000000000036</v>
      </c>
    </row>
    <row r="6" spans="1:15" x14ac:dyDescent="0.45">
      <c r="A6" s="9">
        <v>5</v>
      </c>
      <c r="B6" s="6" t="s">
        <v>20</v>
      </c>
      <c r="C6" s="11" t="s">
        <v>187</v>
      </c>
      <c r="D6" s="11" t="s">
        <v>290</v>
      </c>
      <c r="E6" s="12">
        <f>G6+I6+K6+M6+O6</f>
        <v>33.916666666666671</v>
      </c>
      <c r="F6" s="11">
        <v>15</v>
      </c>
      <c r="G6" s="12">
        <f>MAX(1,(MIN(10,(((F6-4)/(20-4)*10)))))</f>
        <v>6.875</v>
      </c>
      <c r="H6" s="11">
        <v>52</v>
      </c>
      <c r="I6" s="12">
        <f>MAX(1,(MIN(10,(H6 - 12) / (60 -12)*10)))</f>
        <v>8.3333333333333339</v>
      </c>
      <c r="J6" s="11">
        <v>45</v>
      </c>
      <c r="K6" s="12">
        <f>MAX(1,(MIN(10,(J6 - 10) / (50-10)*10)))</f>
        <v>8.75</v>
      </c>
      <c r="L6" s="11">
        <v>5</v>
      </c>
      <c r="M6" s="12">
        <f>MAX(1,(MIN(10,(((L6-3)/(18-3))*10))))</f>
        <v>1.3333333333333333</v>
      </c>
      <c r="N6" s="11">
        <v>0.27900000000000003</v>
      </c>
      <c r="O6" s="12">
        <f>MAX(1,(MIN(10,(N6 - 0.21) / (0.29 - 0.21)*10)))</f>
        <v>8.6250000000000053</v>
      </c>
    </row>
    <row r="7" spans="1:15" x14ac:dyDescent="0.45">
      <c r="A7" s="9">
        <v>6</v>
      </c>
      <c r="B7" s="6" t="s">
        <v>75</v>
      </c>
      <c r="C7" s="11" t="s">
        <v>189</v>
      </c>
      <c r="D7" s="11" t="s">
        <v>290</v>
      </c>
      <c r="E7" s="12">
        <f>G7+I7+K7+M7+O7</f>
        <v>29.958333333333339</v>
      </c>
      <c r="F7" s="11">
        <v>12</v>
      </c>
      <c r="G7" s="12">
        <f>MAX(1,(MIN(10,(((F7-4)/(20-4)*10)))))</f>
        <v>5</v>
      </c>
      <c r="H7" s="11">
        <v>46</v>
      </c>
      <c r="I7" s="12">
        <f>MAX(1,(MIN(10,(H7 - 12) / (60 -12)*10)))</f>
        <v>7.0833333333333339</v>
      </c>
      <c r="J7" s="11">
        <v>46</v>
      </c>
      <c r="K7" s="12">
        <f>MAX(1,(MIN(10,(J7 - 10) / (50-10)*10)))</f>
        <v>9</v>
      </c>
      <c r="L7" s="11">
        <v>2</v>
      </c>
      <c r="M7" s="12">
        <f>MAX(1,(MIN(10,(((L7-3)/(18-3))*10))))</f>
        <v>1</v>
      </c>
      <c r="N7" s="11">
        <v>0.27300000000000002</v>
      </c>
      <c r="O7" s="12">
        <f>MAX(1,(MIN(10,(N7 - 0.21) / (0.29 - 0.21)*10)))</f>
        <v>7.8750000000000044</v>
      </c>
    </row>
    <row r="8" spans="1:15" x14ac:dyDescent="0.45">
      <c r="A8" s="9">
        <v>7</v>
      </c>
      <c r="B8" s="6" t="s">
        <v>63</v>
      </c>
      <c r="C8" s="11" t="s">
        <v>204</v>
      </c>
      <c r="D8" s="11" t="s">
        <v>290</v>
      </c>
      <c r="E8" s="12">
        <f>G8+I8+K8+M8+O8</f>
        <v>29.041666666666668</v>
      </c>
      <c r="F8" s="11">
        <v>14</v>
      </c>
      <c r="G8" s="12">
        <f>MAX(1,(MIN(10,(((F8-4)/(20-4)*10)))))</f>
        <v>6.25</v>
      </c>
      <c r="H8" s="11">
        <v>41</v>
      </c>
      <c r="I8" s="12">
        <f>MAX(1,(MIN(10,(H8 - 12) / (60 -12)*10)))</f>
        <v>6.0416666666666661</v>
      </c>
      <c r="J8" s="11">
        <v>48</v>
      </c>
      <c r="K8" s="12">
        <f>MAX(1,(MIN(10,(J8 - 10) / (50-10)*10)))</f>
        <v>9.5</v>
      </c>
      <c r="L8" s="11">
        <v>2</v>
      </c>
      <c r="M8" s="12">
        <f>MAX(1,(MIN(10,(((L8-3)/(18-3))*10))))</f>
        <v>1</v>
      </c>
      <c r="N8" s="11">
        <v>0.26</v>
      </c>
      <c r="O8" s="12">
        <f>MAX(1,(MIN(10,(N8 - 0.21) / (0.29 - 0.21)*10)))</f>
        <v>6.2500000000000036</v>
      </c>
    </row>
    <row r="9" spans="1:15" x14ac:dyDescent="0.45">
      <c r="A9" s="9">
        <v>8</v>
      </c>
      <c r="B9" s="6" t="s">
        <v>49</v>
      </c>
      <c r="C9" s="11" t="s">
        <v>185</v>
      </c>
      <c r="D9" s="11" t="s">
        <v>320</v>
      </c>
      <c r="E9" s="12">
        <f>G9+I9+K9+M9+O9</f>
        <v>27.375000000000004</v>
      </c>
      <c r="F9" s="11">
        <v>10</v>
      </c>
      <c r="G9" s="12">
        <f>MAX(1,(MIN(10,(((F9-4)/(20-4)*10)))))</f>
        <v>3.75</v>
      </c>
      <c r="H9" s="11">
        <v>45</v>
      </c>
      <c r="I9" s="12">
        <f>MAX(1,(MIN(10,(H9 - 12) / (60 -12)*10)))</f>
        <v>6.875</v>
      </c>
      <c r="J9" s="11">
        <v>42</v>
      </c>
      <c r="K9" s="12">
        <f>MAX(1,(MIN(10,(J9 - 10) / (50-10)*10)))</f>
        <v>8</v>
      </c>
      <c r="L9" s="11">
        <v>1</v>
      </c>
      <c r="M9" s="12">
        <f>MAX(1,(MIN(10,(((L9-3)/(18-3))*10))))</f>
        <v>1</v>
      </c>
      <c r="N9" s="11">
        <v>0.27200000000000002</v>
      </c>
      <c r="O9" s="12">
        <f>MAX(1,(MIN(10,(N9 - 0.21) / (0.29 - 0.21)*10)))</f>
        <v>7.7500000000000044</v>
      </c>
    </row>
    <row r="10" spans="1:15" x14ac:dyDescent="0.45">
      <c r="A10" s="9">
        <v>9</v>
      </c>
      <c r="B10" s="6" t="s">
        <v>271</v>
      </c>
      <c r="C10" s="11" t="s">
        <v>184</v>
      </c>
      <c r="D10" s="11" t="s">
        <v>304</v>
      </c>
      <c r="E10" s="12">
        <f>G10+I10+K10+M10+O10</f>
        <v>27.333333333333343</v>
      </c>
      <c r="F10" s="11">
        <v>11</v>
      </c>
      <c r="G10" s="12">
        <f>MAX(1,(MIN(10,(((F10-4)/(20-4)*10)))))</f>
        <v>4.375</v>
      </c>
      <c r="H10" s="11">
        <v>37</v>
      </c>
      <c r="I10" s="12">
        <f>MAX(1,(MIN(10,(H10 - 12) / (60 -12)*10)))</f>
        <v>5.2083333333333339</v>
      </c>
      <c r="J10" s="11">
        <v>43</v>
      </c>
      <c r="K10" s="12">
        <f>MAX(1,(MIN(10,(J10 - 10) / (50-10)*10)))</f>
        <v>8.25</v>
      </c>
      <c r="L10" s="11">
        <v>4</v>
      </c>
      <c r="M10" s="12">
        <f>MAX(1,(MIN(10,(((L10-3)/(18-3))*10))))</f>
        <v>1</v>
      </c>
      <c r="N10" s="11">
        <v>0.27800000000000002</v>
      </c>
      <c r="O10" s="12">
        <f>MAX(1,(MIN(10,(N10 - 0.21) / (0.29 - 0.21)*10)))</f>
        <v>8.5000000000000053</v>
      </c>
    </row>
    <row r="11" spans="1:15" x14ac:dyDescent="0.45">
      <c r="A11" s="9">
        <v>10</v>
      </c>
      <c r="B11" s="6" t="s">
        <v>90</v>
      </c>
      <c r="C11" s="11" t="s">
        <v>195</v>
      </c>
      <c r="D11" s="11" t="s">
        <v>304</v>
      </c>
      <c r="E11" s="12">
        <f>G11+I11+K11+M11+O11</f>
        <v>26.833333333333339</v>
      </c>
      <c r="F11" s="11">
        <v>12</v>
      </c>
      <c r="G11" s="12">
        <f>MAX(1,(MIN(10,(((F11-4)/(20-4)*10)))))</f>
        <v>5</v>
      </c>
      <c r="H11" s="11">
        <v>40</v>
      </c>
      <c r="I11" s="12">
        <f>MAX(1,(MIN(10,(H11 - 12) / (60 -12)*10)))</f>
        <v>5.8333333333333339</v>
      </c>
      <c r="J11" s="11">
        <v>44</v>
      </c>
      <c r="K11" s="12">
        <f>MAX(1,(MIN(10,(J11 - 10) / (50-10)*10)))</f>
        <v>8.5</v>
      </c>
      <c r="L11" s="11">
        <v>1</v>
      </c>
      <c r="M11" s="12">
        <f>MAX(1,(MIN(10,(((L11-3)/(18-3))*10))))</f>
        <v>1</v>
      </c>
      <c r="N11" s="11">
        <v>0.26200000000000001</v>
      </c>
      <c r="O11" s="12">
        <f>MAX(1,(MIN(10,(N11 - 0.21) / (0.29 - 0.21)*10)))</f>
        <v>6.5000000000000036</v>
      </c>
    </row>
    <row r="12" spans="1:15" x14ac:dyDescent="0.45">
      <c r="A12" s="9">
        <v>11</v>
      </c>
      <c r="B12" s="6" t="s">
        <v>80</v>
      </c>
      <c r="C12" s="11" t="s">
        <v>198</v>
      </c>
      <c r="D12" s="11" t="s">
        <v>290</v>
      </c>
      <c r="E12" s="12">
        <f>G12+I12+K12+M12+O12</f>
        <v>26.5</v>
      </c>
      <c r="F12" s="11">
        <v>15</v>
      </c>
      <c r="G12" s="12">
        <f>MAX(1,(MIN(10,(((F12-4)/(20-4)*10)))))</f>
        <v>6.875</v>
      </c>
      <c r="H12" s="11">
        <v>39</v>
      </c>
      <c r="I12" s="12">
        <f>MAX(1,(MIN(10,(H12 - 12) / (60 -12)*10)))</f>
        <v>5.625</v>
      </c>
      <c r="J12" s="11">
        <v>44</v>
      </c>
      <c r="K12" s="12">
        <f>MAX(1,(MIN(10,(J12 - 10) / (50-10)*10)))</f>
        <v>8.5</v>
      </c>
      <c r="L12" s="11">
        <v>1</v>
      </c>
      <c r="M12" s="12">
        <f>MAX(1,(MIN(10,(((L12-3)/(18-3))*10))))</f>
        <v>1</v>
      </c>
      <c r="N12" s="11">
        <v>0.246</v>
      </c>
      <c r="O12" s="12">
        <f>MAX(1,(MIN(10,(N12 - 0.21) / (0.29 - 0.21)*10)))</f>
        <v>4.5000000000000009</v>
      </c>
    </row>
    <row r="13" spans="1:15" x14ac:dyDescent="0.45">
      <c r="A13" s="9">
        <v>12</v>
      </c>
      <c r="B13" s="6" t="s">
        <v>30</v>
      </c>
      <c r="C13" s="11" t="s">
        <v>179</v>
      </c>
      <c r="D13" s="11" t="s">
        <v>290</v>
      </c>
      <c r="E13" s="12">
        <f>G13+I13+K13+M13+O13</f>
        <v>25.791666666666664</v>
      </c>
      <c r="F13" s="11">
        <v>13</v>
      </c>
      <c r="G13" s="12">
        <f>MAX(1,(MIN(10,(((F13-4)/(20-4)*10)))))</f>
        <v>5.625</v>
      </c>
      <c r="H13" s="11">
        <v>41</v>
      </c>
      <c r="I13" s="12">
        <f>MAX(1,(MIN(10,(H13 - 12) / (60 -12)*10)))</f>
        <v>6.0416666666666661</v>
      </c>
      <c r="J13" s="11">
        <v>42</v>
      </c>
      <c r="K13" s="12">
        <f>MAX(1,(MIN(10,(J13 - 10) / (50-10)*10)))</f>
        <v>8</v>
      </c>
      <c r="L13" s="11">
        <v>3</v>
      </c>
      <c r="M13" s="12">
        <f>MAX(1,(MIN(10,(((L13-3)/(18-3))*10))))</f>
        <v>1</v>
      </c>
      <c r="N13" s="11">
        <v>0.251</v>
      </c>
      <c r="O13" s="12">
        <f>MAX(1,(MIN(10,(N13 - 0.21) / (0.29 - 0.21)*10)))</f>
        <v>5.1250000000000018</v>
      </c>
    </row>
    <row r="14" spans="1:15" x14ac:dyDescent="0.45">
      <c r="A14" s="9">
        <v>13</v>
      </c>
      <c r="B14" s="6" t="s">
        <v>324</v>
      </c>
      <c r="C14" s="11" t="s">
        <v>293</v>
      </c>
      <c r="D14" s="11" t="s">
        <v>320</v>
      </c>
      <c r="E14" s="12">
        <f>G14+I14+K14+M14+O14</f>
        <v>25.75</v>
      </c>
      <c r="F14" s="11">
        <v>8</v>
      </c>
      <c r="G14" s="12">
        <f>MAX(1,(MIN(10,(((F14-4)/(20-4)*10)))))</f>
        <v>2.5</v>
      </c>
      <c r="H14" s="11">
        <v>48</v>
      </c>
      <c r="I14" s="12">
        <f>MAX(1,(MIN(10,(H14 - 12) / (60 -12)*10)))</f>
        <v>7.5</v>
      </c>
      <c r="J14" s="11">
        <v>31</v>
      </c>
      <c r="K14" s="12">
        <f>MAX(1,(MIN(10,(J14 - 10) / (50-10)*10)))</f>
        <v>5.25</v>
      </c>
      <c r="L14" s="11">
        <v>2</v>
      </c>
      <c r="M14" s="12">
        <f>MAX(1,(MIN(10,(((L14-3)/(18-3))*10))))</f>
        <v>1</v>
      </c>
      <c r="N14" s="11">
        <v>0.28599999999999998</v>
      </c>
      <c r="O14" s="12">
        <f>MAX(1,(MIN(10,(N14 - 0.21) / (0.29 - 0.21)*10)))</f>
        <v>9.5</v>
      </c>
    </row>
    <row r="15" spans="1:15" x14ac:dyDescent="0.45">
      <c r="A15" s="9">
        <v>14</v>
      </c>
      <c r="B15" s="6" t="s">
        <v>262</v>
      </c>
      <c r="C15" s="11" t="s">
        <v>214</v>
      </c>
      <c r="D15" s="11" t="s">
        <v>290</v>
      </c>
      <c r="E15" s="12">
        <f>G15+I15+K15+M15+O15</f>
        <v>25.666666666666671</v>
      </c>
      <c r="F15" s="11">
        <v>13</v>
      </c>
      <c r="G15" s="12">
        <f>MAX(1,(MIN(10,(((F15-4)/(20-4)*10)))))</f>
        <v>5.625</v>
      </c>
      <c r="H15" s="11">
        <v>35</v>
      </c>
      <c r="I15" s="12">
        <f>MAX(1,(MIN(10,(H15 - 12) / (60 -12)*10)))</f>
        <v>4.791666666666667</v>
      </c>
      <c r="J15" s="11">
        <v>42</v>
      </c>
      <c r="K15" s="12">
        <f>MAX(1,(MIN(10,(J15 - 10) / (50-10)*10)))</f>
        <v>8</v>
      </c>
      <c r="L15" s="11">
        <v>0</v>
      </c>
      <c r="M15" s="12">
        <f>MAX(1,(MIN(10,(((L15-3)/(18-3))*10))))</f>
        <v>1</v>
      </c>
      <c r="N15" s="11">
        <v>0.26</v>
      </c>
      <c r="O15" s="12">
        <f>MAX(1,(MIN(10,(N15 - 0.21) / (0.29 - 0.21)*10)))</f>
        <v>6.2500000000000036</v>
      </c>
    </row>
    <row r="16" spans="1:15" x14ac:dyDescent="0.45">
      <c r="A16" s="9">
        <v>15</v>
      </c>
      <c r="B16" s="6" t="s">
        <v>265</v>
      </c>
      <c r="C16" s="11" t="s">
        <v>184</v>
      </c>
      <c r="D16" s="11" t="s">
        <v>290</v>
      </c>
      <c r="E16" s="12">
        <f>G16+I16+K16+M16+O16</f>
        <v>24.250000000000004</v>
      </c>
      <c r="F16" s="11">
        <v>11</v>
      </c>
      <c r="G16" s="12">
        <f>MAX(1,(MIN(10,(((F16-4)/(20-4)*10)))))</f>
        <v>4.375</v>
      </c>
      <c r="H16" s="11">
        <v>39</v>
      </c>
      <c r="I16" s="12">
        <f>MAX(1,(MIN(10,(H16 - 12) / (60 -12)*10)))</f>
        <v>5.625</v>
      </c>
      <c r="J16" s="11">
        <v>41</v>
      </c>
      <c r="K16" s="12">
        <f>MAX(1,(MIN(10,(J16 - 10) / (50-10)*10)))</f>
        <v>7.75</v>
      </c>
      <c r="L16" s="11">
        <v>1</v>
      </c>
      <c r="M16" s="12">
        <f>MAX(1,(MIN(10,(((L16-3)/(18-3))*10))))</f>
        <v>1</v>
      </c>
      <c r="N16" s="11">
        <v>0.254</v>
      </c>
      <c r="O16" s="12">
        <f>MAX(1,(MIN(10,(N16 - 0.21) / (0.29 - 0.21)*10)))</f>
        <v>5.5000000000000027</v>
      </c>
    </row>
    <row r="17" spans="1:15" x14ac:dyDescent="0.45">
      <c r="A17" s="9">
        <v>16</v>
      </c>
      <c r="B17" s="6" t="s">
        <v>237</v>
      </c>
      <c r="C17" s="11" t="s">
        <v>306</v>
      </c>
      <c r="D17" s="11" t="s">
        <v>304</v>
      </c>
      <c r="E17" s="12">
        <f>G17+I17+K17+M17+O17</f>
        <v>24.166666666666671</v>
      </c>
      <c r="F17" s="11">
        <v>10</v>
      </c>
      <c r="G17" s="12">
        <f>MAX(1,(MIN(10,(((F17-4)/(20-4)*10)))))</f>
        <v>3.75</v>
      </c>
      <c r="H17" s="11">
        <v>35</v>
      </c>
      <c r="I17" s="12">
        <f>MAX(1,(MIN(10,(H17 - 12) / (60 -12)*10)))</f>
        <v>4.791666666666667</v>
      </c>
      <c r="J17" s="11">
        <v>39</v>
      </c>
      <c r="K17" s="12">
        <f>MAX(1,(MIN(10,(J17 - 10) / (50-10)*10)))</f>
        <v>7.25</v>
      </c>
      <c r="L17" s="11">
        <v>1</v>
      </c>
      <c r="M17" s="12">
        <f>MAX(1,(MIN(10,(((L17-3)/(18-3))*10))))</f>
        <v>1</v>
      </c>
      <c r="N17" s="11">
        <v>0.26900000000000002</v>
      </c>
      <c r="O17" s="12">
        <f>MAX(1,(MIN(10,(N17 - 0.21) / (0.29 - 0.21)*10)))</f>
        <v>7.3750000000000036</v>
      </c>
    </row>
    <row r="18" spans="1:15" x14ac:dyDescent="0.45">
      <c r="A18" s="9">
        <v>17</v>
      </c>
      <c r="B18" s="6" t="s">
        <v>232</v>
      </c>
      <c r="C18" s="11" t="s">
        <v>193</v>
      </c>
      <c r="D18" s="11" t="s">
        <v>320</v>
      </c>
      <c r="E18" s="12">
        <f>G18+I18+K18+M18+O18</f>
        <v>23.416666666666671</v>
      </c>
      <c r="F18" s="11">
        <v>8</v>
      </c>
      <c r="G18" s="12">
        <f>MAX(1,(MIN(10,(((F18-4)/(20-4)*10)))))</f>
        <v>2.5</v>
      </c>
      <c r="H18" s="11">
        <v>38</v>
      </c>
      <c r="I18" s="12">
        <f>MAX(1,(MIN(10,(H18 - 12) / (60 -12)*10)))</f>
        <v>5.4166666666666661</v>
      </c>
      <c r="J18" s="11">
        <v>36</v>
      </c>
      <c r="K18" s="12">
        <f>MAX(1,(MIN(10,(J18 - 10) / (50-10)*10)))</f>
        <v>6.5</v>
      </c>
      <c r="L18" s="11">
        <v>2</v>
      </c>
      <c r="M18" s="12">
        <f>MAX(1,(MIN(10,(((L18-3)/(18-3))*10))))</f>
        <v>1</v>
      </c>
      <c r="N18" s="11">
        <v>0.27400000000000002</v>
      </c>
      <c r="O18" s="12">
        <f>MAX(1,(MIN(10,(N18 - 0.21) / (0.29 - 0.21)*10)))</f>
        <v>8.0000000000000053</v>
      </c>
    </row>
    <row r="19" spans="1:15" x14ac:dyDescent="0.45">
      <c r="A19" s="9">
        <v>18</v>
      </c>
      <c r="B19" s="6" t="s">
        <v>76</v>
      </c>
      <c r="C19" s="11" t="s">
        <v>186</v>
      </c>
      <c r="D19" s="11" t="s">
        <v>290</v>
      </c>
      <c r="E19" s="12">
        <f>G19+I19+K19+M19+O19</f>
        <v>23.416666666666671</v>
      </c>
      <c r="F19" s="11">
        <v>12</v>
      </c>
      <c r="G19" s="12">
        <f>MAX(1,(MIN(10,(((F19-4)/(20-4)*10)))))</f>
        <v>5</v>
      </c>
      <c r="H19" s="11">
        <v>35</v>
      </c>
      <c r="I19" s="12">
        <f>MAX(1,(MIN(10,(H19 - 12) / (60 -12)*10)))</f>
        <v>4.791666666666667</v>
      </c>
      <c r="J19" s="11">
        <v>40</v>
      </c>
      <c r="K19" s="12">
        <f>MAX(1,(MIN(10,(J19 - 10) / (50-10)*10)))</f>
        <v>7.5</v>
      </c>
      <c r="L19" s="11">
        <v>2</v>
      </c>
      <c r="M19" s="12">
        <f>MAX(1,(MIN(10,(((L19-3)/(18-3))*10))))</f>
        <v>1</v>
      </c>
      <c r="N19" s="11">
        <v>0.251</v>
      </c>
      <c r="O19" s="12">
        <f>MAX(1,(MIN(10,(N19 - 0.21) / (0.29 - 0.21)*10)))</f>
        <v>5.1250000000000018</v>
      </c>
    </row>
    <row r="20" spans="1:15" x14ac:dyDescent="0.45">
      <c r="A20" s="9">
        <v>19</v>
      </c>
      <c r="B20" s="6" t="s">
        <v>282</v>
      </c>
      <c r="C20" s="11" t="s">
        <v>192</v>
      </c>
      <c r="D20" s="11" t="s">
        <v>320</v>
      </c>
      <c r="E20" s="12">
        <f>G20+I20+K20+M20+O20</f>
        <v>23.250000000000007</v>
      </c>
      <c r="F20" s="11">
        <v>8</v>
      </c>
      <c r="G20" s="12">
        <f>MAX(1,(MIN(10,(((F20-4)/(20-4)*10)))))</f>
        <v>2.5</v>
      </c>
      <c r="H20" s="11">
        <v>36</v>
      </c>
      <c r="I20" s="12">
        <f>MAX(1,(MIN(10,(H20 - 12) / (60 -12)*10)))</f>
        <v>5</v>
      </c>
      <c r="J20" s="11">
        <v>37</v>
      </c>
      <c r="K20" s="12">
        <f>MAX(1,(MIN(10,(J20 - 10) / (50-10)*10)))</f>
        <v>6.75</v>
      </c>
      <c r="L20" s="11">
        <v>3</v>
      </c>
      <c r="M20" s="12">
        <f>MAX(1,(MIN(10,(((L20-3)/(18-3))*10))))</f>
        <v>1</v>
      </c>
      <c r="N20" s="11">
        <v>0.27400000000000002</v>
      </c>
      <c r="O20" s="12">
        <f>MAX(1,(MIN(10,(N20 - 0.21) / (0.29 - 0.21)*10)))</f>
        <v>8.0000000000000053</v>
      </c>
    </row>
    <row r="21" spans="1:15" x14ac:dyDescent="0.45">
      <c r="A21" s="9">
        <v>20</v>
      </c>
      <c r="B21" s="6" t="s">
        <v>325</v>
      </c>
      <c r="C21" s="11" t="s">
        <v>182</v>
      </c>
      <c r="D21" s="11" t="s">
        <v>290</v>
      </c>
      <c r="E21" s="12">
        <f>G21+I21+K21+M21+O21</f>
        <v>22.958333333333339</v>
      </c>
      <c r="F21" s="11">
        <v>9</v>
      </c>
      <c r="G21" s="12">
        <f>MAX(1,(MIN(10,(((F21-4)/(20-4)*10)))))</f>
        <v>3.125</v>
      </c>
      <c r="H21" s="11">
        <v>37</v>
      </c>
      <c r="I21" s="12">
        <f>MAX(1,(MIN(10,(H21 - 12) / (60 -12)*10)))</f>
        <v>5.2083333333333339</v>
      </c>
      <c r="J21" s="11">
        <v>39</v>
      </c>
      <c r="K21" s="12">
        <f>MAX(1,(MIN(10,(J21 - 10) / (50-10)*10)))</f>
        <v>7.25</v>
      </c>
      <c r="L21" s="11">
        <v>1</v>
      </c>
      <c r="M21" s="12">
        <f>MAX(1,(MIN(10,(((L21-3)/(18-3))*10))))</f>
        <v>1</v>
      </c>
      <c r="N21" s="11">
        <v>0.26100000000000001</v>
      </c>
      <c r="O21" s="12">
        <f>MAX(1,(MIN(10,(N21 - 0.21) / (0.29 - 0.21)*10)))</f>
        <v>6.3750000000000027</v>
      </c>
    </row>
    <row r="22" spans="1:15" x14ac:dyDescent="0.45">
      <c r="A22" s="9">
        <v>21</v>
      </c>
      <c r="B22" s="6" t="s">
        <v>84</v>
      </c>
      <c r="C22" s="11" t="s">
        <v>199</v>
      </c>
      <c r="D22" s="11" t="s">
        <v>326</v>
      </c>
      <c r="E22" s="12">
        <f>G22+I22+K22+M22+O22</f>
        <v>20.958333333333336</v>
      </c>
      <c r="F22" s="11">
        <v>3</v>
      </c>
      <c r="G22" s="12">
        <f>MAX(1,(MIN(10,(((F22-4)/(20-4)*10)))))</f>
        <v>1</v>
      </c>
      <c r="H22" s="11">
        <v>37</v>
      </c>
      <c r="I22" s="12">
        <f>MAX(1,(MIN(10,(H22 - 12) / (60 -12)*10)))</f>
        <v>5.2083333333333339</v>
      </c>
      <c r="J22" s="11">
        <v>25</v>
      </c>
      <c r="K22" s="12">
        <f>MAX(1,(MIN(10,(J22 - 10) / (50-10)*10)))</f>
        <v>3.75</v>
      </c>
      <c r="L22" s="11">
        <v>3</v>
      </c>
      <c r="M22" s="12">
        <f>MAX(1,(MIN(10,(((L22-3)/(18-3))*10))))</f>
        <v>1</v>
      </c>
      <c r="N22" s="11">
        <v>0.312</v>
      </c>
      <c r="O22" s="12">
        <f>MAX(1,(MIN(10,(N22 - 0.21) / (0.29 - 0.21)*10)))</f>
        <v>10</v>
      </c>
    </row>
    <row r="23" spans="1:15" x14ac:dyDescent="0.45">
      <c r="A23" s="9">
        <v>22</v>
      </c>
      <c r="B23" s="6" t="s">
        <v>217</v>
      </c>
      <c r="C23" s="11" t="s">
        <v>180</v>
      </c>
      <c r="D23" s="11" t="s">
        <v>326</v>
      </c>
      <c r="E23" s="12">
        <f>G23+I23+K23+M23+O23</f>
        <v>20.333333333333336</v>
      </c>
      <c r="F23" s="11">
        <v>8</v>
      </c>
      <c r="G23" s="12">
        <f>MAX(1,(MIN(10,(((F23-4)/(20-4)*10)))))</f>
        <v>2.5</v>
      </c>
      <c r="H23" s="11">
        <v>36</v>
      </c>
      <c r="I23" s="12">
        <f>MAX(1,(MIN(10,(H23 - 12) / (60 -12)*10)))</f>
        <v>5</v>
      </c>
      <c r="J23" s="11">
        <v>34</v>
      </c>
      <c r="K23" s="12">
        <f>MAX(1,(MIN(10,(J23 - 10) / (50-10)*10)))</f>
        <v>6</v>
      </c>
      <c r="L23" s="11">
        <v>5</v>
      </c>
      <c r="M23" s="12">
        <f>MAX(1,(MIN(10,(((L23-3)/(18-3))*10))))</f>
        <v>1.3333333333333333</v>
      </c>
      <c r="N23" s="11">
        <v>0.254</v>
      </c>
      <c r="O23" s="12">
        <f>MAX(1,(MIN(10,(N23 - 0.21) / (0.29 - 0.21)*10)))</f>
        <v>5.5000000000000027</v>
      </c>
    </row>
    <row r="24" spans="1:15" x14ac:dyDescent="0.45">
      <c r="A24" s="9">
        <v>23</v>
      </c>
      <c r="B24" s="6" t="s">
        <v>234</v>
      </c>
      <c r="C24" s="11" t="s">
        <v>208</v>
      </c>
      <c r="D24" s="11" t="s">
        <v>320</v>
      </c>
      <c r="E24" s="12">
        <f>G24+I24+K24+M24+O24</f>
        <v>19.916666666666671</v>
      </c>
      <c r="F24" s="11">
        <v>10</v>
      </c>
      <c r="G24" s="12">
        <f>MAX(1,(MIN(10,(((F24-4)/(20-4)*10)))))</f>
        <v>3.75</v>
      </c>
      <c r="H24" s="11">
        <v>32</v>
      </c>
      <c r="I24" s="12">
        <f>MAX(1,(MIN(10,(H24 - 12) / (60 -12)*10)))</f>
        <v>4.166666666666667</v>
      </c>
      <c r="J24" s="11">
        <v>34</v>
      </c>
      <c r="K24" s="12">
        <f>MAX(1,(MIN(10,(J24 - 10) / (50-10)*10)))</f>
        <v>6</v>
      </c>
      <c r="L24" s="11">
        <v>4</v>
      </c>
      <c r="M24" s="12">
        <f>MAX(1,(MIN(10,(((L24-3)/(18-3))*10))))</f>
        <v>1</v>
      </c>
      <c r="N24" s="11">
        <v>0.25</v>
      </c>
      <c r="O24" s="12">
        <f>MAX(1,(MIN(10,(N24 - 0.21) / (0.29 - 0.21)*10)))</f>
        <v>5.0000000000000018</v>
      </c>
    </row>
    <row r="25" spans="1:15" x14ac:dyDescent="0.45">
      <c r="A25" s="9">
        <v>24</v>
      </c>
      <c r="B25" s="6" t="s">
        <v>267</v>
      </c>
      <c r="C25" s="11" t="s">
        <v>181</v>
      </c>
      <c r="D25" s="11" t="s">
        <v>328</v>
      </c>
      <c r="E25" s="12">
        <f>G25+I25+K25+M25+O25</f>
        <v>19.708333333333336</v>
      </c>
      <c r="F25" s="11">
        <v>10</v>
      </c>
      <c r="G25" s="12">
        <f>MAX(1,(MIN(10,(((F25-4)/(20-4)*10)))))</f>
        <v>3.75</v>
      </c>
      <c r="H25" s="11">
        <v>31</v>
      </c>
      <c r="I25" s="12">
        <f>MAX(1,(MIN(10,(H25 - 12) / (60 -12)*10)))</f>
        <v>3.958333333333333</v>
      </c>
      <c r="J25" s="11">
        <v>35</v>
      </c>
      <c r="K25" s="12">
        <f>MAX(1,(MIN(10,(J25 - 10) / (50-10)*10)))</f>
        <v>6.25</v>
      </c>
      <c r="L25" s="11">
        <v>1</v>
      </c>
      <c r="M25" s="12">
        <f>MAX(1,(MIN(10,(((L25-3)/(18-3))*10))))</f>
        <v>1</v>
      </c>
      <c r="N25" s="11">
        <v>0.248</v>
      </c>
      <c r="O25" s="12">
        <f>MAX(1,(MIN(10,(N25 - 0.21) / (0.29 - 0.21)*10)))</f>
        <v>4.7500000000000018</v>
      </c>
    </row>
    <row r="26" spans="1:15" x14ac:dyDescent="0.45">
      <c r="A26" s="9">
        <v>25</v>
      </c>
      <c r="B26" s="6" t="s">
        <v>74</v>
      </c>
      <c r="C26" s="11" t="s">
        <v>296</v>
      </c>
      <c r="D26" s="11" t="s">
        <v>327</v>
      </c>
      <c r="E26" s="12">
        <f>G26+I26+K26+M26+O26</f>
        <v>19.083333333333336</v>
      </c>
      <c r="F26" s="11">
        <v>8</v>
      </c>
      <c r="G26" s="12">
        <f>MAX(1,(MIN(10,(((F26-4)/(20-4)*10)))))</f>
        <v>2.5</v>
      </c>
      <c r="H26" s="11">
        <v>37</v>
      </c>
      <c r="I26" s="12">
        <f>MAX(1,(MIN(10,(H26 - 12) / (60 -12)*10)))</f>
        <v>5.2083333333333339</v>
      </c>
      <c r="J26" s="11">
        <v>34</v>
      </c>
      <c r="K26" s="12">
        <f>MAX(1,(MIN(10,(J26 - 10) / (50-10)*10)))</f>
        <v>6</v>
      </c>
      <c r="L26" s="11">
        <v>2</v>
      </c>
      <c r="M26" s="12">
        <f>MAX(1,(MIN(10,(((L26-3)/(18-3))*10))))</f>
        <v>1</v>
      </c>
      <c r="N26" s="11">
        <v>0.245</v>
      </c>
      <c r="O26" s="12">
        <f>MAX(1,(MIN(10,(N26 - 0.21) / (0.29 - 0.21)*10)))</f>
        <v>4.3750000000000009</v>
      </c>
    </row>
    <row r="27" spans="1:15" x14ac:dyDescent="0.45">
      <c r="A27" s="9">
        <v>26</v>
      </c>
      <c r="B27" s="6" t="s">
        <v>314</v>
      </c>
      <c r="C27" s="11" t="s">
        <v>293</v>
      </c>
      <c r="D27" s="11" t="s">
        <v>304</v>
      </c>
      <c r="E27" s="12">
        <f>G27+I27+K27+M27+O27</f>
        <v>18.625000000000007</v>
      </c>
      <c r="F27" s="11">
        <v>6</v>
      </c>
      <c r="G27" s="12">
        <f>MAX(1,(MIN(10,(((F27-4)/(20-4)*10)))))</f>
        <v>1.25</v>
      </c>
      <c r="H27" s="11">
        <v>27</v>
      </c>
      <c r="I27" s="12">
        <f>MAX(1,(MIN(10,(H27 - 12) / (60 -12)*10)))</f>
        <v>3.125</v>
      </c>
      <c r="J27" s="11">
        <v>29</v>
      </c>
      <c r="K27" s="12">
        <f>MAX(1,(MIN(10,(J27 - 10) / (50-10)*10)))</f>
        <v>4.75</v>
      </c>
      <c r="L27" s="11">
        <v>3</v>
      </c>
      <c r="M27" s="12">
        <f>MAX(1,(MIN(10,(((L27-3)/(18-3))*10))))</f>
        <v>1</v>
      </c>
      <c r="N27" s="11">
        <v>0.27800000000000002</v>
      </c>
      <c r="O27" s="12">
        <f>MAX(1,(MIN(10,(N27 - 0.21) / (0.29 - 0.21)*10)))</f>
        <v>8.5000000000000053</v>
      </c>
    </row>
    <row r="28" spans="1:15" x14ac:dyDescent="0.45">
      <c r="A28" s="9">
        <v>27</v>
      </c>
      <c r="B28" s="6" t="s">
        <v>264</v>
      </c>
      <c r="C28" s="11" t="s">
        <v>206</v>
      </c>
      <c r="D28" s="11" t="s">
        <v>290</v>
      </c>
      <c r="E28" s="12">
        <f>G28+I28+K28+M28+O28</f>
        <v>18.541666666666671</v>
      </c>
      <c r="F28" s="11">
        <v>10</v>
      </c>
      <c r="G28" s="12">
        <f>MAX(1,(MIN(10,(((F28-4)/(20-4)*10)))))</f>
        <v>3.75</v>
      </c>
      <c r="H28" s="11">
        <v>35</v>
      </c>
      <c r="I28" s="12">
        <f>MAX(1,(MIN(10,(H28 - 12) / (60 -12)*10)))</f>
        <v>4.791666666666667</v>
      </c>
      <c r="J28" s="11">
        <v>34</v>
      </c>
      <c r="K28" s="12">
        <f>MAX(1,(MIN(10,(J28 - 10) / (50-10)*10)))</f>
        <v>6</v>
      </c>
      <c r="L28" s="11">
        <v>1</v>
      </c>
      <c r="M28" s="12">
        <f>MAX(1,(MIN(10,(((L28-3)/(18-3))*10))))</f>
        <v>1</v>
      </c>
      <c r="N28" s="11">
        <v>0.23400000000000001</v>
      </c>
      <c r="O28" s="12">
        <f>MAX(1,(MIN(10,(N28 - 0.21) / (0.29 - 0.21)*10)))</f>
        <v>3.0000000000000031</v>
      </c>
    </row>
    <row r="29" spans="1:15" x14ac:dyDescent="0.45">
      <c r="A29" s="9">
        <v>28</v>
      </c>
      <c r="B29" s="6" t="s">
        <v>43</v>
      </c>
      <c r="C29" s="11" t="s">
        <v>179</v>
      </c>
      <c r="D29" s="11" t="s">
        <v>328</v>
      </c>
      <c r="E29" s="12">
        <f>G29+I29+K29+M29+O29</f>
        <v>18.208333333333336</v>
      </c>
      <c r="F29" s="11">
        <v>6</v>
      </c>
      <c r="G29" s="12">
        <f>MAX(1,(MIN(10,(((F29-4)/(20-4)*10)))))</f>
        <v>1.25</v>
      </c>
      <c r="H29" s="11">
        <v>31</v>
      </c>
      <c r="I29" s="12">
        <f>MAX(1,(MIN(10,(H29 - 12) / (60 -12)*10)))</f>
        <v>3.958333333333333</v>
      </c>
      <c r="J29" s="11">
        <v>30</v>
      </c>
      <c r="K29" s="12">
        <f>MAX(1,(MIN(10,(J29 - 10) / (50-10)*10)))</f>
        <v>5</v>
      </c>
      <c r="L29" s="11">
        <v>2</v>
      </c>
      <c r="M29" s="12">
        <f>MAX(1,(MIN(10,(((L29-3)/(18-3))*10))))</f>
        <v>1</v>
      </c>
      <c r="N29" s="11">
        <v>0.26600000000000001</v>
      </c>
      <c r="O29" s="12">
        <f>MAX(1,(MIN(10,(N29 - 0.21) / (0.29 - 0.21)*10)))</f>
        <v>7.0000000000000036</v>
      </c>
    </row>
    <row r="30" spans="1:15" x14ac:dyDescent="0.45">
      <c r="A30" s="9">
        <v>29</v>
      </c>
      <c r="B30" s="6" t="s">
        <v>315</v>
      </c>
      <c r="C30" s="11" t="s">
        <v>190</v>
      </c>
      <c r="D30" s="11" t="s">
        <v>304</v>
      </c>
      <c r="E30" s="12">
        <f>G30+I30+K30+M30+O30</f>
        <v>17.916666666666671</v>
      </c>
      <c r="F30" s="11">
        <v>8</v>
      </c>
      <c r="G30" s="12">
        <f>MAX(1,(MIN(10,(((F30-4)/(20-4)*10)))))</f>
        <v>2.5</v>
      </c>
      <c r="H30" s="11">
        <v>29</v>
      </c>
      <c r="I30" s="12">
        <f>MAX(1,(MIN(10,(H30 - 12) / (60 -12)*10)))</f>
        <v>3.541666666666667</v>
      </c>
      <c r="J30" s="11">
        <v>29</v>
      </c>
      <c r="K30" s="12">
        <f>MAX(1,(MIN(10,(J30 - 10) / (50-10)*10)))</f>
        <v>4.75</v>
      </c>
      <c r="L30" s="11">
        <v>1</v>
      </c>
      <c r="M30" s="12">
        <f>MAX(1,(MIN(10,(((L30-3)/(18-3))*10))))</f>
        <v>1</v>
      </c>
      <c r="N30" s="11">
        <v>0.25900000000000001</v>
      </c>
      <c r="O30" s="12">
        <f>MAX(1,(MIN(10,(N30 - 0.21) / (0.29 - 0.21)*10)))</f>
        <v>6.1250000000000027</v>
      </c>
    </row>
    <row r="31" spans="1:15" ht="25.5" x14ac:dyDescent="0.45">
      <c r="A31" s="9">
        <v>30</v>
      </c>
      <c r="B31" s="6" t="s">
        <v>212</v>
      </c>
      <c r="C31" s="11" t="s">
        <v>187</v>
      </c>
      <c r="D31" s="11" t="s">
        <v>318</v>
      </c>
      <c r="E31" s="12">
        <f>G31+I31+K31+M31+O31</f>
        <v>17.708333333333336</v>
      </c>
      <c r="F31" s="11">
        <v>5</v>
      </c>
      <c r="G31" s="12">
        <f>MAX(1,(MIN(10,(((F31-4)/(20-4)*10)))))</f>
        <v>1</v>
      </c>
      <c r="H31" s="11">
        <v>34</v>
      </c>
      <c r="I31" s="12">
        <f>MAX(1,(MIN(10,(H31 - 12) / (60 -12)*10)))</f>
        <v>4.583333333333333</v>
      </c>
      <c r="J31" s="11">
        <v>24</v>
      </c>
      <c r="K31" s="12">
        <f>MAX(1,(MIN(10,(J31 - 10) / (50-10)*10)))</f>
        <v>3.5</v>
      </c>
      <c r="L31" s="11">
        <v>3</v>
      </c>
      <c r="M31" s="12">
        <f>MAX(1,(MIN(10,(((L31-3)/(18-3))*10))))</f>
        <v>1</v>
      </c>
      <c r="N31" s="11">
        <v>0.27100000000000002</v>
      </c>
      <c r="O31" s="12">
        <f>MAX(1,(MIN(10,(N31 - 0.21) / (0.29 - 0.21)*10)))</f>
        <v>7.6250000000000036</v>
      </c>
    </row>
    <row r="32" spans="1:15" x14ac:dyDescent="0.45">
      <c r="B32" s="6"/>
      <c r="C32" s="11"/>
      <c r="D32" s="11"/>
      <c r="E32" s="12"/>
      <c r="F32" s="11"/>
      <c r="H32" s="11"/>
      <c r="J32" s="11"/>
      <c r="L32" s="11"/>
      <c r="N32" s="11"/>
    </row>
    <row r="33" spans="2:14" x14ac:dyDescent="0.45">
      <c r="B33" s="6"/>
      <c r="C33" s="11"/>
      <c r="D33" s="11"/>
      <c r="E33" s="12"/>
      <c r="F33" s="11"/>
      <c r="H33" s="11"/>
      <c r="J33" s="11"/>
      <c r="L33" s="11"/>
      <c r="N33" s="11"/>
    </row>
    <row r="34" spans="2:14" x14ac:dyDescent="0.45">
      <c r="B34" s="6"/>
      <c r="C34" s="11"/>
      <c r="D34" s="11"/>
      <c r="E34" s="12"/>
      <c r="F34" s="11"/>
      <c r="H34" s="11"/>
      <c r="J34" s="11"/>
      <c r="L34" s="11"/>
      <c r="N34" s="11"/>
    </row>
    <row r="35" spans="2:14" x14ac:dyDescent="0.45">
      <c r="B35" s="6"/>
      <c r="C35" s="11"/>
      <c r="D35" s="11"/>
      <c r="E35" s="12"/>
      <c r="F35" s="11"/>
      <c r="H35" s="11"/>
      <c r="J35" s="11"/>
      <c r="L35" s="11"/>
      <c r="N35" s="11"/>
    </row>
    <row r="36" spans="2:14" x14ac:dyDescent="0.45">
      <c r="B36" s="6"/>
      <c r="C36" s="11"/>
      <c r="D36" s="11"/>
      <c r="E36" s="12"/>
      <c r="F36" s="11"/>
      <c r="H36" s="11"/>
      <c r="J36" s="11"/>
      <c r="L36" s="11"/>
      <c r="N36" s="11"/>
    </row>
    <row r="37" spans="2:14" x14ac:dyDescent="0.45">
      <c r="B37" s="6"/>
      <c r="C37" s="11"/>
      <c r="D37" s="11"/>
      <c r="E37" s="12"/>
      <c r="F37" s="11"/>
      <c r="H37" s="11"/>
      <c r="J37" s="11"/>
      <c r="L37" s="11"/>
      <c r="N37" s="11"/>
    </row>
    <row r="38" spans="2:14" x14ac:dyDescent="0.45">
      <c r="B38" s="6"/>
      <c r="C38" s="11"/>
      <c r="D38" s="11"/>
      <c r="E38" s="12"/>
      <c r="F38" s="11"/>
      <c r="H38" s="11"/>
      <c r="J38" s="11"/>
      <c r="L38" s="11"/>
      <c r="N38" s="11"/>
    </row>
    <row r="39" spans="2:14" x14ac:dyDescent="0.45">
      <c r="B39" s="6"/>
      <c r="C39" s="11"/>
      <c r="D39" s="11"/>
      <c r="E39" s="12"/>
      <c r="F39" s="11"/>
      <c r="H39" s="11"/>
      <c r="J39" s="11"/>
      <c r="L39" s="11"/>
      <c r="N39" s="11"/>
    </row>
    <row r="40" spans="2:14" x14ac:dyDescent="0.45">
      <c r="B40" s="6"/>
      <c r="C40" s="11"/>
      <c r="D40" s="11"/>
      <c r="E40" s="12"/>
      <c r="F40" s="11"/>
      <c r="H40" s="11"/>
      <c r="J40" s="11"/>
      <c r="L40" s="11"/>
      <c r="N40" s="11"/>
    </row>
    <row r="41" spans="2:14" x14ac:dyDescent="0.45">
      <c r="B41" s="6"/>
      <c r="C41" s="11"/>
      <c r="D41" s="11"/>
      <c r="E41" s="12"/>
      <c r="F41" s="11"/>
      <c r="H41" s="11"/>
      <c r="J41" s="11"/>
      <c r="L41" s="11"/>
      <c r="N41" s="11"/>
    </row>
    <row r="42" spans="2:14" x14ac:dyDescent="0.45">
      <c r="B42" s="6"/>
      <c r="C42" s="11"/>
      <c r="D42" s="11"/>
      <c r="E42" s="12"/>
      <c r="F42" s="11"/>
      <c r="H42" s="11"/>
      <c r="J42" s="11"/>
      <c r="L42" s="11"/>
      <c r="N42" s="11"/>
    </row>
    <row r="43" spans="2:14" x14ac:dyDescent="0.45">
      <c r="B43" s="6"/>
      <c r="C43" s="11"/>
      <c r="D43" s="11"/>
      <c r="E43" s="12"/>
      <c r="F43" s="11"/>
      <c r="H43" s="11"/>
      <c r="J43" s="11"/>
      <c r="L43" s="11"/>
      <c r="N43" s="11"/>
    </row>
    <row r="44" spans="2:14" x14ac:dyDescent="0.45">
      <c r="B44" s="6"/>
      <c r="C44" s="11"/>
      <c r="D44" s="11"/>
      <c r="E44" s="12"/>
      <c r="F44" s="11"/>
      <c r="H44" s="11"/>
      <c r="J44" s="11"/>
      <c r="L44" s="11"/>
      <c r="N44" s="11"/>
    </row>
    <row r="45" spans="2:14" x14ac:dyDescent="0.45">
      <c r="B45" s="6"/>
      <c r="C45" s="11"/>
      <c r="D45" s="11"/>
      <c r="E45" s="12"/>
      <c r="F45" s="11"/>
      <c r="H45" s="11"/>
      <c r="J45" s="11"/>
      <c r="L45" s="11"/>
      <c r="N45" s="11"/>
    </row>
    <row r="46" spans="2:14" x14ac:dyDescent="0.45">
      <c r="B46" s="6"/>
      <c r="C46" s="11"/>
      <c r="D46" s="11"/>
      <c r="E46" s="12"/>
      <c r="F46" s="11"/>
      <c r="H46" s="11"/>
      <c r="J46" s="11"/>
      <c r="L46" s="11"/>
      <c r="N46" s="11"/>
    </row>
    <row r="47" spans="2:14" x14ac:dyDescent="0.45">
      <c r="B47" s="6"/>
      <c r="C47" s="11"/>
      <c r="D47" s="11"/>
      <c r="E47" s="12"/>
      <c r="F47" s="11"/>
      <c r="H47" s="11"/>
      <c r="J47" s="11"/>
      <c r="L47" s="11"/>
      <c r="N47" s="11"/>
    </row>
    <row r="48" spans="2:14" x14ac:dyDescent="0.45">
      <c r="B48" s="6"/>
      <c r="C48" s="11"/>
      <c r="D48" s="11"/>
      <c r="E48" s="12"/>
      <c r="F48" s="11"/>
      <c r="H48" s="11"/>
      <c r="J48" s="11"/>
      <c r="L48" s="11"/>
      <c r="N48" s="11"/>
    </row>
    <row r="49" spans="2:14" x14ac:dyDescent="0.45">
      <c r="B49" s="6"/>
      <c r="C49" s="11"/>
      <c r="D49" s="11"/>
      <c r="E49" s="12"/>
      <c r="F49" s="11"/>
      <c r="H49" s="11"/>
      <c r="J49" s="11"/>
      <c r="L49" s="11"/>
      <c r="N49" s="11"/>
    </row>
    <row r="50" spans="2:14" x14ac:dyDescent="0.45">
      <c r="B50" s="6"/>
      <c r="C50" s="11"/>
      <c r="D50" s="11"/>
      <c r="E50" s="12"/>
      <c r="F50" s="11"/>
      <c r="H50" s="11"/>
      <c r="J50" s="11"/>
      <c r="L50" s="11"/>
      <c r="N50" s="11"/>
    </row>
    <row r="51" spans="2:14" x14ac:dyDescent="0.45">
      <c r="B51" s="6"/>
      <c r="C51" s="11"/>
      <c r="D51" s="11"/>
      <c r="E51" s="12"/>
      <c r="F51" s="11"/>
      <c r="H51" s="11"/>
      <c r="J51" s="11"/>
      <c r="L51" s="11"/>
      <c r="N51" s="11"/>
    </row>
    <row r="52" spans="2:14" x14ac:dyDescent="0.45">
      <c r="B52" s="6"/>
      <c r="C52" s="11"/>
      <c r="D52" s="11"/>
      <c r="E52" s="12"/>
      <c r="F52" s="11"/>
      <c r="H52" s="11"/>
      <c r="J52" s="11"/>
      <c r="L52" s="11"/>
      <c r="N52" s="11"/>
    </row>
    <row r="53" spans="2:14" x14ac:dyDescent="0.45">
      <c r="B53" s="6"/>
      <c r="C53" s="11"/>
      <c r="D53" s="11"/>
      <c r="E53" s="12"/>
      <c r="F53" s="11"/>
      <c r="H53" s="11"/>
      <c r="J53" s="11"/>
      <c r="L53" s="11"/>
      <c r="N53" s="11"/>
    </row>
    <row r="54" spans="2:14" x14ac:dyDescent="0.45">
      <c r="B54" s="6"/>
      <c r="C54" s="11"/>
      <c r="D54" s="11"/>
      <c r="E54" s="12"/>
      <c r="F54" s="11"/>
      <c r="H54" s="11"/>
      <c r="J54" s="11"/>
      <c r="L54" s="11"/>
      <c r="N54" s="11"/>
    </row>
    <row r="55" spans="2:14" x14ac:dyDescent="0.45">
      <c r="B55" s="6"/>
      <c r="C55" s="11"/>
      <c r="D55" s="11"/>
      <c r="E55" s="12"/>
      <c r="F55" s="11"/>
      <c r="H55" s="11"/>
      <c r="J55" s="11"/>
      <c r="L55" s="11"/>
      <c r="N55" s="11"/>
    </row>
    <row r="56" spans="2:14" x14ac:dyDescent="0.45">
      <c r="B56" s="6"/>
      <c r="C56" s="11"/>
      <c r="D56" s="11"/>
      <c r="E56" s="12"/>
      <c r="F56" s="11"/>
      <c r="H56" s="11"/>
      <c r="J56" s="11"/>
      <c r="L56" s="11"/>
      <c r="N56" s="11"/>
    </row>
    <row r="57" spans="2:14" x14ac:dyDescent="0.45">
      <c r="B57" s="6"/>
      <c r="C57" s="11"/>
      <c r="D57" s="11"/>
      <c r="E57" s="12"/>
      <c r="F57" s="11"/>
      <c r="H57" s="11"/>
      <c r="J57" s="11"/>
      <c r="L57" s="11"/>
      <c r="N57" s="11"/>
    </row>
    <row r="58" spans="2:14" x14ac:dyDescent="0.45">
      <c r="B58" s="6"/>
      <c r="C58" s="11"/>
      <c r="D58" s="11"/>
      <c r="E58" s="12"/>
      <c r="F58" s="11"/>
      <c r="H58" s="11"/>
      <c r="J58" s="11"/>
      <c r="L58" s="11"/>
      <c r="N58" s="11"/>
    </row>
    <row r="59" spans="2:14" x14ac:dyDescent="0.45">
      <c r="B59" s="6"/>
      <c r="C59" s="11"/>
      <c r="D59" s="11"/>
      <c r="E59" s="12"/>
      <c r="F59" s="11"/>
      <c r="H59" s="11"/>
      <c r="J59" s="11"/>
      <c r="L59" s="11"/>
      <c r="N59" s="11"/>
    </row>
    <row r="60" spans="2:14" x14ac:dyDescent="0.45">
      <c r="B60" s="6"/>
      <c r="C60" s="11"/>
      <c r="D60" s="11"/>
      <c r="E60" s="12"/>
      <c r="F60" s="11"/>
      <c r="H60" s="11"/>
      <c r="J60" s="11"/>
      <c r="L60" s="11"/>
      <c r="N60" s="11"/>
    </row>
    <row r="61" spans="2:14" x14ac:dyDescent="0.45">
      <c r="B61" s="6"/>
      <c r="C61" s="11"/>
      <c r="D61" s="11"/>
      <c r="E61" s="12"/>
      <c r="F61" s="11"/>
      <c r="H61" s="11"/>
      <c r="J61" s="11"/>
      <c r="L61" s="11"/>
      <c r="N61" s="11"/>
    </row>
    <row r="62" spans="2:14" x14ac:dyDescent="0.45">
      <c r="B62" s="6"/>
      <c r="C62" s="11"/>
      <c r="D62" s="11"/>
      <c r="E62" s="12"/>
      <c r="F62" s="11"/>
      <c r="H62" s="11"/>
      <c r="J62" s="11"/>
      <c r="L62" s="11"/>
      <c r="N62" s="11"/>
    </row>
    <row r="63" spans="2:14" x14ac:dyDescent="0.45">
      <c r="B63" s="6"/>
      <c r="C63" s="11"/>
      <c r="D63" s="11"/>
      <c r="E63" s="12"/>
      <c r="F63" s="11"/>
      <c r="H63" s="11"/>
      <c r="J63" s="11"/>
      <c r="L63" s="11"/>
      <c r="N63" s="11"/>
    </row>
    <row r="64" spans="2:14" x14ac:dyDescent="0.45">
      <c r="B64" s="6"/>
      <c r="C64" s="11"/>
      <c r="D64" s="11"/>
      <c r="E64" s="12"/>
      <c r="F64" s="11"/>
      <c r="H64" s="11"/>
      <c r="J64" s="11"/>
      <c r="L64" s="11"/>
      <c r="N64" s="11"/>
    </row>
    <row r="65" spans="2:14" x14ac:dyDescent="0.45">
      <c r="B65" s="6"/>
      <c r="C65" s="11"/>
      <c r="D65" s="11"/>
      <c r="E65" s="12"/>
      <c r="F65" s="11"/>
      <c r="H65" s="11"/>
      <c r="J65" s="11"/>
      <c r="L65" s="11"/>
      <c r="N65" s="11"/>
    </row>
    <row r="66" spans="2:14" x14ac:dyDescent="0.45">
      <c r="B66" s="6"/>
      <c r="C66" s="11"/>
      <c r="D66" s="11"/>
      <c r="E66" s="12"/>
      <c r="F66" s="11"/>
      <c r="H66" s="11"/>
      <c r="J66" s="11"/>
      <c r="L66" s="11"/>
      <c r="N66" s="11"/>
    </row>
    <row r="67" spans="2:14" x14ac:dyDescent="0.45">
      <c r="B67" s="6"/>
      <c r="C67" s="11"/>
      <c r="D67" s="11"/>
      <c r="E67" s="12"/>
      <c r="F67" s="11"/>
      <c r="H67" s="11"/>
      <c r="J67" s="11"/>
      <c r="L67" s="11"/>
      <c r="N67" s="11"/>
    </row>
    <row r="68" spans="2:14" x14ac:dyDescent="0.45">
      <c r="B68" s="6"/>
      <c r="C68" s="11"/>
      <c r="D68" s="11"/>
      <c r="E68" s="12"/>
      <c r="F68" s="11"/>
      <c r="H68" s="11"/>
      <c r="J68" s="11"/>
      <c r="L68" s="11"/>
      <c r="N68" s="11"/>
    </row>
    <row r="69" spans="2:14" x14ac:dyDescent="0.45">
      <c r="B69" s="6"/>
      <c r="C69" s="11"/>
      <c r="D69" s="11"/>
      <c r="E69" s="12"/>
      <c r="F69" s="11"/>
      <c r="H69" s="11"/>
      <c r="J69" s="11"/>
      <c r="L69" s="11"/>
      <c r="N69" s="11"/>
    </row>
    <row r="70" spans="2:14" x14ac:dyDescent="0.45">
      <c r="B70" s="6"/>
      <c r="C70" s="11"/>
      <c r="D70" s="11"/>
      <c r="E70" s="12"/>
      <c r="F70" s="11"/>
      <c r="H70" s="11"/>
      <c r="J70" s="11"/>
      <c r="L70" s="11"/>
      <c r="N70" s="11"/>
    </row>
    <row r="71" spans="2:14" x14ac:dyDescent="0.45">
      <c r="B71" s="6"/>
      <c r="C71" s="11"/>
      <c r="D71" s="11"/>
      <c r="E71" s="12"/>
      <c r="F71" s="11"/>
      <c r="H71" s="11"/>
      <c r="J71" s="11"/>
      <c r="L71" s="11"/>
      <c r="N71" s="11"/>
    </row>
    <row r="72" spans="2:14" x14ac:dyDescent="0.45">
      <c r="B72" s="6"/>
      <c r="C72" s="11"/>
      <c r="D72" s="11"/>
      <c r="E72" s="12"/>
      <c r="F72" s="11"/>
      <c r="H72" s="11"/>
      <c r="J72" s="11"/>
      <c r="L72" s="11"/>
      <c r="N72" s="11"/>
    </row>
    <row r="73" spans="2:14" x14ac:dyDescent="0.45">
      <c r="B73" s="6"/>
      <c r="C73" s="11"/>
      <c r="D73" s="11"/>
      <c r="E73" s="12"/>
      <c r="F73" s="11"/>
      <c r="H73" s="11"/>
      <c r="J73" s="11"/>
      <c r="L73" s="11"/>
      <c r="N73" s="11"/>
    </row>
    <row r="74" spans="2:14" x14ac:dyDescent="0.45">
      <c r="B74" s="6"/>
      <c r="C74" s="11"/>
      <c r="D74" s="11"/>
      <c r="E74" s="12"/>
      <c r="F74" s="11"/>
      <c r="H74" s="11"/>
      <c r="J74" s="11"/>
      <c r="L74" s="11"/>
      <c r="N74" s="11"/>
    </row>
    <row r="75" spans="2:14" x14ac:dyDescent="0.45">
      <c r="B75" s="6"/>
      <c r="C75" s="11"/>
      <c r="D75" s="11"/>
      <c r="E75" s="12"/>
      <c r="F75" s="11"/>
      <c r="H75" s="11"/>
      <c r="J75" s="11"/>
      <c r="L75" s="11"/>
      <c r="N75" s="11"/>
    </row>
    <row r="76" spans="2:14" x14ac:dyDescent="0.45">
      <c r="B76" s="6"/>
      <c r="C76" s="11"/>
      <c r="D76" s="11"/>
      <c r="E76" s="12"/>
      <c r="F76" s="11"/>
      <c r="H76" s="11"/>
      <c r="J76" s="11"/>
      <c r="L76" s="11"/>
      <c r="N76" s="11"/>
    </row>
    <row r="77" spans="2:14" x14ac:dyDescent="0.45">
      <c r="B77" s="6"/>
      <c r="C77" s="11"/>
      <c r="D77" s="11"/>
      <c r="E77" s="12"/>
      <c r="F77" s="11"/>
      <c r="H77" s="11"/>
      <c r="J77" s="11"/>
      <c r="L77" s="11"/>
      <c r="N77" s="11"/>
    </row>
    <row r="78" spans="2:14" x14ac:dyDescent="0.45">
      <c r="B78" s="6"/>
      <c r="C78" s="11"/>
      <c r="D78" s="11"/>
      <c r="E78" s="12"/>
      <c r="F78" s="11"/>
      <c r="H78" s="11"/>
      <c r="J78" s="11"/>
      <c r="L78" s="11"/>
      <c r="N78" s="11"/>
    </row>
    <row r="79" spans="2:14" x14ac:dyDescent="0.45">
      <c r="B79" s="6"/>
      <c r="C79" s="11"/>
      <c r="D79" s="11"/>
      <c r="E79" s="12"/>
      <c r="F79" s="11"/>
      <c r="H79" s="11"/>
      <c r="J79" s="11"/>
      <c r="L79" s="11"/>
      <c r="N79" s="11"/>
    </row>
    <row r="80" spans="2:14" x14ac:dyDescent="0.45">
      <c r="B80" s="6"/>
      <c r="C80" s="11"/>
      <c r="D80" s="11"/>
      <c r="E80" s="12"/>
      <c r="F80" s="11"/>
      <c r="H80" s="11"/>
      <c r="J80" s="11"/>
      <c r="L80" s="11"/>
      <c r="N80" s="11"/>
    </row>
    <row r="81" spans="2:14" x14ac:dyDescent="0.45">
      <c r="B81" s="6"/>
      <c r="C81" s="11"/>
      <c r="D81" s="11"/>
      <c r="E81" s="12"/>
      <c r="F81" s="11"/>
      <c r="H81" s="11"/>
      <c r="J81" s="11"/>
      <c r="L81" s="11"/>
      <c r="N81" s="11"/>
    </row>
    <row r="82" spans="2:14" x14ac:dyDescent="0.45">
      <c r="B82" s="6"/>
      <c r="C82" s="11"/>
      <c r="D82" s="11"/>
      <c r="E82" s="12"/>
      <c r="F82" s="11"/>
      <c r="H82" s="11"/>
      <c r="J82" s="11"/>
      <c r="L82" s="11"/>
      <c r="N82" s="11"/>
    </row>
    <row r="83" spans="2:14" x14ac:dyDescent="0.45">
      <c r="B83" s="6"/>
      <c r="C83" s="11"/>
      <c r="D83" s="11"/>
      <c r="E83" s="12"/>
      <c r="F83" s="11"/>
      <c r="H83" s="11"/>
      <c r="J83" s="11"/>
      <c r="L83" s="11"/>
      <c r="N83" s="11"/>
    </row>
    <row r="84" spans="2:14" x14ac:dyDescent="0.45">
      <c r="B84" s="6"/>
      <c r="C84" s="11"/>
      <c r="D84" s="11"/>
      <c r="E84" s="12"/>
      <c r="F84" s="11"/>
      <c r="H84" s="11"/>
      <c r="J84" s="11"/>
      <c r="L84" s="11"/>
      <c r="N84" s="11"/>
    </row>
    <row r="85" spans="2:14" x14ac:dyDescent="0.45">
      <c r="B85" s="6"/>
      <c r="C85" s="11"/>
      <c r="D85" s="11"/>
      <c r="E85" s="12"/>
      <c r="F85" s="11"/>
      <c r="H85" s="11"/>
      <c r="J85" s="11"/>
      <c r="L85" s="11"/>
      <c r="N85" s="11"/>
    </row>
    <row r="86" spans="2:14" x14ac:dyDescent="0.45">
      <c r="B86" s="6"/>
      <c r="C86" s="11"/>
      <c r="D86" s="11"/>
      <c r="E86" s="12"/>
      <c r="F86" s="11"/>
      <c r="H86" s="11"/>
      <c r="J86" s="11"/>
      <c r="L86" s="11"/>
      <c r="N86" s="11"/>
    </row>
    <row r="87" spans="2:14" x14ac:dyDescent="0.45">
      <c r="B87" s="6"/>
      <c r="C87" s="11"/>
      <c r="D87" s="11"/>
      <c r="E87" s="12"/>
      <c r="F87" s="11"/>
      <c r="H87" s="11"/>
      <c r="J87" s="11"/>
      <c r="L87" s="11"/>
      <c r="N87" s="11"/>
    </row>
    <row r="88" spans="2:14" x14ac:dyDescent="0.45">
      <c r="B88" s="6"/>
      <c r="C88" s="11"/>
      <c r="D88" s="11"/>
      <c r="E88" s="12"/>
      <c r="F88" s="11"/>
      <c r="H88" s="11"/>
      <c r="J88" s="11"/>
      <c r="L88" s="11"/>
      <c r="N88" s="11"/>
    </row>
    <row r="89" spans="2:14" x14ac:dyDescent="0.45">
      <c r="B89" s="6"/>
      <c r="C89" s="11"/>
      <c r="D89" s="11"/>
      <c r="E89" s="12"/>
      <c r="F89" s="11"/>
      <c r="H89" s="11"/>
      <c r="J89" s="11"/>
      <c r="L89" s="11"/>
      <c r="N89" s="11"/>
    </row>
    <row r="90" spans="2:14" x14ac:dyDescent="0.45">
      <c r="B90" s="6"/>
      <c r="C90" s="11"/>
      <c r="D90" s="11"/>
      <c r="E90" s="12"/>
      <c r="F90" s="11"/>
      <c r="H90" s="11"/>
      <c r="J90" s="11"/>
      <c r="L90" s="11"/>
      <c r="N90" s="11"/>
    </row>
    <row r="91" spans="2:14" x14ac:dyDescent="0.45">
      <c r="B91" s="6"/>
      <c r="C91" s="11"/>
      <c r="D91" s="11"/>
      <c r="E91" s="12"/>
      <c r="F91" s="11"/>
      <c r="H91" s="11"/>
      <c r="J91" s="11"/>
      <c r="L91" s="11"/>
      <c r="N91" s="11"/>
    </row>
    <row r="92" spans="2:14" x14ac:dyDescent="0.45">
      <c r="B92" s="6"/>
      <c r="C92" s="11"/>
      <c r="D92" s="11"/>
      <c r="E92" s="12"/>
      <c r="F92" s="11"/>
      <c r="H92" s="11"/>
      <c r="J92" s="11"/>
      <c r="L92" s="11"/>
      <c r="N92" s="11"/>
    </row>
    <row r="93" spans="2:14" x14ac:dyDescent="0.45">
      <c r="B93" s="6"/>
      <c r="C93" s="11"/>
      <c r="D93" s="11"/>
      <c r="E93" s="12"/>
      <c r="F93" s="11"/>
      <c r="H93" s="11"/>
      <c r="J93" s="11"/>
      <c r="L93" s="11"/>
      <c r="N93" s="11"/>
    </row>
    <row r="94" spans="2:14" x14ac:dyDescent="0.45">
      <c r="B94" s="6"/>
      <c r="C94" s="11"/>
      <c r="D94" s="11"/>
      <c r="E94" s="12"/>
      <c r="F94" s="11"/>
      <c r="H94" s="11"/>
      <c r="J94" s="11"/>
      <c r="L94" s="11"/>
      <c r="N94" s="11"/>
    </row>
    <row r="95" spans="2:14" x14ac:dyDescent="0.45">
      <c r="B95" s="6"/>
      <c r="C95" s="11"/>
      <c r="D95" s="11"/>
      <c r="E95" s="12"/>
      <c r="F95" s="11"/>
      <c r="H95" s="11"/>
      <c r="J95" s="11"/>
      <c r="L95" s="11"/>
      <c r="N95" s="11"/>
    </row>
    <row r="96" spans="2:14" x14ac:dyDescent="0.45">
      <c r="B96" s="6"/>
      <c r="C96" s="11"/>
      <c r="D96" s="11"/>
      <c r="E96" s="12"/>
      <c r="F96" s="11"/>
      <c r="H96" s="11"/>
      <c r="J96" s="11"/>
      <c r="L96" s="11"/>
      <c r="N96" s="11"/>
    </row>
    <row r="97" spans="2:14" s="12" customFormat="1" x14ac:dyDescent="0.45">
      <c r="B97" s="6"/>
      <c r="C97" s="11"/>
      <c r="D97" s="11"/>
      <c r="F97" s="11"/>
      <c r="H97" s="11"/>
      <c r="J97" s="11"/>
      <c r="L97" s="11"/>
      <c r="N97" s="11"/>
    </row>
    <row r="98" spans="2:14" s="12" customFormat="1" x14ac:dyDescent="0.45">
      <c r="B98" s="6"/>
      <c r="C98" s="11"/>
      <c r="D98" s="11"/>
      <c r="F98" s="11"/>
      <c r="H98" s="11"/>
      <c r="J98" s="11"/>
      <c r="L98" s="11"/>
      <c r="N98" s="11"/>
    </row>
    <row r="99" spans="2:14" s="12" customFormat="1" x14ac:dyDescent="0.45">
      <c r="B99" s="6"/>
      <c r="C99" s="11"/>
      <c r="D99" s="11"/>
      <c r="F99" s="11"/>
      <c r="H99" s="11"/>
      <c r="J99" s="11"/>
      <c r="L99" s="11"/>
      <c r="N99" s="11"/>
    </row>
    <row r="100" spans="2:14" s="12" customFormat="1" x14ac:dyDescent="0.45">
      <c r="B100" s="6"/>
      <c r="C100" s="11"/>
      <c r="D100" s="11"/>
      <c r="F100" s="11"/>
      <c r="H100" s="11"/>
      <c r="J100" s="11"/>
      <c r="L100" s="11"/>
      <c r="N100" s="11"/>
    </row>
    <row r="101" spans="2:14" s="12" customFormat="1" x14ac:dyDescent="0.45">
      <c r="B101" s="6"/>
      <c r="C101" s="11"/>
      <c r="D101" s="11"/>
      <c r="F101" s="11"/>
      <c r="H101" s="11"/>
      <c r="J101" s="11"/>
      <c r="L101" s="11"/>
      <c r="N101" s="11"/>
    </row>
    <row r="102" spans="2:14" s="12" customFormat="1" x14ac:dyDescent="0.45">
      <c r="B102" s="6"/>
      <c r="C102" s="11"/>
      <c r="D102" s="11"/>
      <c r="F102" s="11"/>
      <c r="H102" s="11"/>
      <c r="J102" s="11"/>
      <c r="L102" s="11"/>
      <c r="N102" s="11"/>
    </row>
    <row r="103" spans="2:14" s="12" customFormat="1" x14ac:dyDescent="0.45">
      <c r="B103" s="6"/>
      <c r="C103" s="11"/>
      <c r="D103" s="11"/>
      <c r="F103" s="11"/>
      <c r="H103" s="11"/>
      <c r="J103" s="11"/>
      <c r="L103" s="11"/>
      <c r="N103" s="11"/>
    </row>
    <row r="104" spans="2:14" s="12" customFormat="1" x14ac:dyDescent="0.45">
      <c r="B104" s="6"/>
      <c r="C104" s="11"/>
      <c r="D104" s="11"/>
      <c r="F104" s="11"/>
      <c r="H104" s="11"/>
      <c r="J104" s="11"/>
      <c r="L104" s="11"/>
      <c r="N104" s="11"/>
    </row>
    <row r="105" spans="2:14" s="12" customFormat="1" x14ac:dyDescent="0.45">
      <c r="B105" s="6"/>
      <c r="C105" s="11"/>
      <c r="D105" s="11"/>
      <c r="F105" s="11"/>
      <c r="H105" s="11"/>
      <c r="J105" s="11"/>
      <c r="L105" s="11"/>
      <c r="N105" s="11"/>
    </row>
    <row r="106" spans="2:14" s="12" customFormat="1" x14ac:dyDescent="0.45">
      <c r="B106" s="6"/>
      <c r="C106" s="11"/>
      <c r="D106" s="11"/>
      <c r="F106" s="11"/>
      <c r="H106" s="11"/>
      <c r="J106" s="11"/>
      <c r="L106" s="11"/>
      <c r="N106" s="11"/>
    </row>
    <row r="107" spans="2:14" s="12" customFormat="1" x14ac:dyDescent="0.45">
      <c r="B107" s="6"/>
      <c r="C107" s="11"/>
      <c r="D107" s="11"/>
      <c r="F107" s="11"/>
      <c r="H107" s="11"/>
      <c r="J107" s="11"/>
      <c r="L107" s="11"/>
      <c r="N107" s="11"/>
    </row>
    <row r="108" spans="2:14" s="12" customFormat="1" x14ac:dyDescent="0.45">
      <c r="B108" s="6"/>
      <c r="C108" s="11"/>
      <c r="D108" s="11"/>
      <c r="F108" s="11"/>
      <c r="H108" s="11"/>
      <c r="J108" s="11"/>
      <c r="L108" s="11"/>
      <c r="N108" s="11"/>
    </row>
    <row r="109" spans="2:14" s="12" customFormat="1" x14ac:dyDescent="0.45">
      <c r="B109" s="6"/>
      <c r="C109" s="11"/>
      <c r="D109" s="11"/>
      <c r="F109" s="11"/>
      <c r="H109" s="11"/>
      <c r="J109" s="11"/>
      <c r="L109" s="11"/>
      <c r="N109" s="11"/>
    </row>
    <row r="110" spans="2:14" s="12" customFormat="1" x14ac:dyDescent="0.45">
      <c r="B110" s="6"/>
      <c r="C110" s="11"/>
      <c r="D110" s="11"/>
      <c r="F110" s="11"/>
      <c r="H110" s="11"/>
      <c r="J110" s="11"/>
      <c r="L110" s="11"/>
      <c r="N110" s="11"/>
    </row>
    <row r="111" spans="2:14" s="12" customFormat="1" x14ac:dyDescent="0.45">
      <c r="B111" s="6"/>
      <c r="C111" s="11"/>
      <c r="D111" s="11"/>
      <c r="F111" s="11"/>
      <c r="H111" s="11"/>
      <c r="J111" s="11"/>
      <c r="L111" s="11"/>
      <c r="N111" s="11"/>
    </row>
    <row r="112" spans="2:14" s="12" customFormat="1" x14ac:dyDescent="0.45">
      <c r="B112" s="6"/>
      <c r="C112" s="11"/>
      <c r="D112" s="11"/>
      <c r="F112" s="11"/>
      <c r="H112" s="11"/>
      <c r="J112" s="11"/>
      <c r="L112" s="11"/>
      <c r="N112" s="11"/>
    </row>
    <row r="113" spans="2:14" s="12" customFormat="1" x14ac:dyDescent="0.45">
      <c r="B113" s="6"/>
      <c r="C113" s="11"/>
      <c r="D113" s="11"/>
      <c r="F113" s="11"/>
      <c r="H113" s="11"/>
      <c r="J113" s="11"/>
      <c r="L113" s="11"/>
      <c r="N113" s="11"/>
    </row>
    <row r="114" spans="2:14" s="12" customFormat="1" x14ac:dyDescent="0.45">
      <c r="B114" s="6"/>
      <c r="C114" s="11"/>
      <c r="D114" s="11"/>
      <c r="F114" s="11"/>
      <c r="H114" s="11"/>
      <c r="J114" s="11"/>
      <c r="L114" s="11"/>
      <c r="N114" s="11"/>
    </row>
    <row r="115" spans="2:14" s="12" customFormat="1" x14ac:dyDescent="0.45">
      <c r="B115" s="6"/>
      <c r="C115" s="11"/>
      <c r="D115" s="11"/>
      <c r="F115" s="11"/>
      <c r="H115" s="11"/>
      <c r="J115" s="11"/>
      <c r="L115" s="11"/>
      <c r="N115" s="11"/>
    </row>
    <row r="116" spans="2:14" s="12" customFormat="1" x14ac:dyDescent="0.45">
      <c r="B116" s="6"/>
      <c r="C116" s="11"/>
      <c r="D116" s="11"/>
      <c r="F116" s="11"/>
      <c r="H116" s="11"/>
      <c r="J116" s="11"/>
      <c r="L116" s="11"/>
      <c r="N116" s="11"/>
    </row>
    <row r="117" spans="2:14" s="12" customFormat="1" x14ac:dyDescent="0.45">
      <c r="B117" s="6"/>
      <c r="C117" s="11"/>
      <c r="D117" s="11"/>
      <c r="F117" s="11"/>
      <c r="H117" s="11"/>
      <c r="J117" s="11"/>
      <c r="L117" s="11"/>
      <c r="N117" s="11"/>
    </row>
    <row r="118" spans="2:14" s="12" customFormat="1" x14ac:dyDescent="0.45">
      <c r="B118" s="6"/>
      <c r="C118" s="11"/>
      <c r="D118" s="11"/>
      <c r="F118" s="11"/>
      <c r="H118" s="11"/>
      <c r="J118" s="11"/>
      <c r="L118" s="11"/>
      <c r="N118" s="11"/>
    </row>
    <row r="119" spans="2:14" s="12" customFormat="1" x14ac:dyDescent="0.45">
      <c r="B119" s="6"/>
      <c r="C119" s="11"/>
      <c r="D119" s="11"/>
      <c r="F119" s="11"/>
      <c r="H119" s="11"/>
      <c r="J119" s="11"/>
      <c r="L119" s="11"/>
      <c r="N119" s="11"/>
    </row>
    <row r="120" spans="2:14" s="12" customFormat="1" x14ac:dyDescent="0.45">
      <c r="B120" s="6"/>
      <c r="C120" s="11"/>
      <c r="D120" s="11"/>
      <c r="F120" s="11"/>
      <c r="H120" s="11"/>
      <c r="J120" s="11"/>
      <c r="L120" s="11"/>
      <c r="N120" s="11"/>
    </row>
    <row r="121" spans="2:14" s="12" customFormat="1" x14ac:dyDescent="0.45">
      <c r="B121" s="6"/>
      <c r="C121" s="11"/>
      <c r="D121" s="11"/>
      <c r="F121" s="11"/>
      <c r="H121" s="11"/>
      <c r="J121" s="11"/>
      <c r="L121" s="11"/>
      <c r="N121" s="11"/>
    </row>
    <row r="122" spans="2:14" s="12" customFormat="1" x14ac:dyDescent="0.45">
      <c r="B122" s="6"/>
      <c r="C122" s="11"/>
      <c r="D122" s="11"/>
      <c r="F122" s="11"/>
      <c r="H122" s="11"/>
      <c r="J122" s="11"/>
      <c r="L122" s="11"/>
      <c r="N122" s="11"/>
    </row>
    <row r="123" spans="2:14" s="12" customFormat="1" x14ac:dyDescent="0.45">
      <c r="B123" s="6"/>
      <c r="C123" s="11"/>
      <c r="D123" s="11"/>
      <c r="F123" s="11"/>
      <c r="H123" s="11"/>
      <c r="J123" s="11"/>
      <c r="L123" s="11"/>
      <c r="N123" s="11"/>
    </row>
    <row r="124" spans="2:14" s="12" customFormat="1" x14ac:dyDescent="0.45">
      <c r="B124" s="6"/>
      <c r="C124" s="11"/>
      <c r="D124" s="11"/>
      <c r="F124" s="11"/>
      <c r="H124" s="11"/>
      <c r="J124" s="11"/>
      <c r="L124" s="11"/>
      <c r="N124" s="11"/>
    </row>
    <row r="125" spans="2:14" s="12" customFormat="1" x14ac:dyDescent="0.45">
      <c r="B125" s="6"/>
      <c r="C125" s="11"/>
      <c r="D125" s="11"/>
      <c r="F125" s="11"/>
      <c r="H125" s="11"/>
      <c r="J125" s="11"/>
      <c r="L125" s="11"/>
      <c r="N125" s="11"/>
    </row>
    <row r="126" spans="2:14" s="12" customFormat="1" x14ac:dyDescent="0.45">
      <c r="B126" s="6"/>
      <c r="C126" s="11"/>
      <c r="D126" s="11"/>
      <c r="F126" s="11"/>
      <c r="H126" s="11"/>
      <c r="J126" s="11"/>
      <c r="L126" s="11"/>
      <c r="N126" s="11"/>
    </row>
    <row r="127" spans="2:14" s="12" customFormat="1" x14ac:dyDescent="0.45">
      <c r="B127" s="6"/>
      <c r="C127" s="11"/>
      <c r="D127" s="11"/>
      <c r="F127" s="11"/>
      <c r="H127" s="11"/>
      <c r="J127" s="11"/>
      <c r="L127" s="11"/>
      <c r="N127" s="11"/>
    </row>
    <row r="128" spans="2:14" s="12" customFormat="1" x14ac:dyDescent="0.45">
      <c r="B128" s="6"/>
      <c r="C128" s="11"/>
      <c r="D128" s="11"/>
      <c r="F128" s="11"/>
      <c r="H128" s="11"/>
      <c r="J128" s="11"/>
      <c r="L128" s="11"/>
      <c r="N128" s="11"/>
    </row>
    <row r="129" spans="2:14" s="12" customFormat="1" x14ac:dyDescent="0.45">
      <c r="B129" s="6"/>
      <c r="C129" s="11"/>
      <c r="D129" s="11"/>
      <c r="F129" s="11"/>
      <c r="H129" s="11"/>
      <c r="J129" s="11"/>
      <c r="L129" s="11"/>
      <c r="N129" s="11"/>
    </row>
    <row r="130" spans="2:14" s="12" customFormat="1" x14ac:dyDescent="0.45">
      <c r="B130" s="6"/>
      <c r="C130" s="11"/>
      <c r="D130" s="11"/>
      <c r="F130" s="11"/>
      <c r="H130" s="11"/>
      <c r="J130" s="11"/>
      <c r="L130" s="11"/>
      <c r="N130" s="11"/>
    </row>
    <row r="131" spans="2:14" s="12" customFormat="1" x14ac:dyDescent="0.45">
      <c r="B131" s="6"/>
      <c r="C131" s="11"/>
      <c r="D131" s="11"/>
      <c r="F131" s="11"/>
      <c r="H131" s="11"/>
      <c r="J131" s="11"/>
      <c r="L131" s="11"/>
      <c r="N131" s="11"/>
    </row>
    <row r="132" spans="2:14" s="12" customFormat="1" x14ac:dyDescent="0.45">
      <c r="B132" s="6"/>
      <c r="C132" s="11"/>
      <c r="D132" s="11"/>
      <c r="F132" s="11"/>
      <c r="H132" s="11"/>
      <c r="J132" s="11"/>
      <c r="L132" s="11"/>
      <c r="N132" s="11"/>
    </row>
    <row r="133" spans="2:14" s="12" customFormat="1" x14ac:dyDescent="0.45">
      <c r="B133" s="6"/>
      <c r="C133" s="11"/>
      <c r="D133" s="11"/>
      <c r="F133" s="11"/>
      <c r="H133" s="11"/>
      <c r="J133" s="11"/>
      <c r="L133" s="11"/>
      <c r="N133" s="11"/>
    </row>
    <row r="134" spans="2:14" s="12" customFormat="1" x14ac:dyDescent="0.45">
      <c r="B134" s="6"/>
      <c r="C134" s="11"/>
      <c r="D134" s="11"/>
      <c r="F134" s="11"/>
      <c r="H134" s="11"/>
      <c r="J134" s="11"/>
      <c r="L134" s="11"/>
      <c r="N134" s="11"/>
    </row>
    <row r="135" spans="2:14" s="12" customFormat="1" x14ac:dyDescent="0.45">
      <c r="B135" s="6"/>
      <c r="C135" s="11"/>
      <c r="D135" s="11"/>
      <c r="F135" s="11"/>
      <c r="H135" s="11"/>
      <c r="J135" s="11"/>
      <c r="L135" s="11"/>
      <c r="N135" s="11"/>
    </row>
    <row r="136" spans="2:14" s="12" customFormat="1" x14ac:dyDescent="0.45">
      <c r="B136" s="6"/>
      <c r="C136" s="11"/>
      <c r="D136" s="11"/>
      <c r="F136" s="11"/>
      <c r="H136" s="11"/>
      <c r="J136" s="11"/>
      <c r="L136" s="11"/>
      <c r="N136" s="11"/>
    </row>
    <row r="137" spans="2:14" s="12" customFormat="1" x14ac:dyDescent="0.45">
      <c r="B137" s="6"/>
      <c r="C137" s="11"/>
      <c r="D137" s="11"/>
      <c r="F137" s="11"/>
      <c r="H137" s="11"/>
      <c r="J137" s="11"/>
      <c r="L137" s="11"/>
      <c r="N137" s="11"/>
    </row>
    <row r="138" spans="2:14" s="12" customFormat="1" x14ac:dyDescent="0.45">
      <c r="B138" s="6"/>
      <c r="C138" s="11"/>
      <c r="D138" s="11"/>
      <c r="F138" s="11"/>
      <c r="H138" s="11"/>
      <c r="J138" s="11"/>
      <c r="L138" s="11"/>
      <c r="N138" s="11"/>
    </row>
    <row r="139" spans="2:14" s="12" customFormat="1" x14ac:dyDescent="0.45">
      <c r="B139" s="6"/>
      <c r="C139" s="11"/>
      <c r="D139" s="11"/>
      <c r="F139" s="11"/>
      <c r="H139" s="11"/>
      <c r="J139" s="11"/>
      <c r="L139" s="11"/>
      <c r="N139" s="11"/>
    </row>
    <row r="140" spans="2:14" s="12" customFormat="1" x14ac:dyDescent="0.45">
      <c r="B140" s="6"/>
      <c r="C140" s="11"/>
      <c r="D140" s="11"/>
      <c r="F140" s="11"/>
      <c r="H140" s="11"/>
      <c r="J140" s="11"/>
      <c r="L140" s="11"/>
      <c r="N140" s="11"/>
    </row>
    <row r="141" spans="2:14" s="12" customFormat="1" x14ac:dyDescent="0.45">
      <c r="B141" s="6"/>
      <c r="C141" s="11"/>
      <c r="D141" s="11"/>
      <c r="F141" s="11"/>
      <c r="H141" s="11"/>
      <c r="J141" s="11"/>
      <c r="L141" s="11"/>
      <c r="N141" s="11"/>
    </row>
    <row r="142" spans="2:14" s="12" customFormat="1" x14ac:dyDescent="0.45">
      <c r="B142" s="6"/>
      <c r="C142" s="11"/>
      <c r="D142" s="11"/>
      <c r="F142" s="11"/>
      <c r="H142" s="11"/>
      <c r="J142" s="11"/>
      <c r="L142" s="11"/>
      <c r="N142" s="11"/>
    </row>
    <row r="143" spans="2:14" s="12" customFormat="1" x14ac:dyDescent="0.45">
      <c r="B143" s="6"/>
      <c r="C143" s="11"/>
      <c r="D143" s="11"/>
      <c r="F143" s="11"/>
      <c r="H143" s="11"/>
      <c r="J143" s="11"/>
      <c r="L143" s="11"/>
      <c r="N143" s="11"/>
    </row>
    <row r="144" spans="2:14" s="12" customFormat="1" x14ac:dyDescent="0.45">
      <c r="B144" s="6"/>
      <c r="C144" s="11"/>
      <c r="D144" s="11"/>
      <c r="F144" s="11"/>
      <c r="H144" s="11"/>
      <c r="J144" s="11"/>
      <c r="L144" s="11"/>
      <c r="N144" s="11"/>
    </row>
    <row r="145" spans="2:14" s="12" customFormat="1" x14ac:dyDescent="0.45">
      <c r="B145" s="6"/>
      <c r="C145" s="11"/>
      <c r="D145" s="11"/>
      <c r="F145" s="11"/>
      <c r="H145" s="11"/>
      <c r="J145" s="11"/>
      <c r="L145" s="11"/>
      <c r="N145" s="11"/>
    </row>
    <row r="146" spans="2:14" s="12" customFormat="1" x14ac:dyDescent="0.45">
      <c r="B146" s="6"/>
      <c r="C146" s="11"/>
      <c r="D146" s="11"/>
      <c r="F146" s="11"/>
      <c r="H146" s="11"/>
      <c r="J146" s="11"/>
      <c r="L146" s="11"/>
      <c r="N146" s="11"/>
    </row>
    <row r="147" spans="2:14" s="12" customFormat="1" x14ac:dyDescent="0.45">
      <c r="B147" s="6"/>
      <c r="C147" s="11"/>
      <c r="D147" s="11"/>
      <c r="F147" s="11"/>
      <c r="H147" s="11"/>
      <c r="J147" s="11"/>
      <c r="L147" s="11"/>
      <c r="N147" s="11"/>
    </row>
    <row r="148" spans="2:14" s="12" customFormat="1" x14ac:dyDescent="0.45">
      <c r="B148" s="6"/>
      <c r="C148" s="11"/>
      <c r="D148" s="11"/>
      <c r="F148" s="11"/>
      <c r="H148" s="11"/>
      <c r="J148" s="11"/>
      <c r="L148" s="11"/>
      <c r="N148" s="11"/>
    </row>
    <row r="149" spans="2:14" s="12" customFormat="1" x14ac:dyDescent="0.45">
      <c r="B149" s="6"/>
      <c r="C149" s="11"/>
      <c r="D149" s="11"/>
      <c r="F149" s="11"/>
      <c r="H149" s="11"/>
      <c r="J149" s="11"/>
      <c r="L149" s="11"/>
      <c r="N149" s="11"/>
    </row>
    <row r="150" spans="2:14" s="12" customFormat="1" x14ac:dyDescent="0.45">
      <c r="B150" s="6"/>
      <c r="C150" s="11"/>
      <c r="D150" s="11"/>
      <c r="F150" s="11"/>
      <c r="H150" s="11"/>
      <c r="J150" s="11"/>
      <c r="L150" s="11"/>
      <c r="N150" s="11"/>
    </row>
    <row r="151" spans="2:14" s="12" customFormat="1" ht="14.65" thickBot="1" x14ac:dyDescent="0.5">
      <c r="B151" s="6"/>
      <c r="C151" s="11"/>
      <c r="D151" s="11"/>
      <c r="F151" s="11"/>
      <c r="H151" s="11"/>
      <c r="J151" s="11"/>
      <c r="L151" s="11"/>
      <c r="N151" s="11"/>
    </row>
    <row r="152" spans="2:14" s="12" customFormat="1" ht="14.65" thickBot="1" x14ac:dyDescent="0.5">
      <c r="B152" s="4"/>
      <c r="C152" s="4"/>
      <c r="D152" s="5"/>
      <c r="F152" s="13"/>
      <c r="H152" s="13"/>
      <c r="J152" s="13"/>
      <c r="L152" s="13"/>
      <c r="N152" s="13"/>
    </row>
    <row r="153" spans="2:14" s="12" customFormat="1" ht="14.65" thickBot="1" x14ac:dyDescent="0.5">
      <c r="B153" s="4"/>
      <c r="C153" s="4"/>
      <c r="D153" s="5"/>
      <c r="F153" s="13"/>
      <c r="H153" s="13"/>
      <c r="J153" s="13"/>
      <c r="L153" s="13"/>
      <c r="N153" s="13"/>
    </row>
    <row r="154" spans="2:14" s="12" customFormat="1" ht="14.65" thickBot="1" x14ac:dyDescent="0.5">
      <c r="B154" s="4"/>
      <c r="C154" s="4"/>
      <c r="D154" s="5"/>
      <c r="F154" s="13"/>
      <c r="H154" s="13"/>
      <c r="J154" s="13"/>
      <c r="L154" s="13"/>
      <c r="N154" s="13"/>
    </row>
    <row r="155" spans="2:14" s="12" customFormat="1" ht="14.65" thickBot="1" x14ac:dyDescent="0.5">
      <c r="B155" s="4"/>
      <c r="C155" s="4"/>
      <c r="D155" s="5"/>
      <c r="F155" s="13"/>
      <c r="H155" s="13"/>
      <c r="J155" s="13"/>
      <c r="L155" s="13"/>
      <c r="N155" s="13"/>
    </row>
    <row r="156" spans="2:14" s="12" customFormat="1" ht="14.65" thickBot="1" x14ac:dyDescent="0.5">
      <c r="B156" s="4"/>
      <c r="C156" s="4"/>
      <c r="D156" s="5"/>
      <c r="F156" s="13"/>
      <c r="H156" s="13"/>
      <c r="J156" s="13"/>
      <c r="L156" s="13"/>
      <c r="N156" s="13"/>
    </row>
    <row r="157" spans="2:14" s="12" customFormat="1" ht="14.65" thickBot="1" x14ac:dyDescent="0.5">
      <c r="B157" s="4"/>
      <c r="C157" s="4"/>
      <c r="D157" s="5"/>
      <c r="F157" s="13"/>
      <c r="H157" s="13"/>
      <c r="J157" s="13"/>
      <c r="L157" s="13"/>
      <c r="N157" s="13"/>
    </row>
    <row r="158" spans="2:14" s="12" customFormat="1" ht="14.65" thickBot="1" x14ac:dyDescent="0.5">
      <c r="B158" s="4"/>
      <c r="C158" s="4"/>
      <c r="D158" s="5"/>
      <c r="F158" s="13"/>
      <c r="H158" s="13"/>
      <c r="J158" s="13"/>
      <c r="L158" s="13"/>
      <c r="N158" s="13"/>
    </row>
    <row r="159" spans="2:14" s="12" customFormat="1" ht="14.65" thickBot="1" x14ac:dyDescent="0.5">
      <c r="B159" s="4"/>
      <c r="C159" s="4"/>
      <c r="D159" s="5"/>
      <c r="F159" s="13"/>
      <c r="H159" s="13"/>
      <c r="J159" s="13"/>
      <c r="L159" s="13"/>
      <c r="N159" s="13"/>
    </row>
    <row r="160" spans="2:14" s="12" customFormat="1" ht="14.65" thickBot="1" x14ac:dyDescent="0.5">
      <c r="B160" s="4"/>
      <c r="C160" s="4"/>
      <c r="D160" s="5"/>
      <c r="F160" s="13"/>
      <c r="H160" s="13"/>
      <c r="J160" s="13"/>
      <c r="L160" s="13"/>
      <c r="N160" s="13"/>
    </row>
    <row r="161" spans="2:14" s="12" customFormat="1" ht="14.65" thickBot="1" x14ac:dyDescent="0.5">
      <c r="B161" s="4"/>
      <c r="C161" s="4"/>
      <c r="D161" s="5"/>
      <c r="F161" s="13"/>
      <c r="H161" s="13"/>
      <c r="J161" s="13"/>
      <c r="L161" s="13"/>
      <c r="N161" s="13"/>
    </row>
    <row r="162" spans="2:14" s="12" customFormat="1" ht="14.65" thickBot="1" x14ac:dyDescent="0.5">
      <c r="B162" s="4"/>
      <c r="C162" s="4"/>
      <c r="D162" s="5"/>
      <c r="F162" s="13"/>
      <c r="H162" s="13"/>
      <c r="J162" s="13"/>
      <c r="L162" s="13"/>
      <c r="N162" s="13"/>
    </row>
    <row r="163" spans="2:14" s="12" customFormat="1" ht="14.65" thickBot="1" x14ac:dyDescent="0.5">
      <c r="B163" s="4"/>
      <c r="C163" s="4"/>
      <c r="D163" s="5"/>
      <c r="F163" s="13"/>
      <c r="H163" s="13"/>
      <c r="J163" s="13"/>
      <c r="L163" s="13"/>
      <c r="N163" s="13"/>
    </row>
    <row r="164" spans="2:14" s="12" customFormat="1" ht="14.65" thickBot="1" x14ac:dyDescent="0.5">
      <c r="B164" s="4"/>
      <c r="C164" s="4"/>
      <c r="D164" s="5"/>
      <c r="F164" s="13"/>
      <c r="H164" s="13"/>
      <c r="J164" s="13"/>
      <c r="L164" s="13"/>
      <c r="N164" s="13"/>
    </row>
    <row r="165" spans="2:14" s="12" customFormat="1" ht="14.65" thickBot="1" x14ac:dyDescent="0.5">
      <c r="B165" s="4"/>
      <c r="C165" s="4"/>
      <c r="D165" s="5"/>
      <c r="F165" s="13"/>
      <c r="H165" s="13"/>
      <c r="J165" s="13"/>
      <c r="L165" s="13"/>
      <c r="N165" s="13"/>
    </row>
    <row r="166" spans="2:14" s="12" customFormat="1" ht="14.65" thickBot="1" x14ac:dyDescent="0.5">
      <c r="B166" s="4"/>
      <c r="C166" s="4"/>
      <c r="D166" s="5"/>
      <c r="F166" s="13"/>
      <c r="H166" s="13"/>
      <c r="J166" s="13"/>
      <c r="L166" s="13"/>
      <c r="N166" s="13"/>
    </row>
    <row r="167" spans="2:14" s="12" customFormat="1" ht="14.65" thickBot="1" x14ac:dyDescent="0.5">
      <c r="B167" s="4"/>
      <c r="C167" s="4"/>
      <c r="D167" s="5"/>
      <c r="F167" s="13"/>
      <c r="H167" s="13"/>
      <c r="J167" s="13"/>
      <c r="L167" s="13"/>
      <c r="N167" s="13"/>
    </row>
    <row r="168" spans="2:14" s="12" customFormat="1" ht="14.65" thickBot="1" x14ac:dyDescent="0.5">
      <c r="B168" s="4"/>
      <c r="C168" s="4"/>
      <c r="D168" s="5"/>
      <c r="F168" s="13"/>
      <c r="H168" s="13"/>
      <c r="J168" s="13"/>
      <c r="L168" s="13"/>
      <c r="N168" s="13"/>
    </row>
    <row r="169" spans="2:14" s="12" customFormat="1" ht="14.65" thickBot="1" x14ac:dyDescent="0.5">
      <c r="B169" s="4"/>
      <c r="C169" s="4"/>
      <c r="D169" s="5"/>
      <c r="F169" s="13"/>
      <c r="H169" s="13"/>
      <c r="J169" s="13"/>
      <c r="L169" s="13"/>
      <c r="N169" s="13"/>
    </row>
    <row r="170" spans="2:14" s="12" customFormat="1" ht="14.65" thickBot="1" x14ac:dyDescent="0.5">
      <c r="B170" s="4"/>
      <c r="C170" s="4"/>
      <c r="D170" s="5"/>
      <c r="F170" s="13"/>
      <c r="H170" s="13"/>
      <c r="J170" s="13"/>
      <c r="L170" s="13"/>
      <c r="N170" s="13"/>
    </row>
    <row r="171" spans="2:14" s="12" customFormat="1" ht="14.65" thickBot="1" x14ac:dyDescent="0.5">
      <c r="B171" s="4"/>
      <c r="C171" s="4"/>
      <c r="D171" s="5"/>
      <c r="F171" s="13"/>
      <c r="H171" s="13"/>
      <c r="J171" s="13"/>
      <c r="L171" s="13"/>
      <c r="N171" s="13"/>
    </row>
    <row r="172" spans="2:14" s="12" customFormat="1" ht="14.65" thickBot="1" x14ac:dyDescent="0.5">
      <c r="B172" s="4"/>
      <c r="C172" s="4"/>
      <c r="D172" s="5"/>
      <c r="F172" s="13"/>
      <c r="H172" s="13"/>
      <c r="J172" s="13"/>
      <c r="L172" s="13"/>
      <c r="N172" s="13"/>
    </row>
    <row r="173" spans="2:14" s="12" customFormat="1" ht="14.65" thickBot="1" x14ac:dyDescent="0.5">
      <c r="B173" s="4"/>
      <c r="C173" s="4"/>
      <c r="D173" s="5"/>
      <c r="F173" s="13"/>
      <c r="H173" s="13"/>
      <c r="J173" s="13"/>
      <c r="L173" s="13"/>
      <c r="N173" s="13"/>
    </row>
    <row r="174" spans="2:14" s="12" customFormat="1" ht="14.65" thickBot="1" x14ac:dyDescent="0.5">
      <c r="B174" s="4"/>
      <c r="C174" s="4"/>
      <c r="D174" s="5"/>
      <c r="F174" s="13"/>
      <c r="H174" s="13"/>
      <c r="J174" s="13"/>
      <c r="L174" s="13"/>
      <c r="N174" s="13"/>
    </row>
    <row r="175" spans="2:14" s="12" customFormat="1" ht="14.65" thickBot="1" x14ac:dyDescent="0.5">
      <c r="B175" s="4"/>
      <c r="C175" s="4"/>
      <c r="D175" s="5"/>
      <c r="F175" s="13"/>
      <c r="H175" s="13"/>
      <c r="J175" s="13"/>
      <c r="L175" s="13"/>
      <c r="N175" s="13"/>
    </row>
    <row r="176" spans="2:14" s="12" customFormat="1" ht="14.65" thickBot="1" x14ac:dyDescent="0.5">
      <c r="B176" s="4"/>
      <c r="C176" s="4"/>
      <c r="D176" s="5"/>
      <c r="F176" s="13"/>
      <c r="H176" s="13"/>
      <c r="J176" s="13"/>
      <c r="L176" s="13"/>
      <c r="N176" s="13"/>
    </row>
    <row r="177" spans="2:14" s="12" customFormat="1" ht="14.65" thickBot="1" x14ac:dyDescent="0.5">
      <c r="B177" s="4"/>
      <c r="C177" s="4"/>
      <c r="D177" s="5"/>
      <c r="F177" s="13"/>
      <c r="H177" s="13"/>
      <c r="J177" s="13"/>
      <c r="L177" s="13"/>
      <c r="N177" s="13"/>
    </row>
    <row r="178" spans="2:14" s="12" customFormat="1" ht="14.65" thickBot="1" x14ac:dyDescent="0.5">
      <c r="B178" s="4"/>
      <c r="C178" s="4"/>
      <c r="D178" s="5"/>
      <c r="F178" s="13"/>
      <c r="H178" s="13"/>
      <c r="J178" s="13"/>
      <c r="L178" s="13"/>
      <c r="N178" s="13"/>
    </row>
    <row r="179" spans="2:14" s="12" customFormat="1" ht="14.65" thickBot="1" x14ac:dyDescent="0.5">
      <c r="B179" s="4"/>
      <c r="C179" s="4"/>
      <c r="D179" s="5"/>
      <c r="F179" s="13"/>
      <c r="H179" s="13"/>
      <c r="J179" s="13"/>
      <c r="L179" s="13"/>
      <c r="N179" s="13"/>
    </row>
    <row r="180" spans="2:14" s="12" customFormat="1" ht="14.65" thickBot="1" x14ac:dyDescent="0.5">
      <c r="B180" s="4"/>
      <c r="C180" s="4"/>
      <c r="D180" s="5"/>
      <c r="F180" s="13"/>
      <c r="H180" s="13"/>
      <c r="J180" s="13"/>
      <c r="L180" s="13"/>
      <c r="N180" s="13"/>
    </row>
    <row r="181" spans="2:14" s="12" customFormat="1" ht="14.65" thickBot="1" x14ac:dyDescent="0.5">
      <c r="B181" s="4"/>
      <c r="C181" s="4"/>
      <c r="D181" s="5"/>
      <c r="F181" s="13"/>
      <c r="H181" s="13"/>
      <c r="J181" s="13"/>
      <c r="L181" s="13"/>
      <c r="N181" s="13"/>
    </row>
    <row r="182" spans="2:14" s="12" customFormat="1" ht="14.65" thickBot="1" x14ac:dyDescent="0.5">
      <c r="B182" s="4"/>
      <c r="C182" s="4"/>
      <c r="D182" s="5"/>
      <c r="F182" s="13"/>
      <c r="H182" s="13"/>
      <c r="J182" s="13"/>
      <c r="L182" s="13"/>
      <c r="N182" s="13"/>
    </row>
    <row r="183" spans="2:14" s="12" customFormat="1" ht="14.65" thickBot="1" x14ac:dyDescent="0.5">
      <c r="B183" s="4"/>
      <c r="C183" s="4"/>
      <c r="D183" s="5"/>
      <c r="F183" s="13"/>
      <c r="H183" s="13"/>
      <c r="J183" s="13"/>
      <c r="L183" s="13"/>
      <c r="N183" s="13"/>
    </row>
    <row r="184" spans="2:14" s="12" customFormat="1" ht="14.65" thickBot="1" x14ac:dyDescent="0.5">
      <c r="B184" s="4"/>
      <c r="C184" s="4"/>
      <c r="D184" s="5"/>
      <c r="F184" s="13"/>
      <c r="H184" s="13"/>
      <c r="J184" s="13"/>
      <c r="L184" s="13"/>
      <c r="N184" s="13"/>
    </row>
    <row r="185" spans="2:14" s="12" customFormat="1" ht="14.65" thickBot="1" x14ac:dyDescent="0.5">
      <c r="B185" s="4"/>
      <c r="C185" s="4"/>
      <c r="D185" s="5"/>
      <c r="F185" s="13"/>
      <c r="H185" s="13"/>
      <c r="J185" s="13"/>
      <c r="L185" s="13"/>
      <c r="N185" s="13"/>
    </row>
    <row r="186" spans="2:14" s="12" customFormat="1" ht="14.65" thickBot="1" x14ac:dyDescent="0.5">
      <c r="B186" s="4"/>
      <c r="C186" s="4"/>
      <c r="D186" s="5"/>
      <c r="F186" s="13"/>
      <c r="H186" s="13"/>
      <c r="J186" s="13"/>
      <c r="L186" s="13"/>
      <c r="N186" s="13"/>
    </row>
    <row r="187" spans="2:14" s="12" customFormat="1" ht="14.65" thickBot="1" x14ac:dyDescent="0.5">
      <c r="B187" s="4"/>
      <c r="C187" s="4"/>
      <c r="D187" s="5"/>
      <c r="F187" s="13"/>
      <c r="H187" s="13"/>
      <c r="J187" s="13"/>
      <c r="L187" s="13"/>
      <c r="N187" s="13"/>
    </row>
    <row r="188" spans="2:14" s="12" customFormat="1" ht="14.65" thickBot="1" x14ac:dyDescent="0.5">
      <c r="B188" s="4"/>
      <c r="C188" s="4"/>
      <c r="D188" s="5"/>
      <c r="F188" s="13"/>
      <c r="H188" s="13"/>
      <c r="J188" s="13"/>
      <c r="L188" s="13"/>
      <c r="N188" s="13"/>
    </row>
    <row r="189" spans="2:14" s="12" customFormat="1" ht="14.65" thickBot="1" x14ac:dyDescent="0.5">
      <c r="B189" s="4"/>
      <c r="C189" s="4"/>
      <c r="D189" s="5"/>
      <c r="F189" s="13"/>
      <c r="H189" s="13"/>
      <c r="J189" s="13"/>
      <c r="L189" s="13"/>
      <c r="N189" s="13"/>
    </row>
    <row r="190" spans="2:14" s="12" customFormat="1" ht="14.65" thickBot="1" x14ac:dyDescent="0.5">
      <c r="B190" s="4"/>
      <c r="C190" s="4"/>
      <c r="D190" s="5"/>
      <c r="F190" s="13"/>
      <c r="H190" s="13"/>
      <c r="J190" s="13"/>
      <c r="L190" s="13"/>
      <c r="N190" s="13"/>
    </row>
    <row r="191" spans="2:14" s="12" customFormat="1" ht="14.65" thickBot="1" x14ac:dyDescent="0.5">
      <c r="B191" s="4"/>
      <c r="C191" s="4"/>
      <c r="D191" s="5"/>
      <c r="F191" s="13"/>
      <c r="H191" s="13"/>
      <c r="J191" s="13"/>
      <c r="L191" s="13"/>
      <c r="N191" s="13"/>
    </row>
    <row r="192" spans="2:14" s="12" customFormat="1" ht="14.65" thickBot="1" x14ac:dyDescent="0.5">
      <c r="B192" s="4"/>
      <c r="C192" s="4"/>
      <c r="D192" s="5"/>
      <c r="F192" s="13"/>
      <c r="H192" s="13"/>
      <c r="J192" s="13"/>
      <c r="L192" s="13"/>
      <c r="N192" s="13"/>
    </row>
    <row r="193" spans="2:14" s="12" customFormat="1" ht="14.65" thickBot="1" x14ac:dyDescent="0.5">
      <c r="B193" s="4"/>
      <c r="C193" s="4"/>
      <c r="D193" s="5"/>
      <c r="F193" s="13"/>
      <c r="H193" s="13"/>
      <c r="J193" s="13"/>
      <c r="L193" s="13"/>
      <c r="N193" s="13"/>
    </row>
    <row r="194" spans="2:14" s="12" customFormat="1" ht="14.65" thickBot="1" x14ac:dyDescent="0.5">
      <c r="B194" s="4"/>
      <c r="C194" s="4"/>
      <c r="D194" s="5"/>
      <c r="F194" s="13"/>
      <c r="H194" s="13"/>
      <c r="J194" s="13"/>
      <c r="L194" s="13"/>
      <c r="N194" s="13"/>
    </row>
    <row r="195" spans="2:14" s="12" customFormat="1" ht="14.65" thickBot="1" x14ac:dyDescent="0.5">
      <c r="B195" s="4"/>
      <c r="C195" s="4"/>
      <c r="D195" s="5"/>
      <c r="F195" s="13"/>
      <c r="H195" s="13"/>
      <c r="J195" s="13"/>
      <c r="L195" s="13"/>
      <c r="N195" s="13"/>
    </row>
    <row r="196" spans="2:14" s="12" customFormat="1" ht="14.65" thickBot="1" x14ac:dyDescent="0.5">
      <c r="B196" s="4"/>
      <c r="C196" s="4"/>
      <c r="D196" s="5"/>
      <c r="F196" s="13"/>
      <c r="H196" s="13"/>
      <c r="J196" s="13"/>
      <c r="L196" s="13"/>
      <c r="N196" s="13"/>
    </row>
    <row r="197" spans="2:14" s="12" customFormat="1" ht="14.65" thickBot="1" x14ac:dyDescent="0.5">
      <c r="B197" s="4"/>
      <c r="C197" s="4"/>
      <c r="D197" s="5"/>
      <c r="F197" s="13"/>
      <c r="H197" s="13"/>
      <c r="J197" s="13"/>
      <c r="L197" s="13"/>
      <c r="N197" s="13"/>
    </row>
    <row r="198" spans="2:14" s="12" customFormat="1" ht="14.65" thickBot="1" x14ac:dyDescent="0.5">
      <c r="B198" s="4"/>
      <c r="C198" s="4"/>
      <c r="D198" s="5"/>
      <c r="F198" s="13"/>
      <c r="H198" s="13"/>
      <c r="J198" s="13"/>
      <c r="L198" s="13"/>
      <c r="N198" s="13"/>
    </row>
    <row r="199" spans="2:14" s="12" customFormat="1" ht="14.65" thickBot="1" x14ac:dyDescent="0.5">
      <c r="B199" s="4"/>
      <c r="C199" s="4"/>
      <c r="D199" s="5"/>
      <c r="F199" s="13"/>
      <c r="H199" s="13"/>
      <c r="J199" s="13"/>
      <c r="L199" s="13"/>
      <c r="N199" s="13"/>
    </row>
    <row r="200" spans="2:14" s="12" customFormat="1" ht="14.65" thickBot="1" x14ac:dyDescent="0.5">
      <c r="B200" s="4"/>
      <c r="C200" s="4"/>
      <c r="D200" s="5"/>
      <c r="F200" s="13"/>
      <c r="H200" s="13"/>
      <c r="J200" s="13"/>
      <c r="L200" s="13"/>
      <c r="N200" s="13"/>
    </row>
    <row r="201" spans="2:14" s="12" customFormat="1" ht="14.65" thickBot="1" x14ac:dyDescent="0.5">
      <c r="B201" s="4"/>
      <c r="C201" s="4"/>
      <c r="D201" s="5"/>
      <c r="F201" s="13"/>
      <c r="H201" s="13"/>
      <c r="J201" s="13"/>
      <c r="L201" s="13"/>
      <c r="N201" s="13"/>
    </row>
    <row r="202" spans="2:14" s="12" customFormat="1" ht="14.65" thickBot="1" x14ac:dyDescent="0.5">
      <c r="B202" s="4"/>
      <c r="C202" s="4"/>
      <c r="D202" s="5"/>
      <c r="F202" s="13"/>
      <c r="H202" s="13"/>
      <c r="J202" s="13"/>
      <c r="L202" s="13"/>
      <c r="N202" s="13"/>
    </row>
    <row r="203" spans="2:14" s="12" customFormat="1" ht="14.65" thickBot="1" x14ac:dyDescent="0.5">
      <c r="B203" s="4"/>
      <c r="C203" s="4"/>
      <c r="D203" s="5"/>
      <c r="F203" s="13"/>
      <c r="H203" s="13"/>
      <c r="J203" s="13"/>
      <c r="L203" s="13"/>
      <c r="N203" s="13"/>
    </row>
    <row r="204" spans="2:14" s="12" customFormat="1" ht="14.65" thickBot="1" x14ac:dyDescent="0.5">
      <c r="B204" s="4"/>
      <c r="C204" s="4"/>
      <c r="D204" s="5"/>
      <c r="F204" s="13"/>
      <c r="H204" s="13"/>
      <c r="J204" s="13"/>
      <c r="L204" s="13"/>
      <c r="N204" s="13"/>
    </row>
    <row r="205" spans="2:14" s="12" customFormat="1" ht="14.65" thickBot="1" x14ac:dyDescent="0.5">
      <c r="B205" s="4"/>
      <c r="C205" s="4"/>
      <c r="D205" s="5"/>
      <c r="F205" s="13"/>
      <c r="H205" s="13"/>
      <c r="J205" s="13"/>
      <c r="L205" s="13"/>
      <c r="N205" s="13"/>
    </row>
    <row r="206" spans="2:14" s="12" customFormat="1" ht="14.65" thickBot="1" x14ac:dyDescent="0.5">
      <c r="B206" s="4"/>
      <c r="C206" s="4"/>
      <c r="D206" s="5"/>
      <c r="F206" s="13"/>
      <c r="H206" s="13"/>
      <c r="J206" s="13"/>
      <c r="L206" s="13"/>
      <c r="N206" s="13"/>
    </row>
    <row r="207" spans="2:14" s="12" customFormat="1" ht="14.65" thickBot="1" x14ac:dyDescent="0.5">
      <c r="B207" s="4"/>
      <c r="C207" s="4"/>
      <c r="D207" s="5"/>
      <c r="F207" s="13"/>
      <c r="H207" s="13"/>
      <c r="J207" s="13"/>
      <c r="L207" s="13"/>
      <c r="N207" s="13"/>
    </row>
    <row r="208" spans="2:14" s="12" customFormat="1" ht="14.65" thickBot="1" x14ac:dyDescent="0.5">
      <c r="B208" s="4"/>
      <c r="C208" s="4"/>
      <c r="D208" s="5"/>
      <c r="F208" s="13"/>
      <c r="H208" s="13"/>
      <c r="J208" s="13"/>
      <c r="L208" s="13"/>
      <c r="N208" s="13"/>
    </row>
    <row r="209" spans="2:14" s="12" customFormat="1" ht="14.65" thickBot="1" x14ac:dyDescent="0.5">
      <c r="B209" s="4"/>
      <c r="C209" s="4"/>
      <c r="D209" s="5"/>
      <c r="F209" s="13"/>
      <c r="H209" s="13"/>
      <c r="J209" s="13"/>
      <c r="L209" s="13"/>
      <c r="N209" s="13"/>
    </row>
    <row r="210" spans="2:14" s="12" customFormat="1" ht="14.65" thickBot="1" x14ac:dyDescent="0.5">
      <c r="B210" s="4"/>
      <c r="C210" s="4"/>
      <c r="D210" s="5"/>
      <c r="F210" s="13"/>
      <c r="H210" s="13"/>
      <c r="J210" s="13"/>
      <c r="L210" s="13"/>
      <c r="N210" s="13"/>
    </row>
    <row r="211" spans="2:14" s="12" customFormat="1" ht="14.65" thickBot="1" x14ac:dyDescent="0.5">
      <c r="B211" s="4"/>
      <c r="C211" s="4"/>
      <c r="D211" s="5"/>
      <c r="F211" s="13"/>
      <c r="H211" s="13"/>
      <c r="J211" s="13"/>
      <c r="L211" s="13"/>
      <c r="N211" s="13"/>
    </row>
    <row r="212" spans="2:14" s="12" customFormat="1" ht="14.65" thickBot="1" x14ac:dyDescent="0.5">
      <c r="B212" s="4"/>
      <c r="C212" s="4"/>
      <c r="D212" s="5"/>
      <c r="F212" s="13"/>
      <c r="H212" s="13"/>
      <c r="J212" s="13"/>
      <c r="L212" s="13"/>
      <c r="N212" s="13"/>
    </row>
    <row r="213" spans="2:14" s="12" customFormat="1" ht="14.65" thickBot="1" x14ac:dyDescent="0.5">
      <c r="B213" s="4"/>
      <c r="C213" s="4"/>
      <c r="D213" s="5"/>
      <c r="F213" s="13"/>
      <c r="H213" s="13"/>
      <c r="J213" s="13"/>
      <c r="L213" s="13"/>
      <c r="N213" s="13"/>
    </row>
    <row r="214" spans="2:14" s="12" customFormat="1" ht="14.65" thickBot="1" x14ac:dyDescent="0.5">
      <c r="B214" s="4"/>
      <c r="C214" s="4"/>
      <c r="D214" s="5"/>
      <c r="F214" s="13"/>
      <c r="H214" s="13"/>
      <c r="J214" s="13"/>
      <c r="L214" s="13"/>
      <c r="N214" s="13"/>
    </row>
    <row r="215" spans="2:14" s="12" customFormat="1" ht="14.65" thickBot="1" x14ac:dyDescent="0.5">
      <c r="B215" s="4"/>
      <c r="C215" s="4"/>
      <c r="D215" s="5"/>
      <c r="F215" s="13"/>
      <c r="H215" s="13"/>
      <c r="J215" s="13"/>
      <c r="L215" s="13"/>
      <c r="N215" s="13"/>
    </row>
    <row r="216" spans="2:14" s="12" customFormat="1" ht="14.65" thickBot="1" x14ac:dyDescent="0.5">
      <c r="B216" s="4"/>
      <c r="C216" s="4"/>
      <c r="D216" s="5"/>
      <c r="F216" s="13"/>
      <c r="H216" s="13"/>
      <c r="J216" s="13"/>
      <c r="L216" s="13"/>
      <c r="N216" s="13"/>
    </row>
    <row r="217" spans="2:14" s="12" customFormat="1" ht="14.65" thickBot="1" x14ac:dyDescent="0.5">
      <c r="B217" s="4"/>
      <c r="C217" s="4"/>
      <c r="D217" s="5"/>
      <c r="F217" s="13"/>
      <c r="H217" s="13"/>
      <c r="J217" s="13"/>
      <c r="L217" s="13"/>
      <c r="N217" s="13"/>
    </row>
    <row r="218" spans="2:14" s="12" customFormat="1" ht="14.65" thickBot="1" x14ac:dyDescent="0.5">
      <c r="B218" s="4"/>
      <c r="C218" s="4"/>
      <c r="D218" s="5"/>
      <c r="F218" s="13"/>
      <c r="H218" s="13"/>
      <c r="J218" s="13"/>
      <c r="L218" s="13"/>
      <c r="N218" s="13"/>
    </row>
    <row r="219" spans="2:14" s="12" customFormat="1" ht="14.65" thickBot="1" x14ac:dyDescent="0.5">
      <c r="B219" s="4"/>
      <c r="C219" s="4"/>
      <c r="D219" s="5"/>
      <c r="F219" s="13"/>
      <c r="H219" s="13"/>
      <c r="J219" s="13"/>
      <c r="L219" s="13"/>
      <c r="N219" s="13"/>
    </row>
    <row r="220" spans="2:14" s="12" customFormat="1" ht="14.65" thickBot="1" x14ac:dyDescent="0.5">
      <c r="B220" s="4"/>
      <c r="C220" s="4"/>
      <c r="D220" s="5"/>
      <c r="F220" s="13"/>
      <c r="H220" s="13"/>
      <c r="J220" s="13"/>
      <c r="L220" s="13"/>
      <c r="N220" s="13"/>
    </row>
    <row r="221" spans="2:14" s="12" customFormat="1" ht="14.65" thickBot="1" x14ac:dyDescent="0.5">
      <c r="B221" s="4"/>
      <c r="C221" s="4"/>
      <c r="D221" s="5"/>
      <c r="F221" s="13"/>
      <c r="H221" s="13"/>
      <c r="J221" s="13"/>
      <c r="L221" s="13"/>
      <c r="N221" s="13"/>
    </row>
    <row r="222" spans="2:14" s="12" customFormat="1" ht="14.65" thickBot="1" x14ac:dyDescent="0.5">
      <c r="B222" s="4"/>
      <c r="C222" s="4"/>
      <c r="D222" s="5"/>
      <c r="F222" s="13"/>
      <c r="H222" s="13"/>
      <c r="J222" s="13"/>
      <c r="L222" s="13"/>
      <c r="N222" s="13"/>
    </row>
    <row r="223" spans="2:14" s="12" customFormat="1" ht="14.65" thickBot="1" x14ac:dyDescent="0.5">
      <c r="B223" s="4"/>
      <c r="C223" s="4"/>
      <c r="D223" s="5"/>
      <c r="F223" s="13"/>
      <c r="H223" s="13"/>
      <c r="J223" s="13"/>
      <c r="L223" s="13"/>
      <c r="N223" s="13"/>
    </row>
    <row r="224" spans="2:14" s="12" customFormat="1" ht="14.65" thickBot="1" x14ac:dyDescent="0.5">
      <c r="B224" s="4"/>
      <c r="C224" s="4"/>
      <c r="D224" s="5"/>
      <c r="F224" s="13"/>
      <c r="H224" s="13"/>
      <c r="J224" s="13"/>
      <c r="L224" s="13"/>
      <c r="N224" s="13"/>
    </row>
    <row r="225" spans="2:14" s="12" customFormat="1" ht="14.65" thickBot="1" x14ac:dyDescent="0.5">
      <c r="B225" s="4"/>
      <c r="C225" s="4"/>
      <c r="D225" s="5"/>
      <c r="F225" s="13"/>
      <c r="H225" s="13"/>
      <c r="J225" s="13"/>
      <c r="L225" s="13"/>
      <c r="N225" s="13"/>
    </row>
    <row r="226" spans="2:14" s="12" customFormat="1" ht="14.65" thickBot="1" x14ac:dyDescent="0.5">
      <c r="B226" s="4"/>
      <c r="C226" s="4"/>
      <c r="D226" s="5"/>
      <c r="F226" s="13"/>
      <c r="H226" s="13"/>
      <c r="J226" s="13"/>
      <c r="L226" s="13"/>
      <c r="N226" s="13"/>
    </row>
    <row r="227" spans="2:14" s="12" customFormat="1" ht="14.65" thickBot="1" x14ac:dyDescent="0.5">
      <c r="B227" s="4"/>
      <c r="C227" s="4"/>
      <c r="D227" s="5"/>
      <c r="F227" s="13"/>
      <c r="H227" s="13"/>
      <c r="J227" s="13"/>
      <c r="L227" s="13"/>
      <c r="N227" s="13"/>
    </row>
    <row r="228" spans="2:14" s="12" customFormat="1" ht="14.65" thickBot="1" x14ac:dyDescent="0.5">
      <c r="B228" s="4"/>
      <c r="C228" s="4"/>
      <c r="D228" s="5"/>
      <c r="F228" s="13"/>
      <c r="H228" s="13"/>
      <c r="J228" s="13"/>
      <c r="L228" s="13"/>
      <c r="N228" s="13"/>
    </row>
    <row r="229" spans="2:14" s="12" customFormat="1" ht="14.65" thickBot="1" x14ac:dyDescent="0.5">
      <c r="B229" s="4"/>
      <c r="C229" s="4"/>
      <c r="D229" s="5"/>
      <c r="F229" s="13"/>
      <c r="H229" s="13"/>
      <c r="J229" s="13"/>
      <c r="L229" s="13"/>
      <c r="N229" s="13"/>
    </row>
    <row r="230" spans="2:14" s="12" customFormat="1" ht="14.65" thickBot="1" x14ac:dyDescent="0.5">
      <c r="B230" s="4"/>
      <c r="C230" s="4"/>
      <c r="D230" s="5"/>
      <c r="F230" s="13"/>
      <c r="H230" s="13"/>
      <c r="J230" s="13"/>
      <c r="L230" s="13"/>
      <c r="N230" s="13"/>
    </row>
    <row r="231" spans="2:14" s="12" customFormat="1" ht="14.65" thickBot="1" x14ac:dyDescent="0.5">
      <c r="B231" s="4"/>
      <c r="C231" s="4"/>
      <c r="D231" s="5"/>
      <c r="F231" s="13"/>
      <c r="H231" s="13"/>
      <c r="J231" s="13"/>
      <c r="L231" s="13"/>
      <c r="N231" s="13"/>
    </row>
    <row r="232" spans="2:14" s="12" customFormat="1" ht="14.65" thickBot="1" x14ac:dyDescent="0.5">
      <c r="B232" s="4"/>
      <c r="C232" s="4"/>
      <c r="D232" s="5"/>
      <c r="F232" s="13"/>
      <c r="H232" s="13"/>
      <c r="J232" s="13"/>
      <c r="L232" s="13"/>
      <c r="N232" s="13"/>
    </row>
    <row r="233" spans="2:14" s="12" customFormat="1" ht="14.65" thickBot="1" x14ac:dyDescent="0.5">
      <c r="B233" s="4"/>
      <c r="C233" s="4"/>
      <c r="D233" s="5"/>
      <c r="F233" s="13"/>
      <c r="H233" s="13"/>
      <c r="J233" s="13"/>
      <c r="L233" s="13"/>
      <c r="N233" s="13"/>
    </row>
    <row r="234" spans="2:14" s="12" customFormat="1" ht="14.65" thickBot="1" x14ac:dyDescent="0.5">
      <c r="B234" s="4"/>
      <c r="C234" s="4"/>
      <c r="D234" s="5"/>
      <c r="F234" s="13"/>
      <c r="H234" s="13"/>
      <c r="J234" s="13"/>
      <c r="L234" s="13"/>
      <c r="N234" s="13"/>
    </row>
    <row r="235" spans="2:14" s="12" customFormat="1" ht="14.65" thickBot="1" x14ac:dyDescent="0.5">
      <c r="B235" s="4"/>
      <c r="C235" s="4"/>
      <c r="D235" s="5"/>
      <c r="F235" s="13"/>
      <c r="H235" s="13"/>
      <c r="J235" s="13"/>
      <c r="L235" s="13"/>
      <c r="N235" s="13"/>
    </row>
    <row r="236" spans="2:14" s="12" customFormat="1" ht="14.65" thickBot="1" x14ac:dyDescent="0.5">
      <c r="B236" s="4"/>
      <c r="C236" s="4"/>
      <c r="D236" s="5"/>
      <c r="F236" s="13"/>
      <c r="H236" s="13"/>
      <c r="J236" s="13"/>
      <c r="L236" s="13"/>
      <c r="N236" s="13"/>
    </row>
    <row r="237" spans="2:14" s="12" customFormat="1" ht="14.65" thickBot="1" x14ac:dyDescent="0.5">
      <c r="B237" s="4"/>
      <c r="C237" s="4"/>
      <c r="D237" s="5"/>
      <c r="F237" s="13"/>
      <c r="H237" s="13"/>
      <c r="J237" s="13"/>
      <c r="L237" s="13"/>
      <c r="N237" s="13"/>
    </row>
    <row r="238" spans="2:14" s="12" customFormat="1" ht="14.65" thickBot="1" x14ac:dyDescent="0.5">
      <c r="B238" s="4"/>
      <c r="C238" s="4"/>
      <c r="D238" s="5"/>
      <c r="F238" s="13"/>
      <c r="H238" s="13"/>
      <c r="J238" s="13"/>
      <c r="L238" s="13"/>
      <c r="N238" s="13"/>
    </row>
    <row r="239" spans="2:14" s="12" customFormat="1" ht="14.65" thickBot="1" x14ac:dyDescent="0.5">
      <c r="B239" s="4"/>
      <c r="C239" s="4"/>
      <c r="D239" s="5"/>
      <c r="F239" s="13"/>
      <c r="H239" s="13"/>
      <c r="J239" s="13"/>
      <c r="L239" s="13"/>
      <c r="N239" s="13"/>
    </row>
    <row r="240" spans="2:14" s="12" customFormat="1" ht="14.65" thickBot="1" x14ac:dyDescent="0.5">
      <c r="B240" s="4"/>
      <c r="C240" s="4"/>
      <c r="D240" s="5"/>
      <c r="F240" s="13"/>
      <c r="H240" s="13"/>
      <c r="J240" s="13"/>
      <c r="L240" s="13"/>
      <c r="N240" s="13"/>
    </row>
    <row r="241" spans="2:14" s="12" customFormat="1" ht="14.65" thickBot="1" x14ac:dyDescent="0.5">
      <c r="B241" s="4"/>
      <c r="C241" s="4"/>
      <c r="D241" s="5"/>
      <c r="F241" s="13"/>
      <c r="H241" s="13"/>
      <c r="J241" s="13"/>
      <c r="L241" s="13"/>
      <c r="N241" s="13"/>
    </row>
    <row r="242" spans="2:14" s="12" customFormat="1" ht="14.65" thickBot="1" x14ac:dyDescent="0.5">
      <c r="B242" s="4"/>
      <c r="C242" s="4"/>
      <c r="D242" s="5"/>
      <c r="F242" s="13"/>
      <c r="H242" s="13"/>
      <c r="J242" s="13"/>
      <c r="L242" s="13"/>
      <c r="N242" s="13"/>
    </row>
    <row r="243" spans="2:14" s="12" customFormat="1" ht="14.65" thickBot="1" x14ac:dyDescent="0.5">
      <c r="B243" s="4"/>
      <c r="C243" s="4"/>
      <c r="D243" s="5"/>
      <c r="F243" s="13"/>
      <c r="H243" s="13"/>
      <c r="J243" s="13"/>
      <c r="L243" s="13"/>
      <c r="N243" s="13"/>
    </row>
    <row r="244" spans="2:14" s="12" customFormat="1" ht="14.65" thickBot="1" x14ac:dyDescent="0.5">
      <c r="B244" s="4"/>
      <c r="C244" s="4"/>
      <c r="D244" s="5"/>
      <c r="F244" s="13"/>
      <c r="H244" s="13"/>
      <c r="J244" s="13"/>
      <c r="L244" s="13"/>
      <c r="N244" s="13"/>
    </row>
    <row r="245" spans="2:14" s="12" customFormat="1" ht="14.65" thickBot="1" x14ac:dyDescent="0.5">
      <c r="B245" s="4"/>
      <c r="C245" s="4"/>
      <c r="D245" s="5"/>
      <c r="F245" s="13"/>
      <c r="H245" s="13"/>
      <c r="J245" s="13"/>
      <c r="L245" s="13"/>
      <c r="N245" s="13"/>
    </row>
    <row r="246" spans="2:14" s="12" customFormat="1" ht="14.65" thickBot="1" x14ac:dyDescent="0.5">
      <c r="B246" s="4"/>
      <c r="C246" s="4"/>
      <c r="D246" s="5"/>
      <c r="F246" s="13"/>
      <c r="H246" s="13"/>
      <c r="J246" s="13"/>
      <c r="L246" s="13"/>
      <c r="N246" s="13"/>
    </row>
    <row r="247" spans="2:14" s="12" customFormat="1" ht="14.65" thickBot="1" x14ac:dyDescent="0.5">
      <c r="B247" s="4"/>
      <c r="C247" s="4"/>
      <c r="D247" s="5"/>
      <c r="F247" s="13"/>
      <c r="H247" s="13"/>
      <c r="J247" s="13"/>
      <c r="L247" s="13"/>
      <c r="N247" s="13"/>
    </row>
    <row r="248" spans="2:14" s="12" customFormat="1" ht="14.65" thickBot="1" x14ac:dyDescent="0.5">
      <c r="B248" s="4"/>
      <c r="C248" s="4"/>
      <c r="D248" s="5"/>
      <c r="F248" s="13"/>
      <c r="H248" s="13"/>
      <c r="J248" s="13"/>
      <c r="L248" s="13"/>
      <c r="N248" s="13"/>
    </row>
    <row r="249" spans="2:14" s="12" customFormat="1" ht="14.65" thickBot="1" x14ac:dyDescent="0.5">
      <c r="B249" s="4"/>
      <c r="C249" s="4"/>
      <c r="D249" s="5"/>
      <c r="F249" s="13"/>
      <c r="H249" s="13"/>
      <c r="J249" s="13"/>
      <c r="L249" s="13"/>
      <c r="N249" s="13"/>
    </row>
    <row r="250" spans="2:14" s="12" customFormat="1" ht="14.65" thickBot="1" x14ac:dyDescent="0.5">
      <c r="B250" s="4"/>
      <c r="C250" s="4"/>
      <c r="D250" s="5"/>
      <c r="F250" s="13"/>
      <c r="H250" s="13"/>
      <c r="J250" s="13"/>
      <c r="L250" s="13"/>
      <c r="N250" s="13"/>
    </row>
    <row r="251" spans="2:14" s="12" customFormat="1" ht="14.65" thickBot="1" x14ac:dyDescent="0.5">
      <c r="B251" s="4"/>
      <c r="C251" s="4"/>
      <c r="D251" s="5"/>
      <c r="F251" s="13"/>
      <c r="H251" s="13"/>
      <c r="J251" s="13"/>
      <c r="L251" s="13"/>
      <c r="N251" s="13"/>
    </row>
    <row r="252" spans="2:14" s="12" customFormat="1" ht="14.65" thickBot="1" x14ac:dyDescent="0.5">
      <c r="B252" s="4"/>
      <c r="C252" s="4"/>
      <c r="D252" s="5"/>
      <c r="F252" s="13"/>
      <c r="H252" s="13"/>
      <c r="J252" s="13"/>
      <c r="L252" s="13"/>
      <c r="N252" s="13"/>
    </row>
    <row r="253" spans="2:14" s="12" customFormat="1" ht="14.65" thickBot="1" x14ac:dyDescent="0.5">
      <c r="B253" s="4"/>
      <c r="C253" s="4"/>
      <c r="D253" s="5"/>
      <c r="F253" s="13"/>
      <c r="H253" s="13"/>
      <c r="J253" s="13"/>
      <c r="L253" s="13"/>
      <c r="N253" s="13"/>
    </row>
    <row r="254" spans="2:14" s="12" customFormat="1" ht="14.65" thickBot="1" x14ac:dyDescent="0.5">
      <c r="B254" s="4"/>
      <c r="C254" s="4"/>
      <c r="D254" s="5"/>
      <c r="F254" s="13"/>
      <c r="H254" s="13"/>
      <c r="J254" s="13"/>
      <c r="L254" s="13"/>
      <c r="N254" s="13"/>
    </row>
    <row r="255" spans="2:14" s="12" customFormat="1" ht="14.65" thickBot="1" x14ac:dyDescent="0.5">
      <c r="B255" s="4"/>
      <c r="C255" s="4"/>
      <c r="D255" s="5"/>
      <c r="F255" s="13"/>
      <c r="H255" s="13"/>
      <c r="J255" s="13"/>
      <c r="L255" s="13"/>
      <c r="N255" s="13"/>
    </row>
    <row r="256" spans="2:14" s="12" customFormat="1" ht="14.65" thickBot="1" x14ac:dyDescent="0.5">
      <c r="B256" s="4"/>
      <c r="C256" s="4"/>
      <c r="D256" s="5"/>
      <c r="F256" s="13"/>
      <c r="H256" s="13"/>
      <c r="J256" s="13"/>
      <c r="L256" s="13"/>
      <c r="N256" s="13"/>
    </row>
    <row r="257" spans="2:14" s="12" customFormat="1" ht="14.65" thickBot="1" x14ac:dyDescent="0.5">
      <c r="B257" s="4"/>
      <c r="C257" s="4"/>
      <c r="D257" s="5"/>
      <c r="F257" s="13"/>
      <c r="H257" s="13"/>
      <c r="J257" s="13"/>
      <c r="L257" s="13"/>
      <c r="N257" s="13"/>
    </row>
    <row r="258" spans="2:14" s="12" customFormat="1" ht="14.65" thickBot="1" x14ac:dyDescent="0.5">
      <c r="B258" s="4"/>
      <c r="C258" s="4"/>
      <c r="D258" s="5"/>
      <c r="F258" s="13"/>
      <c r="H258" s="13"/>
      <c r="J258" s="13"/>
      <c r="L258" s="13"/>
      <c r="N258" s="13"/>
    </row>
    <row r="259" spans="2:14" s="12" customFormat="1" ht="14.65" thickBot="1" x14ac:dyDescent="0.5">
      <c r="B259" s="4"/>
      <c r="C259" s="4"/>
      <c r="D259" s="5"/>
      <c r="F259" s="13"/>
      <c r="H259" s="13"/>
      <c r="J259" s="13"/>
      <c r="L259" s="13"/>
      <c r="N259" s="13"/>
    </row>
    <row r="260" spans="2:14" s="12" customFormat="1" ht="14.65" thickBot="1" x14ac:dyDescent="0.5">
      <c r="B260" s="4"/>
      <c r="C260" s="4"/>
      <c r="D260" s="5"/>
      <c r="F260" s="13"/>
      <c r="H260" s="13"/>
      <c r="J260" s="13"/>
      <c r="L260" s="13"/>
      <c r="N260" s="13"/>
    </row>
    <row r="261" spans="2:14" s="12" customFormat="1" ht="14.65" thickBot="1" x14ac:dyDescent="0.5">
      <c r="B261" s="4"/>
      <c r="C261" s="4"/>
      <c r="D261" s="5"/>
      <c r="F261" s="13"/>
      <c r="H261" s="13"/>
      <c r="J261" s="13"/>
      <c r="L261" s="13"/>
      <c r="N261" s="13"/>
    </row>
    <row r="262" spans="2:14" s="12" customFormat="1" ht="14.65" thickBot="1" x14ac:dyDescent="0.5">
      <c r="B262" s="4"/>
      <c r="C262" s="4"/>
      <c r="D262" s="5"/>
      <c r="F262" s="13"/>
      <c r="H262" s="13"/>
      <c r="J262" s="13"/>
      <c r="L262" s="13"/>
      <c r="N262" s="13"/>
    </row>
    <row r="263" spans="2:14" s="12" customFormat="1" ht="14.65" thickBot="1" x14ac:dyDescent="0.5">
      <c r="B263" s="4"/>
      <c r="C263" s="4"/>
      <c r="D263" s="5"/>
      <c r="F263" s="13"/>
      <c r="H263" s="13"/>
      <c r="J263" s="13"/>
      <c r="L263" s="13"/>
      <c r="N263" s="13"/>
    </row>
    <row r="264" spans="2:14" s="12" customFormat="1" ht="14.65" thickBot="1" x14ac:dyDescent="0.5">
      <c r="B264" s="4"/>
      <c r="C264" s="4"/>
      <c r="D264" s="5"/>
      <c r="F264" s="13"/>
      <c r="H264" s="13"/>
      <c r="J264" s="13"/>
      <c r="L264" s="13"/>
      <c r="N264" s="13"/>
    </row>
    <row r="265" spans="2:14" s="12" customFormat="1" ht="14.65" thickBot="1" x14ac:dyDescent="0.5">
      <c r="B265" s="4"/>
      <c r="C265" s="4"/>
      <c r="D265" s="5"/>
      <c r="F265" s="13"/>
      <c r="H265" s="13"/>
      <c r="J265" s="13"/>
      <c r="L265" s="13"/>
      <c r="N265" s="13"/>
    </row>
    <row r="266" spans="2:14" s="12" customFormat="1" ht="14.65" thickBot="1" x14ac:dyDescent="0.5">
      <c r="B266" s="4"/>
      <c r="C266" s="4"/>
      <c r="D266" s="5"/>
      <c r="F266" s="13"/>
      <c r="H266" s="13"/>
      <c r="J266" s="13"/>
      <c r="L266" s="13"/>
      <c r="N266" s="13"/>
    </row>
    <row r="267" spans="2:14" s="12" customFormat="1" ht="14.65" thickBot="1" x14ac:dyDescent="0.5">
      <c r="B267" s="4"/>
      <c r="C267" s="4"/>
      <c r="D267" s="5"/>
      <c r="F267" s="13"/>
      <c r="H267" s="13"/>
      <c r="J267" s="13"/>
      <c r="L267" s="13"/>
      <c r="N267" s="13"/>
    </row>
    <row r="268" spans="2:14" s="12" customFormat="1" ht="14.65" thickBot="1" x14ac:dyDescent="0.5">
      <c r="B268" s="4"/>
      <c r="C268" s="4"/>
      <c r="D268" s="5"/>
      <c r="F268" s="13"/>
      <c r="H268" s="13"/>
      <c r="J268" s="13"/>
      <c r="L268" s="13"/>
      <c r="N268" s="13"/>
    </row>
    <row r="269" spans="2:14" s="12" customFormat="1" ht="14.65" thickBot="1" x14ac:dyDescent="0.5">
      <c r="B269" s="4"/>
      <c r="C269" s="4"/>
      <c r="D269" s="5"/>
      <c r="F269" s="13"/>
      <c r="H269" s="13"/>
      <c r="J269" s="13"/>
      <c r="L269" s="13"/>
      <c r="N269" s="13"/>
    </row>
    <row r="270" spans="2:14" s="12" customFormat="1" ht="14.65" thickBot="1" x14ac:dyDescent="0.5">
      <c r="B270" s="4"/>
      <c r="C270" s="4"/>
      <c r="D270" s="5"/>
      <c r="F270" s="13"/>
      <c r="H270" s="13"/>
      <c r="J270" s="13"/>
      <c r="L270" s="13"/>
      <c r="N270" s="13"/>
    </row>
    <row r="271" spans="2:14" s="12" customFormat="1" ht="14.65" thickBot="1" x14ac:dyDescent="0.5">
      <c r="B271" s="4"/>
      <c r="C271" s="4"/>
      <c r="D271" s="5"/>
      <c r="F271" s="13"/>
      <c r="H271" s="13"/>
      <c r="J271" s="13"/>
      <c r="L271" s="13"/>
      <c r="N271" s="13"/>
    </row>
    <row r="272" spans="2:14" s="12" customFormat="1" ht="14.65" thickBot="1" x14ac:dyDescent="0.5">
      <c r="B272" s="4"/>
      <c r="C272" s="4"/>
      <c r="D272" s="5"/>
      <c r="F272" s="13"/>
      <c r="H272" s="13"/>
      <c r="J272" s="13"/>
      <c r="L272" s="13"/>
      <c r="N272" s="13"/>
    </row>
    <row r="273" spans="2:14" s="12" customFormat="1" ht="14.65" thickBot="1" x14ac:dyDescent="0.5">
      <c r="B273" s="4"/>
      <c r="C273" s="4"/>
      <c r="D273" s="5"/>
      <c r="F273" s="13"/>
      <c r="H273" s="13"/>
      <c r="J273" s="13"/>
      <c r="L273" s="13"/>
      <c r="N273" s="13"/>
    </row>
    <row r="274" spans="2:14" s="12" customFormat="1" ht="14.65" thickBot="1" x14ac:dyDescent="0.5">
      <c r="B274" s="4"/>
      <c r="C274" s="4"/>
      <c r="D274" s="5"/>
      <c r="F274" s="13"/>
      <c r="H274" s="13"/>
      <c r="J274" s="13"/>
      <c r="L274" s="13"/>
      <c r="N274" s="13"/>
    </row>
    <row r="275" spans="2:14" s="12" customFormat="1" ht="14.65" thickBot="1" x14ac:dyDescent="0.5">
      <c r="B275" s="4"/>
      <c r="C275" s="4"/>
      <c r="D275" s="5"/>
      <c r="F275" s="13"/>
      <c r="H275" s="13"/>
      <c r="J275" s="13"/>
      <c r="L275" s="13"/>
      <c r="N275" s="13"/>
    </row>
    <row r="276" spans="2:14" s="12" customFormat="1" ht="14.65" thickBot="1" x14ac:dyDescent="0.5">
      <c r="B276" s="4"/>
      <c r="C276" s="4"/>
      <c r="D276" s="5"/>
      <c r="F276" s="13"/>
      <c r="H276" s="13"/>
      <c r="J276" s="13"/>
      <c r="L276" s="13"/>
      <c r="N276" s="13"/>
    </row>
    <row r="277" spans="2:14" s="12" customFormat="1" ht="14.65" thickBot="1" x14ac:dyDescent="0.5">
      <c r="B277" s="4"/>
      <c r="C277" s="4"/>
      <c r="D277" s="5"/>
      <c r="F277" s="13"/>
      <c r="H277" s="13"/>
      <c r="J277" s="13"/>
      <c r="L277" s="13"/>
      <c r="N277" s="13"/>
    </row>
    <row r="278" spans="2:14" s="12" customFormat="1" ht="14.65" thickBot="1" x14ac:dyDescent="0.5">
      <c r="B278" s="4"/>
      <c r="C278" s="4"/>
      <c r="D278" s="5"/>
      <c r="F278" s="13"/>
      <c r="H278" s="13"/>
      <c r="J278" s="13"/>
      <c r="L278" s="13"/>
      <c r="N278" s="13"/>
    </row>
    <row r="279" spans="2:14" s="12" customFormat="1" ht="14.65" thickBot="1" x14ac:dyDescent="0.5">
      <c r="B279" s="4"/>
      <c r="C279" s="4"/>
      <c r="D279" s="5"/>
      <c r="F279" s="13"/>
      <c r="H279" s="13"/>
      <c r="J279" s="13"/>
      <c r="L279" s="13"/>
      <c r="N279" s="13"/>
    </row>
    <row r="280" spans="2:14" s="12" customFormat="1" ht="14.65" thickBot="1" x14ac:dyDescent="0.5">
      <c r="B280" s="4"/>
      <c r="C280" s="4"/>
      <c r="D280" s="5"/>
      <c r="F280" s="13"/>
      <c r="H280" s="13"/>
      <c r="J280" s="13"/>
      <c r="L280" s="13"/>
      <c r="N280" s="13"/>
    </row>
    <row r="281" spans="2:14" s="12" customFormat="1" ht="14.65" thickBot="1" x14ac:dyDescent="0.5">
      <c r="B281" s="4"/>
      <c r="C281" s="4"/>
      <c r="D281" s="5"/>
      <c r="F281" s="13"/>
      <c r="H281" s="13"/>
      <c r="J281" s="13"/>
      <c r="L281" s="13"/>
      <c r="N281" s="13"/>
    </row>
    <row r="282" spans="2:14" s="12" customFormat="1" ht="14.65" thickBot="1" x14ac:dyDescent="0.5">
      <c r="B282" s="4"/>
      <c r="C282" s="4"/>
      <c r="D282" s="5"/>
      <c r="F282" s="13"/>
      <c r="H282" s="13"/>
      <c r="J282" s="13"/>
      <c r="L282" s="13"/>
      <c r="N282" s="13"/>
    </row>
    <row r="283" spans="2:14" s="12" customFormat="1" ht="14.65" thickBot="1" x14ac:dyDescent="0.5">
      <c r="B283" s="4"/>
      <c r="C283" s="4"/>
      <c r="D283" s="5"/>
      <c r="F283" s="13"/>
      <c r="H283" s="13"/>
      <c r="J283" s="13"/>
      <c r="L283" s="13"/>
      <c r="N283" s="13"/>
    </row>
    <row r="284" spans="2:14" s="12" customFormat="1" ht="14.65" thickBot="1" x14ac:dyDescent="0.5">
      <c r="B284" s="4"/>
      <c r="C284" s="4"/>
      <c r="D284" s="5"/>
      <c r="F284" s="13"/>
      <c r="H284" s="13"/>
      <c r="J284" s="13"/>
      <c r="L284" s="13"/>
      <c r="N284" s="13"/>
    </row>
    <row r="285" spans="2:14" s="12" customFormat="1" ht="14.65" thickBot="1" x14ac:dyDescent="0.5">
      <c r="B285" s="4"/>
      <c r="C285" s="4"/>
      <c r="D285" s="5"/>
      <c r="F285" s="13"/>
      <c r="H285" s="13"/>
      <c r="J285" s="13"/>
      <c r="L285" s="13"/>
      <c r="N285" s="13"/>
    </row>
    <row r="286" spans="2:14" s="12" customFormat="1" ht="14.65" thickBot="1" x14ac:dyDescent="0.5">
      <c r="B286" s="4"/>
      <c r="C286" s="4"/>
      <c r="D286" s="5"/>
      <c r="F286" s="13"/>
      <c r="H286" s="13"/>
      <c r="J286" s="13"/>
      <c r="L286" s="13"/>
      <c r="N286" s="13"/>
    </row>
    <row r="287" spans="2:14" s="12" customFormat="1" ht="14.65" thickBot="1" x14ac:dyDescent="0.5">
      <c r="B287" s="4"/>
      <c r="C287" s="4"/>
      <c r="D287" s="5"/>
      <c r="F287" s="13"/>
      <c r="H287" s="13"/>
      <c r="J287" s="13"/>
      <c r="L287" s="13"/>
      <c r="N287" s="13"/>
    </row>
    <row r="288" spans="2:14" s="12" customFormat="1" ht="14.65" thickBot="1" x14ac:dyDescent="0.5">
      <c r="B288" s="4"/>
      <c r="C288" s="4"/>
      <c r="D288" s="5"/>
      <c r="F288" s="13"/>
      <c r="H288" s="13"/>
      <c r="J288" s="13"/>
      <c r="L288" s="13"/>
      <c r="N288" s="13"/>
    </row>
    <row r="289" spans="2:14" s="12" customFormat="1" ht="14.65" thickBot="1" x14ac:dyDescent="0.5">
      <c r="B289" s="4"/>
      <c r="C289" s="4"/>
      <c r="D289" s="5"/>
      <c r="F289" s="13"/>
      <c r="H289" s="13"/>
      <c r="J289" s="13"/>
      <c r="L289" s="13"/>
      <c r="N289" s="13"/>
    </row>
    <row r="290" spans="2:14" s="12" customFormat="1" ht="14.65" thickBot="1" x14ac:dyDescent="0.5">
      <c r="B290" s="4"/>
      <c r="C290" s="4"/>
      <c r="D290" s="5"/>
      <c r="F290" s="13"/>
      <c r="H290" s="13"/>
      <c r="J290" s="13"/>
      <c r="L290" s="13"/>
      <c r="N290" s="13"/>
    </row>
    <row r="291" spans="2:14" s="12" customFormat="1" ht="14.65" thickBot="1" x14ac:dyDescent="0.5">
      <c r="B291" s="4"/>
      <c r="C291" s="4"/>
      <c r="D291" s="5"/>
      <c r="F291" s="13"/>
      <c r="H291" s="13"/>
      <c r="J291" s="13"/>
      <c r="L291" s="13"/>
      <c r="N291" s="13"/>
    </row>
    <row r="292" spans="2:14" s="12" customFormat="1" ht="14.65" thickBot="1" x14ac:dyDescent="0.5">
      <c r="B292" s="4"/>
      <c r="C292" s="4"/>
      <c r="D292" s="5"/>
      <c r="F292" s="13"/>
      <c r="H292" s="13"/>
      <c r="J292" s="13"/>
      <c r="L292" s="13"/>
      <c r="N292" s="13"/>
    </row>
    <row r="293" spans="2:14" s="12" customFormat="1" ht="14.65" thickBot="1" x14ac:dyDescent="0.5">
      <c r="B293" s="4"/>
      <c r="C293" s="4"/>
      <c r="D293" s="5"/>
      <c r="F293" s="13"/>
      <c r="H293" s="13"/>
      <c r="J293" s="13"/>
      <c r="L293" s="13"/>
      <c r="N293" s="13"/>
    </row>
    <row r="294" spans="2:14" s="12" customFormat="1" ht="14.65" thickBot="1" x14ac:dyDescent="0.5">
      <c r="B294" s="4"/>
      <c r="C294" s="4"/>
      <c r="D294" s="5"/>
      <c r="F294" s="13"/>
      <c r="H294" s="13"/>
      <c r="J294" s="13"/>
      <c r="L294" s="13"/>
      <c r="N294" s="13"/>
    </row>
    <row r="295" spans="2:14" s="12" customFormat="1" ht="14.65" thickBot="1" x14ac:dyDescent="0.5">
      <c r="B295" s="4"/>
      <c r="C295" s="4"/>
      <c r="D295" s="5"/>
      <c r="F295" s="13"/>
      <c r="H295" s="13"/>
      <c r="J295" s="13"/>
      <c r="L295" s="13"/>
      <c r="N295" s="13"/>
    </row>
    <row r="296" spans="2:14" s="12" customFormat="1" ht="14.65" thickBot="1" x14ac:dyDescent="0.5">
      <c r="B296" s="4"/>
      <c r="C296" s="4"/>
      <c r="D296" s="5"/>
      <c r="F296" s="13"/>
      <c r="H296" s="13"/>
      <c r="J296" s="13"/>
      <c r="L296" s="13"/>
      <c r="N296" s="13"/>
    </row>
    <row r="297" spans="2:14" s="12" customFormat="1" ht="14.65" thickBot="1" x14ac:dyDescent="0.5">
      <c r="B297" s="4"/>
      <c r="C297" s="4"/>
      <c r="D297" s="5"/>
      <c r="F297" s="13"/>
      <c r="H297" s="13"/>
      <c r="J297" s="13"/>
      <c r="L297" s="13"/>
      <c r="N297" s="13"/>
    </row>
    <row r="298" spans="2:14" s="12" customFormat="1" ht="14.65" thickBot="1" x14ac:dyDescent="0.5">
      <c r="B298" s="4"/>
      <c r="C298" s="4"/>
      <c r="D298" s="5"/>
      <c r="F298" s="13"/>
      <c r="H298" s="13"/>
      <c r="J298" s="13"/>
      <c r="L298" s="13"/>
      <c r="N298" s="13"/>
    </row>
    <row r="299" spans="2:14" s="12" customFormat="1" ht="14.65" thickBot="1" x14ac:dyDescent="0.5">
      <c r="B299" s="4"/>
      <c r="C299" s="4"/>
      <c r="D299" s="5"/>
      <c r="F299" s="13"/>
      <c r="H299" s="13"/>
      <c r="J299" s="13"/>
      <c r="L299" s="13"/>
      <c r="N299" s="13"/>
    </row>
    <row r="300" spans="2:14" s="12" customFormat="1" ht="14.65" thickBot="1" x14ac:dyDescent="0.5">
      <c r="B300" s="4"/>
      <c r="C300" s="4"/>
      <c r="D300" s="5"/>
      <c r="F300" s="13"/>
      <c r="H300" s="13"/>
      <c r="J300" s="13"/>
      <c r="L300" s="13"/>
      <c r="N300" s="13"/>
    </row>
    <row r="301" spans="2:14" s="12" customFormat="1" ht="14.65" thickBot="1" x14ac:dyDescent="0.5">
      <c r="B301" s="4"/>
      <c r="C301" s="4"/>
      <c r="D301" s="5"/>
      <c r="F301" s="13"/>
      <c r="H301" s="13"/>
      <c r="J301" s="13"/>
      <c r="L301" s="13"/>
      <c r="N301" s="13"/>
    </row>
    <row r="302" spans="2:14" s="12" customFormat="1" ht="14.65" thickBot="1" x14ac:dyDescent="0.5">
      <c r="B302" s="4"/>
      <c r="C302" s="4"/>
      <c r="D302" s="5"/>
      <c r="F302" s="13"/>
      <c r="H302" s="13"/>
      <c r="J302" s="13"/>
      <c r="L302" s="13"/>
      <c r="N302" s="13"/>
    </row>
    <row r="303" spans="2:14" s="12" customFormat="1" ht="14.65" thickBot="1" x14ac:dyDescent="0.5">
      <c r="B303" s="4"/>
      <c r="C303" s="4"/>
      <c r="D303" s="5"/>
      <c r="F303" s="13"/>
      <c r="H303" s="13"/>
      <c r="J303" s="13"/>
      <c r="L303" s="13"/>
      <c r="N303" s="13"/>
    </row>
    <row r="304" spans="2:14" s="12" customFormat="1" ht="14.65" thickBot="1" x14ac:dyDescent="0.5">
      <c r="B304" s="4"/>
      <c r="C304" s="4"/>
      <c r="D304" s="5"/>
      <c r="F304" s="13"/>
      <c r="H304" s="13"/>
      <c r="J304" s="13"/>
      <c r="L304" s="13"/>
      <c r="N304" s="13"/>
    </row>
    <row r="305" spans="2:14" s="12" customFormat="1" ht="14.65" thickBot="1" x14ac:dyDescent="0.5">
      <c r="B305" s="4"/>
      <c r="C305" s="4"/>
      <c r="D305" s="5"/>
      <c r="F305" s="13"/>
      <c r="H305" s="13"/>
      <c r="J305" s="13"/>
      <c r="L305" s="13"/>
      <c r="N305" s="13"/>
    </row>
    <row r="306" spans="2:14" s="12" customFormat="1" ht="14.65" thickBot="1" x14ac:dyDescent="0.5">
      <c r="B306" s="4"/>
      <c r="C306" s="4"/>
      <c r="D306" s="5"/>
      <c r="F306" s="13"/>
      <c r="H306" s="13"/>
      <c r="J306" s="13"/>
      <c r="L306" s="13"/>
      <c r="N306" s="13"/>
    </row>
    <row r="307" spans="2:14" s="12" customFormat="1" ht="14.65" thickBot="1" x14ac:dyDescent="0.5">
      <c r="B307" s="4"/>
      <c r="C307" s="4"/>
      <c r="D307" s="5"/>
      <c r="F307" s="13"/>
      <c r="H307" s="13"/>
      <c r="J307" s="13"/>
      <c r="L307" s="13"/>
      <c r="N307" s="13"/>
    </row>
    <row r="308" spans="2:14" s="12" customFormat="1" ht="14.65" thickBot="1" x14ac:dyDescent="0.5">
      <c r="B308" s="4"/>
      <c r="C308" s="4"/>
      <c r="D308" s="5"/>
      <c r="F308" s="13"/>
      <c r="H308" s="13"/>
      <c r="J308" s="13"/>
      <c r="L308" s="13"/>
      <c r="N308" s="13"/>
    </row>
    <row r="309" spans="2:14" s="12" customFormat="1" ht="14.65" thickBot="1" x14ac:dyDescent="0.5">
      <c r="B309" s="4"/>
      <c r="C309" s="4"/>
      <c r="D309" s="5"/>
      <c r="F309" s="13"/>
      <c r="H309" s="13"/>
      <c r="J309" s="13"/>
      <c r="L309" s="13"/>
      <c r="N309" s="13"/>
    </row>
    <row r="310" spans="2:14" s="12" customFormat="1" ht="14.65" thickBot="1" x14ac:dyDescent="0.5">
      <c r="B310" s="4"/>
      <c r="C310" s="4"/>
      <c r="D310" s="5"/>
      <c r="F310" s="13"/>
      <c r="H310" s="13"/>
      <c r="J310" s="13"/>
      <c r="L310" s="13"/>
      <c r="N310" s="13"/>
    </row>
    <row r="311" spans="2:14" s="12" customFormat="1" ht="14.65" thickBot="1" x14ac:dyDescent="0.5">
      <c r="B311" s="4"/>
      <c r="C311" s="4"/>
      <c r="D311" s="5"/>
      <c r="F311" s="13"/>
      <c r="H311" s="13"/>
      <c r="J311" s="13"/>
      <c r="L311" s="13"/>
      <c r="N311" s="13"/>
    </row>
    <row r="312" spans="2:14" s="12" customFormat="1" ht="14.65" thickBot="1" x14ac:dyDescent="0.5">
      <c r="B312" s="4"/>
      <c r="C312" s="4"/>
      <c r="D312" s="5"/>
      <c r="F312" s="13"/>
      <c r="H312" s="13"/>
      <c r="J312" s="13"/>
      <c r="L312" s="13"/>
      <c r="N312" s="13"/>
    </row>
    <row r="313" spans="2:14" s="12" customFormat="1" ht="14.65" thickBot="1" x14ac:dyDescent="0.5">
      <c r="B313" s="4"/>
      <c r="C313" s="4"/>
      <c r="D313" s="5"/>
      <c r="F313" s="13"/>
      <c r="H313" s="13"/>
      <c r="J313" s="13"/>
      <c r="L313" s="13"/>
      <c r="N313" s="13"/>
    </row>
    <row r="314" spans="2:14" s="12" customFormat="1" ht="14.65" thickBot="1" x14ac:dyDescent="0.5">
      <c r="B314" s="4"/>
      <c r="C314" s="4"/>
      <c r="D314" s="5"/>
      <c r="F314" s="13"/>
      <c r="H314" s="13"/>
      <c r="J314" s="13"/>
      <c r="L314" s="13"/>
      <c r="N314" s="13"/>
    </row>
    <row r="315" spans="2:14" s="12" customFormat="1" ht="14.65" thickBot="1" x14ac:dyDescent="0.5">
      <c r="B315" s="4"/>
      <c r="C315" s="4"/>
      <c r="D315" s="5"/>
      <c r="F315" s="13"/>
      <c r="H315" s="13"/>
      <c r="J315" s="13"/>
      <c r="L315" s="13"/>
      <c r="N315" s="13"/>
    </row>
    <row r="316" spans="2:14" s="12" customFormat="1" x14ac:dyDescent="0.45">
      <c r="B316" s="9"/>
      <c r="C316" s="9"/>
      <c r="D316" s="9"/>
      <c r="F316" s="9"/>
      <c r="H316" s="9"/>
      <c r="J316" s="9"/>
      <c r="L316" s="9"/>
      <c r="N316" s="9"/>
    </row>
    <row r="317" spans="2:14" s="12" customFormat="1" x14ac:dyDescent="0.45">
      <c r="B317" s="9"/>
      <c r="C317" s="9"/>
      <c r="D317" s="9"/>
      <c r="F317" s="9"/>
      <c r="H317" s="9"/>
      <c r="J317" s="9"/>
      <c r="L317" s="9"/>
      <c r="N317" s="9"/>
    </row>
    <row r="318" spans="2:14" s="12" customFormat="1" x14ac:dyDescent="0.45">
      <c r="B318" s="9"/>
      <c r="C318" s="9"/>
      <c r="D318" s="9"/>
      <c r="F318" s="9"/>
      <c r="H318" s="9"/>
      <c r="J318" s="9"/>
      <c r="L318" s="9"/>
      <c r="N318" s="9"/>
    </row>
    <row r="319" spans="2:14" s="12" customFormat="1" x14ac:dyDescent="0.45">
      <c r="B319" s="9"/>
      <c r="C319" s="9"/>
      <c r="D319" s="9"/>
      <c r="F319" s="9"/>
      <c r="H319" s="9"/>
      <c r="J319" s="9"/>
      <c r="L319" s="9"/>
      <c r="N319" s="9"/>
    </row>
    <row r="320" spans="2:14" s="12" customFormat="1" x14ac:dyDescent="0.45">
      <c r="B320" s="9"/>
      <c r="C320" s="9"/>
      <c r="D320" s="9"/>
      <c r="F320" s="9"/>
      <c r="H320" s="9"/>
      <c r="J320" s="9"/>
      <c r="L320" s="9"/>
      <c r="N320" s="9"/>
    </row>
    <row r="321" spans="5:5" x14ac:dyDescent="0.45">
      <c r="E321" s="12"/>
    </row>
    <row r="322" spans="5:5" x14ac:dyDescent="0.45">
      <c r="E322" s="12"/>
    </row>
    <row r="323" spans="5:5" x14ac:dyDescent="0.45">
      <c r="E323" s="12"/>
    </row>
    <row r="324" spans="5:5" x14ac:dyDescent="0.45">
      <c r="E324" s="12"/>
    </row>
    <row r="325" spans="5:5" x14ac:dyDescent="0.45">
      <c r="E325" s="12"/>
    </row>
    <row r="326" spans="5:5" x14ac:dyDescent="0.45">
      <c r="E326" s="12"/>
    </row>
    <row r="327" spans="5:5" x14ac:dyDescent="0.45">
      <c r="E327" s="12"/>
    </row>
    <row r="328" spans="5:5" x14ac:dyDescent="0.45">
      <c r="E328" s="12"/>
    </row>
    <row r="329" spans="5:5" x14ac:dyDescent="0.45">
      <c r="E329" s="12"/>
    </row>
    <row r="330" spans="5:5" x14ac:dyDescent="0.45">
      <c r="E330" s="12"/>
    </row>
    <row r="331" spans="5:5" x14ac:dyDescent="0.45">
      <c r="E331" s="12"/>
    </row>
  </sheetData>
  <sortState xmlns:xlrd2="http://schemas.microsoft.com/office/spreadsheetml/2017/richdata2" ref="A2:O332">
    <sortCondition descending="1" ref="E1:E332"/>
  </sortState>
  <dataValidations disablePrompts="1" count="1">
    <dataValidation type="whole" allowBlank="1" showInputMessage="1" showErrorMessage="1" sqref="G2:G331" xr:uid="{310A15FE-D156-41B5-B2D6-81F463D889C8}">
      <formula1>0</formula1>
      <formula2>10</formula2>
    </dataValidation>
  </dataValidations>
  <hyperlinks>
    <hyperlink ref="B2" r:id="rId1" display="https://razzball.com/player/665489/Vladimir+Guerrero+Jr./" xr:uid="{B32BDB80-AABE-462A-A304-1E97ED259C99}"/>
    <hyperlink ref="B3" r:id="rId2" display="https://razzball.com/player/5361/Freddie+Freeman/" xr:uid="{4BC3A138-DB36-4319-9749-5B63698E9AD5}"/>
    <hyperlink ref="B5" r:id="rId3" display="https://razzball.com/player/624413/Pete+Alonso/" xr:uid="{1ABBB68E-C47E-4272-8477-BAAA3A51A78D}"/>
    <hyperlink ref="B4" r:id="rId4" display="https://razzball.com/player/14344/Matt+Olson/" xr:uid="{D89D1AE0-62F4-420A-9A12-626E0D9A65F8}"/>
    <hyperlink ref="B6" r:id="rId5" display="https://razzball.com/player/9218/Paul+Goldschmidt/" xr:uid="{3C0D7157-3D48-4CDF-BF0F-396CCD314806}"/>
    <hyperlink ref="B7" r:id="rId6" display="https://razzball.com/player/663993/Nathaniel+Lowe/" xr:uid="{7329CE94-5840-4FA4-8B24-DB1BA8417F01}"/>
    <hyperlink ref="B8" r:id="rId7" display="https://razzball.com/player/13419/Christian+Walker/" xr:uid="{7B07E910-4691-412A-8A79-609A44BFBE24}"/>
    <hyperlink ref="B10" r:id="rId8" display="https://razzball.com/player/647304/Josh+Naylor/" xr:uid="{E845C69D-BA82-4631-ACB4-9DCC6C6D3D16}"/>
    <hyperlink ref="B9" r:id="rId9" display="https://razzball.com/player/664034/Ty+France/" xr:uid="{807DFB0D-A707-4190-AAE9-E2B82BA614CF}"/>
    <hyperlink ref="B11" r:id="rId10" display="https://razzball.com/player/683734/Andrew+Vaughn/" xr:uid="{24D9459A-BDBA-434F-8960-93AB11190C74}"/>
    <hyperlink ref="B13" r:id="rId11" display="https://razzball.com/player/3473/Anthony+Rizzo/" xr:uid="{2A5E323F-B46E-4387-9AA6-1AE6BD832B22}"/>
    <hyperlink ref="B12" r:id="rId12" display="https://razzball.com/player/15679/Rowdy+Tellez/" xr:uid="{2DDCEB76-3430-44DB-B4CE-A2E550E77908}"/>
    <hyperlink ref="B14" r:id="rId13" display="https://razzball.com/player/650490/Yandy+Diaz/" xr:uid="{1F35661B-D89B-4D43-B89E-646E61BA2C22}"/>
    <hyperlink ref="B15" r:id="rId14" display="https://razzball.com/player/12546/C.J.+Cron/" xr:uid="{F47B9B01-BBAD-495A-BCB9-F5F2C1FEB297}"/>
    <hyperlink ref="B16" r:id="rId15" display="https://razzball.com/player/13145/Josh+Bell/" xr:uid="{81A9491C-7CED-44EC-8DD1-8C28E673154C}"/>
    <hyperlink ref="B17" r:id="rId16" display="https://razzball.com/player/608841/Joey+Meneses/" xr:uid="{A913216B-C2EC-413E-A639-4ABA0DC87EE9}"/>
    <hyperlink ref="B19" r:id="rId17" display="https://razzball.com/player/663624/Ryan+Mountcastle/" xr:uid="{E66AC58F-AD6D-4688-9A04-696A154914DE}"/>
    <hyperlink ref="B20" r:id="rId18" display="https://razzball.com/player/664761/Alec+Bohm/" xr:uid="{396AA840-A6C4-4322-AC40-F99C9664AFA8}"/>
    <hyperlink ref="B18" r:id="rId19" display="https://razzball.com/player/5235/Justin+Turner/" xr:uid="{2366C199-8160-426C-BB6B-31AA6BCB363C}"/>
    <hyperlink ref="B21" r:id="rId20" display="https://razzball.com/player/15676/Jose+Abreu/" xr:uid="{97E7850E-F1B6-4A59-81B5-50DC29A4DC4E}"/>
    <hyperlink ref="B23" r:id="rId21" display="https://razzball.com/player/678246/Miguel+Vargas/" xr:uid="{0EFA21F5-C505-4A5C-8D4D-A887CD2C23F0}"/>
    <hyperlink ref="B22" r:id="rId22" display="https://razzball.com/player/650333/Luis+Arraez/" xr:uid="{F326FE3F-4F36-42E3-9817-0E6B5B3FE86D}"/>
    <hyperlink ref="B24" r:id="rId23" display="https://razzball.com/player/668715/Spencer+Steer/" xr:uid="{E1239589-0DB4-4D7D-90D7-1F1E624C560B}"/>
    <hyperlink ref="B26" r:id="rId24" display="https://razzball.com/player/630105/Jake+Cronenworth/" xr:uid="{E4C98F8C-F371-4955-B5E6-C46192434AF7}"/>
    <hyperlink ref="B25" r:id="rId25" display="https://razzball.com/player/11615/Brandon+Drury/" xr:uid="{FBF4CFD3-A009-44E7-931A-EAB194027EDB}"/>
    <hyperlink ref="B28" r:id="rId26" display="https://razzball.com/player/679529/Spencer+Torkelson/" xr:uid="{790BE9DE-21CC-4F07-99DD-2046F26041F5}"/>
    <hyperlink ref="B27" r:id="rId27" display="https://razzball.com/player/14387/Harold+Ramirez/" xr:uid="{5CEB8D5B-457C-47DB-9B9B-88D3A6F895F1}"/>
    <hyperlink ref="B29" r:id="rId28" display="https://razzball.com/player/9874/DJ+LeMahieu/" xr:uid="{03C0A403-73EA-4458-AED6-52645DC8FDAB}"/>
    <hyperlink ref="B31" r:id="rId29" display="https://razzball.com/player/680977/Brendan+Donovan/" xr:uid="{53E081DB-13BC-4383-A90F-802B4955B871}"/>
    <hyperlink ref="B30" r:id="rId30" display="https://razzball.com/player/666135/Alex+Kirilloff/" xr:uid="{452186C6-7707-4F10-8898-94149F2D0D0F}"/>
  </hyperlinks>
  <pageMargins left="0.7" right="0.7" top="0.75" bottom="0.75" header="0.3" footer="0.3"/>
  <pageSetup orientation="portrait" r:id="rId3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DA4A9-934C-4AAE-A820-B99E9BDB242C}">
  <dimension ref="A1:S330"/>
  <sheetViews>
    <sheetView zoomScale="98" zoomScaleNormal="98" workbookViewId="0">
      <pane ySplit="1" topLeftCell="A2" activePane="bottomLeft" state="frozen"/>
      <selection activeCell="V76" sqref="V76"/>
      <selection pane="bottomLeft" activeCell="E2" sqref="E2:O2"/>
    </sheetView>
  </sheetViews>
  <sheetFormatPr defaultColWidth="9" defaultRowHeight="14.25" x14ac:dyDescent="0.45"/>
  <cols>
    <col min="1" max="1" width="4.6640625" style="9" bestFit="1" customWidth="1"/>
    <col min="2" max="2" width="20.3984375" style="9" bestFit="1" customWidth="1"/>
    <col min="3" max="4" width="9" style="9"/>
    <col min="5" max="5" width="10.19921875" style="9" customWidth="1"/>
    <col min="6" max="6" width="9.1328125" style="9" customWidth="1"/>
    <col min="7" max="7" width="9.59765625" style="12" bestFit="1" customWidth="1"/>
    <col min="8" max="8" width="9.1328125" style="9" customWidth="1"/>
    <col min="9" max="9" width="9.1328125" style="12" bestFit="1" customWidth="1"/>
    <col min="10" max="10" width="9.1328125" style="9" customWidth="1"/>
    <col min="11" max="11" width="9.1328125" style="12" bestFit="1" customWidth="1"/>
    <col min="12" max="12" width="9.1328125" style="9" customWidth="1"/>
    <col min="13" max="13" width="9.1328125" style="12" bestFit="1" customWidth="1"/>
    <col min="14" max="14" width="9.1328125" style="9" customWidth="1"/>
    <col min="15" max="15" width="10.1328125" style="12" customWidth="1"/>
    <col min="16" max="16384" width="9" style="9"/>
  </cols>
  <sheetData>
    <row r="1" spans="1:19" s="7" customFormat="1" x14ac:dyDescent="0.45">
      <c r="A1" s="7" t="s">
        <v>343</v>
      </c>
      <c r="B1" s="8" t="s">
        <v>0</v>
      </c>
      <c r="C1" s="8" t="s">
        <v>218</v>
      </c>
      <c r="D1" s="8" t="s">
        <v>344</v>
      </c>
      <c r="E1" s="9" t="s">
        <v>289</v>
      </c>
      <c r="F1" s="8" t="s">
        <v>1</v>
      </c>
      <c r="G1" s="10" t="s">
        <v>338</v>
      </c>
      <c r="H1" s="8" t="s">
        <v>2</v>
      </c>
      <c r="I1" s="10" t="s">
        <v>339</v>
      </c>
      <c r="J1" s="8" t="s">
        <v>3</v>
      </c>
      <c r="K1" s="10" t="s">
        <v>340</v>
      </c>
      <c r="L1" s="8" t="s">
        <v>4</v>
      </c>
      <c r="M1" s="10" t="s">
        <v>341</v>
      </c>
      <c r="N1" s="8" t="s">
        <v>5</v>
      </c>
      <c r="O1" s="10" t="s">
        <v>342</v>
      </c>
    </row>
    <row r="2" spans="1:19" x14ac:dyDescent="0.45">
      <c r="A2" s="9">
        <v>1</v>
      </c>
      <c r="B2" s="6" t="s">
        <v>92</v>
      </c>
      <c r="C2" s="11" t="s">
        <v>180</v>
      </c>
      <c r="D2" s="11" t="s">
        <v>321</v>
      </c>
      <c r="E2" s="12">
        <f>G2+I2+K2+M2+O2</f>
        <v>26.833333333333339</v>
      </c>
      <c r="F2" s="11">
        <v>13</v>
      </c>
      <c r="G2" s="12">
        <f>MAX(1,(MIN(10,(((F2-4)/(20-4)*10)))))</f>
        <v>5.625</v>
      </c>
      <c r="H2" s="11">
        <v>40</v>
      </c>
      <c r="I2" s="12">
        <f>MAX(1,(MIN(10,(H2 - 12) / (60 -12)*10)))</f>
        <v>5.8333333333333339</v>
      </c>
      <c r="J2" s="11">
        <v>41</v>
      </c>
      <c r="K2" s="12">
        <f>MAX(1,(MIN(10,(J2 - 10) / (50-10)*10)))</f>
        <v>7.75</v>
      </c>
      <c r="L2" s="11">
        <v>1</v>
      </c>
      <c r="M2" s="12">
        <f>MAX(1,(MIN(10,(((L2-3)/(18-3))*10))))</f>
        <v>1</v>
      </c>
      <c r="N2" s="11">
        <v>0.26300000000000001</v>
      </c>
      <c r="O2" s="12">
        <f>MAX(1,(MIN(10,(N2 - 0.21) / (0.29 - 0.21)*10)))</f>
        <v>6.6250000000000036</v>
      </c>
    </row>
    <row r="3" spans="1:19" x14ac:dyDescent="0.45">
      <c r="A3" s="9">
        <v>2</v>
      </c>
      <c r="B3" s="6" t="s">
        <v>47</v>
      </c>
      <c r="C3" s="11" t="s">
        <v>192</v>
      </c>
      <c r="D3" s="11" t="s">
        <v>321</v>
      </c>
      <c r="E3" s="12">
        <f>G3+I3+K3+M3+O3</f>
        <v>26.083333333333339</v>
      </c>
      <c r="F3" s="11">
        <v>10</v>
      </c>
      <c r="G3" s="12">
        <f>MAX(1,(MIN(10,(((F3-4)/(20-4)*10)))))</f>
        <v>3.75</v>
      </c>
      <c r="H3" s="11">
        <v>35</v>
      </c>
      <c r="I3" s="12">
        <f>MAX(1,(MIN(10,(H3 - 12) / (60 -12)*10)))</f>
        <v>4.791666666666667</v>
      </c>
      <c r="J3" s="11">
        <v>38</v>
      </c>
      <c r="K3" s="12">
        <f>MAX(1,(MIN(10,(J3 - 10) / (50-10)*10)))</f>
        <v>7</v>
      </c>
      <c r="L3" s="11">
        <v>10</v>
      </c>
      <c r="M3" s="12">
        <f>MAX(1,(MIN(10,(((L3-3)/(18-3))*10))))</f>
        <v>4.666666666666667</v>
      </c>
      <c r="N3" s="11">
        <v>0.25700000000000001</v>
      </c>
      <c r="O3" s="12">
        <f>MAX(1,(MIN(10,(N3 - 0.21) / (0.29 - 0.21)*10)))</f>
        <v>5.8750000000000027</v>
      </c>
    </row>
    <row r="4" spans="1:19" x14ac:dyDescent="0.45">
      <c r="A4" s="9">
        <v>3</v>
      </c>
      <c r="B4" s="6" t="s">
        <v>50</v>
      </c>
      <c r="C4" s="11" t="s">
        <v>311</v>
      </c>
      <c r="D4" s="11" t="s">
        <v>321</v>
      </c>
      <c r="E4" s="12">
        <f>G4+I4+K4+M4+O4</f>
        <v>25.750000000000004</v>
      </c>
      <c r="F4" s="11">
        <v>14</v>
      </c>
      <c r="G4" s="12">
        <f>MAX(1,(MIN(10,(((F4-4)/(20-4)*10)))))</f>
        <v>6.25</v>
      </c>
      <c r="H4" s="11">
        <v>36</v>
      </c>
      <c r="I4" s="12">
        <f>MAX(1,(MIN(10,(H4 - 12) / (60 -12)*10)))</f>
        <v>5</v>
      </c>
      <c r="J4" s="11">
        <v>40</v>
      </c>
      <c r="K4" s="12">
        <f>MAX(1,(MIN(10,(J4 - 10) / (50-10)*10)))</f>
        <v>7.5</v>
      </c>
      <c r="L4" s="11">
        <v>0</v>
      </c>
      <c r="M4" s="12">
        <f>MAX(1,(MIN(10,(((L4-3)/(18-3))*10))))</f>
        <v>1</v>
      </c>
      <c r="N4" s="11">
        <v>0.25800000000000001</v>
      </c>
      <c r="O4" s="12">
        <f>MAX(1,(MIN(10,(N4 - 0.21) / (0.29 - 0.21)*10)))</f>
        <v>6.0000000000000036</v>
      </c>
    </row>
    <row r="5" spans="1:19" x14ac:dyDescent="0.45">
      <c r="A5" s="9">
        <v>4</v>
      </c>
      <c r="B5" s="6" t="s">
        <v>83</v>
      </c>
      <c r="C5" s="11" t="s">
        <v>188</v>
      </c>
      <c r="D5" s="11" t="s">
        <v>301</v>
      </c>
      <c r="E5" s="12">
        <f>G5+I5+K5+M5+O5</f>
        <v>25.541666666666668</v>
      </c>
      <c r="F5" s="11">
        <v>13</v>
      </c>
      <c r="G5" s="12">
        <f>MAX(1,(MIN(10,(((F5-4)/(20-4)*10)))))</f>
        <v>5.625</v>
      </c>
      <c r="H5" s="11">
        <v>37</v>
      </c>
      <c r="I5" s="12">
        <f>MAX(1,(MIN(10,(H5 - 12) / (60 -12)*10)))</f>
        <v>5.2083333333333339</v>
      </c>
      <c r="J5" s="11">
        <v>40</v>
      </c>
      <c r="K5" s="12">
        <f>MAX(1,(MIN(10,(J5 - 10) / (50-10)*10)))</f>
        <v>7.5</v>
      </c>
      <c r="L5" s="11">
        <v>8</v>
      </c>
      <c r="M5" s="12">
        <f>MAX(1,(MIN(10,(((L5-3)/(18-3))*10))))</f>
        <v>3.333333333333333</v>
      </c>
      <c r="N5" s="11">
        <v>0.24099999999999999</v>
      </c>
      <c r="O5" s="12">
        <f>MAX(1,(MIN(10,(N5 - 0.21) / (0.29 - 0.21)*10)))</f>
        <v>3.8750000000000009</v>
      </c>
    </row>
    <row r="6" spans="1:19" x14ac:dyDescent="0.45">
      <c r="A6" s="9">
        <v>5</v>
      </c>
      <c r="B6" s="6" t="s">
        <v>96</v>
      </c>
      <c r="C6" s="11" t="s">
        <v>186</v>
      </c>
      <c r="D6" s="11" t="s">
        <v>321</v>
      </c>
      <c r="E6" s="12">
        <f>G6+I6+K6+M6+O6</f>
        <v>24.750000000000004</v>
      </c>
      <c r="F6" s="11">
        <v>10</v>
      </c>
      <c r="G6" s="12">
        <f>MAX(1,(MIN(10,(((F6-4)/(20-4)*10)))))</f>
        <v>3.75</v>
      </c>
      <c r="H6" s="11">
        <v>45</v>
      </c>
      <c r="I6" s="12">
        <f>MAX(1,(MIN(10,(H6 - 12) / (60 -12)*10)))</f>
        <v>6.875</v>
      </c>
      <c r="J6" s="11">
        <v>35</v>
      </c>
      <c r="K6" s="12">
        <f>MAX(1,(MIN(10,(J6 - 10) / (50-10)*10)))</f>
        <v>6.25</v>
      </c>
      <c r="L6" s="11">
        <v>2</v>
      </c>
      <c r="M6" s="12">
        <f>MAX(1,(MIN(10,(((L6-3)/(18-3))*10))))</f>
        <v>1</v>
      </c>
      <c r="N6" s="11">
        <v>0.26500000000000001</v>
      </c>
      <c r="O6" s="12">
        <f>MAX(1,(MIN(10,(N6 - 0.21) / (0.29 - 0.21)*10)))</f>
        <v>6.8750000000000036</v>
      </c>
    </row>
    <row r="7" spans="1:19" x14ac:dyDescent="0.45">
      <c r="A7" s="9">
        <v>6</v>
      </c>
      <c r="B7" s="6" t="s">
        <v>85</v>
      </c>
      <c r="C7" s="11" t="s">
        <v>183</v>
      </c>
      <c r="D7" s="11" t="s">
        <v>321</v>
      </c>
      <c r="E7" s="12">
        <f>G7+I7+K7+M7+O7</f>
        <v>21.625000000000004</v>
      </c>
      <c r="F7" s="11">
        <v>10</v>
      </c>
      <c r="G7" s="12">
        <f>MAX(1,(MIN(10,(((F7-4)/(20-4)*10)))))</f>
        <v>3.75</v>
      </c>
      <c r="H7" s="11">
        <v>33</v>
      </c>
      <c r="I7" s="12">
        <f>MAX(1,(MIN(10,(H7 - 12) / (60 -12)*10)))</f>
        <v>4.375</v>
      </c>
      <c r="J7" s="11">
        <v>37</v>
      </c>
      <c r="K7" s="12">
        <f>MAX(1,(MIN(10,(J7 - 10) / (50-10)*10)))</f>
        <v>6.75</v>
      </c>
      <c r="L7" s="11">
        <v>0</v>
      </c>
      <c r="M7" s="12">
        <f>MAX(1,(MIN(10,(((L7-3)/(18-3))*10))))</f>
        <v>1</v>
      </c>
      <c r="N7" s="11">
        <v>0.25600000000000001</v>
      </c>
      <c r="O7" s="12">
        <f>MAX(1,(MIN(10,(N7 - 0.21) / (0.29 - 0.21)*10)))</f>
        <v>5.7500000000000027</v>
      </c>
    </row>
    <row r="8" spans="1:19" x14ac:dyDescent="0.45">
      <c r="A8" s="9">
        <v>7</v>
      </c>
      <c r="B8" s="6" t="s">
        <v>99</v>
      </c>
      <c r="C8" s="11" t="s">
        <v>198</v>
      </c>
      <c r="D8" s="11" t="s">
        <v>321</v>
      </c>
      <c r="E8" s="12">
        <f>G8+I8+K8+M8+O8</f>
        <v>20.458333333333336</v>
      </c>
      <c r="F8" s="11">
        <v>11</v>
      </c>
      <c r="G8" s="12">
        <f>MAX(1,(MIN(10,(((F8-4)/(20-4)*10)))))</f>
        <v>4.375</v>
      </c>
      <c r="H8" s="11">
        <v>31</v>
      </c>
      <c r="I8" s="12">
        <f>MAX(1,(MIN(10,(H8 - 12) / (60 -12)*10)))</f>
        <v>3.958333333333333</v>
      </c>
      <c r="J8" s="11">
        <v>33</v>
      </c>
      <c r="K8" s="12">
        <f>MAX(1,(MIN(10,(J8 - 10) / (50-10)*10)))</f>
        <v>5.75</v>
      </c>
      <c r="L8" s="11">
        <v>1</v>
      </c>
      <c r="M8" s="12">
        <f>MAX(1,(MIN(10,(((L8-3)/(18-3))*10))))</f>
        <v>1</v>
      </c>
      <c r="N8" s="11">
        <v>0.253</v>
      </c>
      <c r="O8" s="12">
        <f>MAX(1,(MIN(10,(N8 - 0.21) / (0.29 - 0.21)*10)))</f>
        <v>5.3750000000000018</v>
      </c>
    </row>
    <row r="9" spans="1:19" x14ac:dyDescent="0.45">
      <c r="A9" s="9">
        <v>8</v>
      </c>
      <c r="B9" s="6" t="s">
        <v>93</v>
      </c>
      <c r="C9" s="11" t="s">
        <v>306</v>
      </c>
      <c r="D9" s="11" t="s">
        <v>321</v>
      </c>
      <c r="E9" s="12">
        <f>G9+I9+K9+M9+O9</f>
        <v>18.958333333333336</v>
      </c>
      <c r="F9" s="11">
        <v>8</v>
      </c>
      <c r="G9" s="12">
        <f>MAX(1,(MIN(10,(((F9-4)/(20-4)*10)))))</f>
        <v>2.5</v>
      </c>
      <c r="H9" s="11">
        <v>28</v>
      </c>
      <c r="I9" s="12">
        <f>MAX(1,(MIN(10,(H9 - 12) / (60 -12)*10)))</f>
        <v>3.333333333333333</v>
      </c>
      <c r="J9" s="11">
        <v>29</v>
      </c>
      <c r="K9" s="12">
        <f>MAX(1,(MIN(10,(J9 - 10) / (50-10)*10)))</f>
        <v>4.75</v>
      </c>
      <c r="L9" s="11">
        <v>2</v>
      </c>
      <c r="M9" s="12">
        <f>MAX(1,(MIN(10,(((L9-3)/(18-3))*10))))</f>
        <v>1</v>
      </c>
      <c r="N9" s="11">
        <v>0.26900000000000002</v>
      </c>
      <c r="O9" s="12">
        <f>MAX(1,(MIN(10,(N9 - 0.21) / (0.29 - 0.21)*10)))</f>
        <v>7.3750000000000036</v>
      </c>
    </row>
    <row r="10" spans="1:19" x14ac:dyDescent="0.45">
      <c r="A10" s="9">
        <v>9</v>
      </c>
      <c r="B10" s="6" t="s">
        <v>94</v>
      </c>
      <c r="C10" s="11" t="s">
        <v>208</v>
      </c>
      <c r="D10" s="11" t="s">
        <v>321</v>
      </c>
      <c r="E10" s="12">
        <f>G10+I10+K10+M10+O10</f>
        <v>17.375000000000004</v>
      </c>
      <c r="F10" s="11">
        <v>7</v>
      </c>
      <c r="G10" s="12">
        <f>MAX(1,(MIN(10,(((F10-4)/(20-4)*10)))))</f>
        <v>1.875</v>
      </c>
      <c r="H10" s="11">
        <v>30</v>
      </c>
      <c r="I10" s="12">
        <f>MAX(1,(MIN(10,(H10 - 12) / (60 -12)*10)))</f>
        <v>3.75</v>
      </c>
      <c r="J10" s="11">
        <v>31</v>
      </c>
      <c r="K10" s="12">
        <f>MAX(1,(MIN(10,(J10 - 10) / (50-10)*10)))</f>
        <v>5.25</v>
      </c>
      <c r="L10" s="11">
        <v>1</v>
      </c>
      <c r="M10" s="12">
        <f>MAX(1,(MIN(10,(((L10-3)/(18-3))*10))))</f>
        <v>1</v>
      </c>
      <c r="N10" s="11">
        <v>0.254</v>
      </c>
      <c r="O10" s="12">
        <f>MAX(1,(MIN(10,(N10 - 0.21) / (0.29 - 0.21)*10)))</f>
        <v>5.5000000000000027</v>
      </c>
    </row>
    <row r="11" spans="1:19" x14ac:dyDescent="0.45">
      <c r="A11" s="9">
        <v>10</v>
      </c>
      <c r="B11" s="6" t="s">
        <v>322</v>
      </c>
      <c r="C11" s="11" t="s">
        <v>214</v>
      </c>
      <c r="D11" s="11" t="s">
        <v>321</v>
      </c>
      <c r="E11" s="12">
        <f>G11+I11+K11+M11+O11</f>
        <v>16.583333333333336</v>
      </c>
      <c r="F11" s="11">
        <v>7</v>
      </c>
      <c r="G11" s="12">
        <f>MAX(1,(MIN(10,(((F11-4)/(20-4)*10)))))</f>
        <v>1.875</v>
      </c>
      <c r="H11" s="11">
        <v>25</v>
      </c>
      <c r="I11" s="12">
        <f>MAX(1,(MIN(10,(H11 - 12) / (60 -12)*10)))</f>
        <v>2.708333333333333</v>
      </c>
      <c r="J11" s="11">
        <v>28</v>
      </c>
      <c r="K11" s="12">
        <f>MAX(1,(MIN(10,(J11 - 10) / (50-10)*10)))</f>
        <v>4.5</v>
      </c>
      <c r="L11" s="11">
        <v>0</v>
      </c>
      <c r="M11" s="12">
        <f>MAX(1,(MIN(10,(((L11-3)/(18-3))*10))))</f>
        <v>1</v>
      </c>
      <c r="N11" s="11">
        <v>0.26200000000000001</v>
      </c>
      <c r="O11" s="12">
        <f>MAX(1,(MIN(10,(N11 - 0.21) / (0.29 - 0.21)*10)))</f>
        <v>6.5000000000000036</v>
      </c>
      <c r="S11" s="9" t="s">
        <v>404</v>
      </c>
    </row>
    <row r="12" spans="1:19" x14ac:dyDescent="0.45">
      <c r="A12" s="9">
        <v>11</v>
      </c>
      <c r="B12" s="6" t="s">
        <v>323</v>
      </c>
      <c r="C12" s="11" t="s">
        <v>183</v>
      </c>
      <c r="D12" s="11" t="s">
        <v>321</v>
      </c>
      <c r="E12" s="12">
        <f>G12+I12+K12+M12+O12</f>
        <v>16.083333333333336</v>
      </c>
      <c r="F12" s="11">
        <v>7</v>
      </c>
      <c r="G12" s="12">
        <f>MAX(1,(MIN(10,(((F12-4)/(20-4)*10)))))</f>
        <v>1.875</v>
      </c>
      <c r="H12" s="11">
        <v>25</v>
      </c>
      <c r="I12" s="12">
        <f>MAX(1,(MIN(10,(H12 - 12) / (60 -12)*10)))</f>
        <v>2.708333333333333</v>
      </c>
      <c r="J12" s="11">
        <v>29</v>
      </c>
      <c r="K12" s="12">
        <f>MAX(1,(MIN(10,(J12 - 10) / (50-10)*10)))</f>
        <v>4.75</v>
      </c>
      <c r="L12" s="11">
        <v>0</v>
      </c>
      <c r="M12" s="12">
        <f>MAX(1,(MIN(10,(((L12-3)/(18-3))*10))))</f>
        <v>1</v>
      </c>
      <c r="N12" s="11">
        <v>0.25600000000000001</v>
      </c>
      <c r="O12" s="12">
        <f>MAX(1,(MIN(10,(N12 - 0.21) / (0.29 - 0.21)*10)))</f>
        <v>5.7500000000000027</v>
      </c>
    </row>
    <row r="13" spans="1:19" x14ac:dyDescent="0.45">
      <c r="A13" s="9">
        <v>12</v>
      </c>
      <c r="B13" s="6" t="s">
        <v>285</v>
      </c>
      <c r="C13" s="11" t="s">
        <v>311</v>
      </c>
      <c r="D13" s="11" t="s">
        <v>301</v>
      </c>
      <c r="E13" s="12">
        <f>G13+I13+K13+M13+O13</f>
        <v>16.041666666666671</v>
      </c>
      <c r="F13" s="11">
        <v>9</v>
      </c>
      <c r="G13" s="12">
        <f>MAX(1,(MIN(10,(((F13-4)/(20-4)*10)))))</f>
        <v>3.125</v>
      </c>
      <c r="H13" s="11">
        <v>32</v>
      </c>
      <c r="I13" s="12">
        <f>MAX(1,(MIN(10,(H13 - 12) / (60 -12)*10)))</f>
        <v>4.166666666666667</v>
      </c>
      <c r="J13" s="11">
        <v>32</v>
      </c>
      <c r="K13" s="12">
        <f>MAX(1,(MIN(10,(J13 - 10) / (50-10)*10)))</f>
        <v>5.5</v>
      </c>
      <c r="L13" s="11">
        <v>3</v>
      </c>
      <c r="M13" s="12">
        <f>MAX(1,(MIN(10,(((L13-3)/(18-3))*10))))</f>
        <v>1</v>
      </c>
      <c r="N13" s="11">
        <v>0.22800000000000001</v>
      </c>
      <c r="O13" s="12">
        <f>MAX(1,(MIN(10,(N13 - 0.21) / (0.29 - 0.21)*10)))</f>
        <v>2.2500000000000022</v>
      </c>
    </row>
    <row r="14" spans="1:19" x14ac:dyDescent="0.45">
      <c r="A14" s="9">
        <v>13</v>
      </c>
      <c r="B14" s="6" t="s">
        <v>401</v>
      </c>
      <c r="C14" s="11" t="s">
        <v>182</v>
      </c>
      <c r="D14" s="11" t="s">
        <v>321</v>
      </c>
      <c r="E14" s="12">
        <f>G14+I14+K14+M14+O14</f>
        <v>15.625000000000004</v>
      </c>
      <c r="F14" s="11">
        <v>7</v>
      </c>
      <c r="G14" s="12">
        <f>MAX(1,(MIN(10,(((F14-4)/(20-4)*10)))))</f>
        <v>1.875</v>
      </c>
      <c r="H14" s="11">
        <v>21</v>
      </c>
      <c r="I14" s="12">
        <f>MAX(1,(MIN(10,(H14 - 12) / (60 -12)*10)))</f>
        <v>1.875</v>
      </c>
      <c r="J14" s="11">
        <v>24</v>
      </c>
      <c r="K14" s="12">
        <f>MAX(1,(MIN(10,(J14 - 10) / (50-10)*10)))</f>
        <v>3.5</v>
      </c>
      <c r="L14" s="11">
        <v>1</v>
      </c>
      <c r="M14" s="12">
        <f>MAX(1,(MIN(10,(((L14-3)/(18-3))*10))))</f>
        <v>1</v>
      </c>
      <c r="N14" s="11">
        <v>0.26900000000000002</v>
      </c>
      <c r="O14" s="12">
        <f>MAX(1,(MIN(10,(N14 - 0.21) / (0.29 - 0.21)*10)))</f>
        <v>7.3750000000000036</v>
      </c>
    </row>
    <row r="15" spans="1:19" x14ac:dyDescent="0.45">
      <c r="A15" s="9">
        <v>14</v>
      </c>
      <c r="B15" s="6" t="s">
        <v>203</v>
      </c>
      <c r="C15" s="11" t="s">
        <v>185</v>
      </c>
      <c r="D15" s="11" t="s">
        <v>321</v>
      </c>
      <c r="E15" s="12">
        <f>G15+I15+K15+M15+O15</f>
        <v>14.958333333333334</v>
      </c>
      <c r="F15" s="11">
        <v>10</v>
      </c>
      <c r="G15" s="12">
        <f>MAX(1,(MIN(10,(((F15-4)/(20-4)*10)))))</f>
        <v>3.75</v>
      </c>
      <c r="H15" s="11">
        <v>28</v>
      </c>
      <c r="I15" s="12">
        <f>MAX(1,(MIN(10,(H15 - 12) / (60 -12)*10)))</f>
        <v>3.333333333333333</v>
      </c>
      <c r="J15" s="11">
        <v>31</v>
      </c>
      <c r="K15" s="12">
        <f>MAX(1,(MIN(10,(J15 - 10) / (50-10)*10)))</f>
        <v>5.25</v>
      </c>
      <c r="L15" s="11">
        <v>1</v>
      </c>
      <c r="M15" s="12">
        <f>MAX(1,(MIN(10,(((L15-3)/(18-3))*10))))</f>
        <v>1</v>
      </c>
      <c r="N15" s="11">
        <v>0.223</v>
      </c>
      <c r="O15" s="12">
        <f>MAX(1,(MIN(10,(N15 - 0.21) / (0.29 - 0.21)*10)))</f>
        <v>1.6250000000000018</v>
      </c>
    </row>
    <row r="16" spans="1:19" x14ac:dyDescent="0.45">
      <c r="A16" s="9">
        <v>15</v>
      </c>
      <c r="B16" s="6" t="s">
        <v>216</v>
      </c>
      <c r="C16" s="11" t="s">
        <v>204</v>
      </c>
      <c r="D16" s="11" t="s">
        <v>321</v>
      </c>
      <c r="E16" s="12">
        <f>G16+I16+K16+M16+O16</f>
        <v>14.791666666666671</v>
      </c>
      <c r="F16" s="11">
        <v>4</v>
      </c>
      <c r="G16" s="12">
        <f>MAX(1,(MIN(10,(((F16-4)/(20-4)*10)))))</f>
        <v>1</v>
      </c>
      <c r="H16" s="11">
        <v>23</v>
      </c>
      <c r="I16" s="12">
        <f>MAX(1,(MIN(10,(H16 - 12) / (60 -12)*10)))</f>
        <v>2.2916666666666665</v>
      </c>
      <c r="J16" s="11">
        <v>21</v>
      </c>
      <c r="K16" s="12">
        <f>MAX(1,(MIN(10,(J16 - 10) / (50-10)*10)))</f>
        <v>2.75</v>
      </c>
      <c r="L16" s="11">
        <v>2</v>
      </c>
      <c r="M16" s="12">
        <f>MAX(1,(MIN(10,(((L16-3)/(18-3))*10))))</f>
        <v>1</v>
      </c>
      <c r="N16" s="11">
        <v>0.27200000000000002</v>
      </c>
      <c r="O16" s="12">
        <f>MAX(1,(MIN(10,(N16 - 0.21) / (0.29 - 0.21)*10)))</f>
        <v>7.7500000000000044</v>
      </c>
    </row>
    <row r="17" spans="1:15" x14ac:dyDescent="0.45">
      <c r="A17" s="9">
        <v>16</v>
      </c>
      <c r="B17" s="6" t="s">
        <v>54</v>
      </c>
      <c r="C17" s="11" t="s">
        <v>187</v>
      </c>
      <c r="D17" s="11" t="s">
        <v>321</v>
      </c>
      <c r="E17" s="12">
        <f>G17+I17+K17+M17+O17</f>
        <v>14.416666666666668</v>
      </c>
      <c r="F17" s="11">
        <v>8</v>
      </c>
      <c r="G17" s="12">
        <f>MAX(1,(MIN(10,(((F17-4)/(20-4)*10)))))</f>
        <v>2.5</v>
      </c>
      <c r="H17" s="11">
        <v>26</v>
      </c>
      <c r="I17" s="12">
        <f>MAX(1,(MIN(10,(H17 - 12) / (60 -12)*10)))</f>
        <v>2.916666666666667</v>
      </c>
      <c r="J17" s="11">
        <v>28</v>
      </c>
      <c r="K17" s="12">
        <f>MAX(1,(MIN(10,(J17 - 10) / (50-10)*10)))</f>
        <v>4.5</v>
      </c>
      <c r="L17" s="11">
        <v>3</v>
      </c>
      <c r="M17" s="12">
        <f>MAX(1,(MIN(10,(((L17-3)/(18-3))*10))))</f>
        <v>1</v>
      </c>
      <c r="N17" s="11">
        <v>0.23799999999999999</v>
      </c>
      <c r="O17" s="12">
        <f>MAX(1,(MIN(10,(N17 - 0.21) / (0.29 - 0.21)*10)))</f>
        <v>3.5000000000000004</v>
      </c>
    </row>
    <row r="18" spans="1:15" x14ac:dyDescent="0.45">
      <c r="A18" s="9">
        <v>17</v>
      </c>
      <c r="B18" s="6" t="s">
        <v>399</v>
      </c>
      <c r="C18" s="11" t="s">
        <v>189</v>
      </c>
      <c r="D18" s="11" t="s">
        <v>321</v>
      </c>
      <c r="E18" s="12">
        <f>G18+I18+K18+M18+O18</f>
        <v>14.416666666666668</v>
      </c>
      <c r="F18" s="11">
        <v>7</v>
      </c>
      <c r="G18" s="12">
        <f>MAX(1,(MIN(10,(((F18-4)/(20-4)*10)))))</f>
        <v>1.875</v>
      </c>
      <c r="H18" s="11">
        <v>26</v>
      </c>
      <c r="I18" s="12">
        <f>MAX(1,(MIN(10,(H18 - 12) / (60 -12)*10)))</f>
        <v>2.916666666666667</v>
      </c>
      <c r="J18" s="11">
        <v>27</v>
      </c>
      <c r="K18" s="12">
        <f>MAX(1,(MIN(10,(J18 - 10) / (50-10)*10)))</f>
        <v>4.25</v>
      </c>
      <c r="L18" s="11">
        <v>2</v>
      </c>
      <c r="M18" s="12">
        <f>MAX(1,(MIN(10,(((L18-3)/(18-3))*10))))</f>
        <v>1</v>
      </c>
      <c r="N18" s="11">
        <v>0.245</v>
      </c>
      <c r="O18" s="12">
        <f>MAX(1,(MIN(10,(N18 - 0.21) / (0.29 - 0.21)*10)))</f>
        <v>4.3750000000000009</v>
      </c>
    </row>
    <row r="19" spans="1:15" x14ac:dyDescent="0.45">
      <c r="A19" s="9">
        <v>18</v>
      </c>
      <c r="B19" s="6" t="s">
        <v>400</v>
      </c>
      <c r="C19" s="11" t="s">
        <v>188</v>
      </c>
      <c r="D19" s="11" t="s">
        <v>321</v>
      </c>
      <c r="E19" s="12">
        <f>G19+I19+K19+M19+O19</f>
        <v>13.833333333333336</v>
      </c>
      <c r="F19" s="11">
        <v>9</v>
      </c>
      <c r="G19" s="12">
        <f>MAX(1,(MIN(10,(((F19-4)/(20-4)*10)))))</f>
        <v>3.125</v>
      </c>
      <c r="H19" s="11">
        <v>25</v>
      </c>
      <c r="I19" s="12">
        <f>MAX(1,(MIN(10,(H19 - 12) / (60 -12)*10)))</f>
        <v>2.708333333333333</v>
      </c>
      <c r="J19" s="11">
        <v>27</v>
      </c>
      <c r="K19" s="12">
        <f>MAX(1,(MIN(10,(J19 - 10) / (50-10)*10)))</f>
        <v>4.25</v>
      </c>
      <c r="L19" s="11">
        <v>1</v>
      </c>
      <c r="M19" s="12">
        <f>MAX(1,(MIN(10,(((L19-3)/(18-3))*10))))</f>
        <v>1</v>
      </c>
      <c r="N19" s="11">
        <v>0.23200000000000001</v>
      </c>
      <c r="O19" s="12">
        <f>MAX(1,(MIN(10,(N19 - 0.21) / (0.29 - 0.21)*10)))</f>
        <v>2.7500000000000031</v>
      </c>
    </row>
    <row r="20" spans="1:15" x14ac:dyDescent="0.45">
      <c r="A20" s="9">
        <v>19</v>
      </c>
      <c r="B20" s="6" t="s">
        <v>403</v>
      </c>
      <c r="C20" s="11" t="s">
        <v>188</v>
      </c>
      <c r="D20" s="11" t="s">
        <v>321</v>
      </c>
      <c r="E20" s="12">
        <f>G20+I20+K20+M20+O20</f>
        <v>12.791666666666671</v>
      </c>
      <c r="F20" s="11">
        <v>4</v>
      </c>
      <c r="G20" s="12">
        <f>MAX(1,(MIN(10,(((F20-4)/(20-4)*10)))))</f>
        <v>1</v>
      </c>
      <c r="H20" s="11">
        <v>17</v>
      </c>
      <c r="I20" s="12">
        <f>MAX(1,(MIN(10,(H20 - 12) / (60 -12)*10)))</f>
        <v>1.0416666666666667</v>
      </c>
      <c r="J20" s="11">
        <v>17</v>
      </c>
      <c r="K20" s="12">
        <f>MAX(1,(MIN(10,(J20 - 10) / (50-10)*10)))</f>
        <v>1.75</v>
      </c>
      <c r="L20" s="11">
        <v>0</v>
      </c>
      <c r="M20" s="12">
        <f>MAX(1,(MIN(10,(((L20-3)/(18-3))*10))))</f>
        <v>1</v>
      </c>
      <c r="N20" s="11">
        <v>0.27400000000000002</v>
      </c>
      <c r="O20" s="12">
        <f>MAX(1,(MIN(10,(N20 - 0.21) / (0.29 - 0.21)*10)))</f>
        <v>8.0000000000000053</v>
      </c>
    </row>
    <row r="21" spans="1:15" x14ac:dyDescent="0.45">
      <c r="A21" s="9">
        <v>20</v>
      </c>
      <c r="B21" s="6" t="s">
        <v>402</v>
      </c>
      <c r="C21" s="11" t="s">
        <v>211</v>
      </c>
      <c r="D21" s="11" t="s">
        <v>321</v>
      </c>
      <c r="E21" s="12">
        <f>G21+I21+K21+M21+O21</f>
        <v>11.000000000000002</v>
      </c>
      <c r="F21" s="11">
        <v>8</v>
      </c>
      <c r="G21" s="12">
        <f>MAX(1,(MIN(10,(((F21-4)/(20-4)*10)))))</f>
        <v>2.5</v>
      </c>
      <c r="H21" s="11">
        <v>24</v>
      </c>
      <c r="I21" s="12">
        <f>MAX(1,(MIN(10,(H21 - 12) / (60 -12)*10)))</f>
        <v>2.5</v>
      </c>
      <c r="J21" s="11">
        <v>25</v>
      </c>
      <c r="K21" s="12">
        <f>MAX(1,(MIN(10,(J21 - 10) / (50-10)*10)))</f>
        <v>3.75</v>
      </c>
      <c r="L21" s="11">
        <v>1</v>
      </c>
      <c r="M21" s="12">
        <f>MAX(1,(MIN(10,(((L21-3)/(18-3))*10))))</f>
        <v>1</v>
      </c>
      <c r="N21" s="11">
        <v>0.22</v>
      </c>
      <c r="O21" s="12">
        <f>MAX(1,(MIN(10,(N21 - 0.21) / (0.29 - 0.21)*10)))</f>
        <v>1.2500000000000013</v>
      </c>
    </row>
    <row r="22" spans="1:15" x14ac:dyDescent="0.45">
      <c r="B22" s="6"/>
      <c r="C22" s="11"/>
      <c r="D22" s="11"/>
      <c r="E22" s="12"/>
      <c r="F22" s="11"/>
      <c r="H22" s="11"/>
      <c r="J22" s="11"/>
      <c r="L22" s="11"/>
      <c r="N22" s="11"/>
    </row>
    <row r="23" spans="1:15" x14ac:dyDescent="0.45">
      <c r="B23" s="6"/>
      <c r="C23" s="11"/>
      <c r="D23" s="11"/>
      <c r="E23" s="12"/>
      <c r="F23" s="11"/>
      <c r="H23" s="11"/>
      <c r="J23" s="11"/>
      <c r="L23" s="11"/>
      <c r="N23" s="11"/>
    </row>
    <row r="24" spans="1:15" x14ac:dyDescent="0.45">
      <c r="B24" s="6"/>
      <c r="C24" s="11"/>
      <c r="D24" s="11"/>
      <c r="E24" s="12"/>
      <c r="F24" s="11"/>
      <c r="H24" s="11"/>
      <c r="J24" s="11"/>
      <c r="L24" s="11"/>
      <c r="N24" s="11"/>
    </row>
    <row r="25" spans="1:15" x14ac:dyDescent="0.45">
      <c r="B25" s="6"/>
      <c r="C25" s="11"/>
      <c r="D25" s="11"/>
      <c r="E25" s="12"/>
      <c r="F25" s="11"/>
      <c r="H25" s="11"/>
      <c r="J25" s="11"/>
      <c r="L25" s="11"/>
      <c r="N25" s="11"/>
    </row>
    <row r="26" spans="1:15" x14ac:dyDescent="0.45">
      <c r="B26" s="6"/>
      <c r="C26" s="11"/>
      <c r="D26" s="11"/>
      <c r="E26" s="12"/>
      <c r="F26" s="11"/>
      <c r="H26" s="11"/>
      <c r="J26" s="11"/>
      <c r="L26" s="11"/>
      <c r="N26" s="11"/>
    </row>
    <row r="27" spans="1:15" x14ac:dyDescent="0.45">
      <c r="B27" s="6"/>
      <c r="C27" s="11"/>
      <c r="D27" s="11"/>
      <c r="E27" s="12"/>
      <c r="F27" s="11"/>
      <c r="H27" s="11"/>
      <c r="J27" s="11"/>
      <c r="L27" s="11"/>
      <c r="N27" s="11"/>
    </row>
    <row r="28" spans="1:15" x14ac:dyDescent="0.45">
      <c r="B28" s="6"/>
      <c r="C28" s="11"/>
      <c r="D28" s="11"/>
      <c r="E28" s="12"/>
      <c r="F28" s="11"/>
      <c r="H28" s="11"/>
      <c r="J28" s="11"/>
      <c r="L28" s="11"/>
      <c r="N28" s="11"/>
    </row>
    <row r="29" spans="1:15" x14ac:dyDescent="0.45">
      <c r="B29" s="6"/>
      <c r="C29" s="11"/>
      <c r="D29" s="11"/>
      <c r="E29" s="12"/>
      <c r="F29" s="11"/>
      <c r="H29" s="11"/>
      <c r="J29" s="11"/>
      <c r="L29" s="11"/>
      <c r="N29" s="11"/>
    </row>
    <row r="30" spans="1:15" x14ac:dyDescent="0.45">
      <c r="B30" s="6"/>
      <c r="C30" s="11"/>
      <c r="D30" s="11"/>
      <c r="E30" s="12"/>
      <c r="F30" s="11"/>
      <c r="H30" s="11"/>
      <c r="J30" s="11"/>
      <c r="L30" s="11"/>
      <c r="N30" s="11"/>
    </row>
    <row r="31" spans="1:15" x14ac:dyDescent="0.45">
      <c r="B31" s="6"/>
      <c r="C31" s="11"/>
      <c r="D31" s="11"/>
      <c r="E31" s="12"/>
      <c r="F31" s="11"/>
      <c r="H31" s="11"/>
      <c r="J31" s="11"/>
      <c r="L31" s="11"/>
      <c r="N31" s="11"/>
    </row>
    <row r="32" spans="1:15" x14ac:dyDescent="0.45">
      <c r="B32" s="6"/>
      <c r="C32" s="11"/>
      <c r="D32" s="11"/>
      <c r="E32" s="12"/>
      <c r="F32" s="11"/>
      <c r="H32" s="11"/>
      <c r="J32" s="11"/>
      <c r="L32" s="11"/>
      <c r="N32" s="11"/>
    </row>
    <row r="33" spans="2:14" x14ac:dyDescent="0.45">
      <c r="B33" s="6"/>
      <c r="C33" s="11"/>
      <c r="D33" s="11"/>
      <c r="E33" s="12"/>
      <c r="F33" s="11"/>
      <c r="H33" s="11"/>
      <c r="J33" s="11"/>
      <c r="L33" s="11"/>
      <c r="N33" s="11"/>
    </row>
    <row r="34" spans="2:14" x14ac:dyDescent="0.45">
      <c r="B34" s="6"/>
      <c r="C34" s="11"/>
      <c r="D34" s="11"/>
      <c r="E34" s="12"/>
      <c r="F34" s="11"/>
      <c r="H34" s="11"/>
      <c r="J34" s="11"/>
      <c r="L34" s="11"/>
      <c r="N34" s="11"/>
    </row>
    <row r="35" spans="2:14" x14ac:dyDescent="0.45">
      <c r="B35" s="6"/>
      <c r="C35" s="11"/>
      <c r="D35" s="11"/>
      <c r="E35" s="12"/>
      <c r="F35" s="11"/>
      <c r="H35" s="11"/>
      <c r="J35" s="11"/>
      <c r="L35" s="11"/>
      <c r="N35" s="11"/>
    </row>
    <row r="36" spans="2:14" x14ac:dyDescent="0.45">
      <c r="B36" s="6"/>
      <c r="C36" s="11"/>
      <c r="D36" s="11"/>
      <c r="E36" s="12"/>
      <c r="F36" s="11"/>
      <c r="H36" s="11"/>
      <c r="J36" s="11"/>
      <c r="L36" s="11"/>
      <c r="N36" s="11"/>
    </row>
    <row r="37" spans="2:14" x14ac:dyDescent="0.45">
      <c r="B37" s="6"/>
      <c r="C37" s="11"/>
      <c r="D37" s="11"/>
      <c r="E37" s="12"/>
      <c r="F37" s="11"/>
      <c r="H37" s="11"/>
      <c r="J37" s="11"/>
      <c r="L37" s="11"/>
      <c r="N37" s="11"/>
    </row>
    <row r="38" spans="2:14" x14ac:dyDescent="0.45">
      <c r="B38" s="6"/>
      <c r="C38" s="11"/>
      <c r="D38" s="11"/>
      <c r="E38" s="12"/>
      <c r="F38" s="11"/>
      <c r="H38" s="11"/>
      <c r="J38" s="11"/>
      <c r="L38" s="11"/>
      <c r="N38" s="11"/>
    </row>
    <row r="39" spans="2:14" x14ac:dyDescent="0.45">
      <c r="B39" s="6"/>
      <c r="C39" s="11"/>
      <c r="D39" s="11"/>
      <c r="E39" s="12"/>
      <c r="F39" s="11"/>
      <c r="H39" s="11"/>
      <c r="J39" s="11"/>
      <c r="L39" s="11"/>
      <c r="N39" s="11"/>
    </row>
    <row r="40" spans="2:14" x14ac:dyDescent="0.45">
      <c r="B40" s="6"/>
      <c r="C40" s="11"/>
      <c r="D40" s="11"/>
      <c r="E40" s="12"/>
      <c r="F40" s="11"/>
      <c r="H40" s="11"/>
      <c r="J40" s="11"/>
      <c r="L40" s="11"/>
      <c r="N40" s="11"/>
    </row>
    <row r="41" spans="2:14" x14ac:dyDescent="0.45">
      <c r="B41" s="6"/>
      <c r="C41" s="11"/>
      <c r="D41" s="11"/>
      <c r="E41" s="12"/>
      <c r="F41" s="11"/>
      <c r="H41" s="11"/>
      <c r="J41" s="11"/>
      <c r="L41" s="11"/>
      <c r="N41" s="11"/>
    </row>
    <row r="42" spans="2:14" x14ac:dyDescent="0.45">
      <c r="B42" s="6"/>
      <c r="C42" s="11"/>
      <c r="D42" s="11"/>
      <c r="E42" s="12"/>
      <c r="F42" s="11"/>
      <c r="H42" s="11"/>
      <c r="J42" s="11"/>
      <c r="L42" s="11"/>
      <c r="N42" s="11"/>
    </row>
    <row r="43" spans="2:14" x14ac:dyDescent="0.45">
      <c r="B43" s="6"/>
      <c r="C43" s="11"/>
      <c r="D43" s="11"/>
      <c r="E43" s="12"/>
      <c r="F43" s="11"/>
      <c r="H43" s="11"/>
      <c r="J43" s="11"/>
      <c r="L43" s="11"/>
      <c r="N43" s="11"/>
    </row>
    <row r="44" spans="2:14" x14ac:dyDescent="0.45">
      <c r="B44" s="6"/>
      <c r="C44" s="11"/>
      <c r="D44" s="11"/>
      <c r="E44" s="12"/>
      <c r="F44" s="11"/>
      <c r="H44" s="11"/>
      <c r="J44" s="11"/>
      <c r="L44" s="11"/>
      <c r="N44" s="11"/>
    </row>
    <row r="45" spans="2:14" x14ac:dyDescent="0.45">
      <c r="B45" s="6"/>
      <c r="C45" s="11"/>
      <c r="D45" s="11"/>
      <c r="E45" s="12"/>
      <c r="F45" s="11"/>
      <c r="H45" s="11"/>
      <c r="J45" s="11"/>
      <c r="L45" s="11"/>
      <c r="N45" s="11"/>
    </row>
    <row r="46" spans="2:14" x14ac:dyDescent="0.45">
      <c r="B46" s="6"/>
      <c r="C46" s="11"/>
      <c r="D46" s="11"/>
      <c r="E46" s="12"/>
      <c r="F46" s="11"/>
      <c r="H46" s="11"/>
      <c r="J46" s="11"/>
      <c r="L46" s="11"/>
      <c r="N46" s="11"/>
    </row>
    <row r="47" spans="2:14" x14ac:dyDescent="0.45">
      <c r="B47" s="6"/>
      <c r="C47" s="11"/>
      <c r="D47" s="11"/>
      <c r="E47" s="12"/>
      <c r="F47" s="11"/>
      <c r="H47" s="11"/>
      <c r="J47" s="11"/>
      <c r="L47" s="11"/>
      <c r="N47" s="11"/>
    </row>
    <row r="48" spans="2:14" x14ac:dyDescent="0.45">
      <c r="B48" s="6"/>
      <c r="C48" s="11"/>
      <c r="D48" s="11"/>
      <c r="E48" s="12"/>
      <c r="F48" s="11"/>
      <c r="H48" s="11"/>
      <c r="J48" s="11"/>
      <c r="L48" s="11"/>
      <c r="N48" s="11"/>
    </row>
    <row r="49" spans="2:14" x14ac:dyDescent="0.45">
      <c r="B49" s="6"/>
      <c r="C49" s="11"/>
      <c r="D49" s="11"/>
      <c r="E49" s="12"/>
      <c r="F49" s="11"/>
      <c r="H49" s="11"/>
      <c r="J49" s="11"/>
      <c r="L49" s="11"/>
      <c r="N49" s="11"/>
    </row>
    <row r="50" spans="2:14" x14ac:dyDescent="0.45">
      <c r="B50" s="6"/>
      <c r="C50" s="11"/>
      <c r="D50" s="11"/>
      <c r="E50" s="12"/>
      <c r="F50" s="11"/>
      <c r="H50" s="11"/>
      <c r="J50" s="11"/>
      <c r="L50" s="11"/>
      <c r="N50" s="11"/>
    </row>
    <row r="51" spans="2:14" x14ac:dyDescent="0.45">
      <c r="B51" s="6"/>
      <c r="C51" s="11"/>
      <c r="D51" s="11"/>
      <c r="E51" s="12"/>
      <c r="F51" s="11"/>
      <c r="H51" s="11"/>
      <c r="J51" s="11"/>
      <c r="L51" s="11"/>
      <c r="N51" s="11"/>
    </row>
    <row r="52" spans="2:14" x14ac:dyDescent="0.45">
      <c r="B52" s="6"/>
      <c r="C52" s="11"/>
      <c r="D52" s="11"/>
      <c r="E52" s="12"/>
      <c r="F52" s="11"/>
      <c r="H52" s="11"/>
      <c r="J52" s="11"/>
      <c r="L52" s="11"/>
      <c r="N52" s="11"/>
    </row>
    <row r="53" spans="2:14" x14ac:dyDescent="0.45">
      <c r="B53" s="6"/>
      <c r="C53" s="11"/>
      <c r="D53" s="11"/>
      <c r="E53" s="12"/>
      <c r="F53" s="11"/>
      <c r="H53" s="11"/>
      <c r="J53" s="11"/>
      <c r="L53" s="11"/>
      <c r="N53" s="11"/>
    </row>
    <row r="54" spans="2:14" x14ac:dyDescent="0.45">
      <c r="B54" s="6"/>
      <c r="C54" s="11"/>
      <c r="D54" s="11"/>
      <c r="E54" s="12"/>
      <c r="F54" s="11"/>
      <c r="H54" s="11"/>
      <c r="J54" s="11"/>
      <c r="L54" s="11"/>
      <c r="N54" s="11"/>
    </row>
    <row r="55" spans="2:14" x14ac:dyDescent="0.45">
      <c r="B55" s="6"/>
      <c r="C55" s="11"/>
      <c r="D55" s="11"/>
      <c r="E55" s="12"/>
      <c r="F55" s="11"/>
      <c r="H55" s="11"/>
      <c r="J55" s="11"/>
      <c r="L55" s="11"/>
      <c r="N55" s="11"/>
    </row>
    <row r="56" spans="2:14" x14ac:dyDescent="0.45">
      <c r="B56" s="6"/>
      <c r="C56" s="11"/>
      <c r="D56" s="11"/>
      <c r="E56" s="12"/>
      <c r="F56" s="11"/>
      <c r="H56" s="11"/>
      <c r="J56" s="11"/>
      <c r="L56" s="11"/>
      <c r="N56" s="11"/>
    </row>
    <row r="57" spans="2:14" x14ac:dyDescent="0.45">
      <c r="B57" s="6"/>
      <c r="C57" s="11"/>
      <c r="D57" s="11"/>
      <c r="E57" s="12"/>
      <c r="F57" s="11"/>
      <c r="H57" s="11"/>
      <c r="J57" s="11"/>
      <c r="L57" s="11"/>
      <c r="N57" s="11"/>
    </row>
    <row r="58" spans="2:14" x14ac:dyDescent="0.45">
      <c r="B58" s="6"/>
      <c r="C58" s="11"/>
      <c r="D58" s="11"/>
      <c r="E58" s="12"/>
      <c r="F58" s="11"/>
      <c r="H58" s="11"/>
      <c r="J58" s="11"/>
      <c r="L58" s="11"/>
      <c r="N58" s="11"/>
    </row>
    <row r="59" spans="2:14" x14ac:dyDescent="0.45">
      <c r="B59" s="6"/>
      <c r="C59" s="11"/>
      <c r="D59" s="11"/>
      <c r="E59" s="12"/>
      <c r="F59" s="11"/>
      <c r="H59" s="11"/>
      <c r="J59" s="11"/>
      <c r="L59" s="11"/>
      <c r="N59" s="11"/>
    </row>
    <row r="60" spans="2:14" x14ac:dyDescent="0.45">
      <c r="B60" s="6"/>
      <c r="C60" s="11"/>
      <c r="D60" s="11"/>
      <c r="E60" s="12"/>
      <c r="F60" s="11"/>
      <c r="H60" s="11"/>
      <c r="J60" s="11"/>
      <c r="L60" s="11"/>
      <c r="N60" s="11"/>
    </row>
    <row r="61" spans="2:14" x14ac:dyDescent="0.45">
      <c r="B61" s="6"/>
      <c r="C61" s="11"/>
      <c r="D61" s="11"/>
      <c r="E61" s="12"/>
      <c r="F61" s="11"/>
      <c r="H61" s="11"/>
      <c r="J61" s="11"/>
      <c r="L61" s="11"/>
      <c r="N61" s="11"/>
    </row>
    <row r="62" spans="2:14" x14ac:dyDescent="0.45">
      <c r="B62" s="6"/>
      <c r="C62" s="11"/>
      <c r="D62" s="11"/>
      <c r="E62" s="12"/>
      <c r="F62" s="11"/>
      <c r="H62" s="11"/>
      <c r="J62" s="11"/>
      <c r="L62" s="11"/>
      <c r="N62" s="11"/>
    </row>
    <row r="63" spans="2:14" x14ac:dyDescent="0.45">
      <c r="B63" s="6"/>
      <c r="C63" s="11"/>
      <c r="D63" s="11"/>
      <c r="E63" s="12"/>
      <c r="F63" s="11"/>
      <c r="H63" s="11"/>
      <c r="J63" s="11"/>
      <c r="L63" s="11"/>
      <c r="N63" s="11"/>
    </row>
    <row r="64" spans="2:14" x14ac:dyDescent="0.45">
      <c r="B64" s="6"/>
      <c r="C64" s="11"/>
      <c r="D64" s="11"/>
      <c r="E64" s="12"/>
      <c r="F64" s="11"/>
      <c r="H64" s="11"/>
      <c r="J64" s="11"/>
      <c r="L64" s="11"/>
      <c r="N64" s="11"/>
    </row>
    <row r="65" spans="2:14" x14ac:dyDescent="0.45">
      <c r="B65" s="6"/>
      <c r="C65" s="11"/>
      <c r="D65" s="11"/>
      <c r="E65" s="12"/>
      <c r="F65" s="11"/>
      <c r="H65" s="11"/>
      <c r="J65" s="11"/>
      <c r="L65" s="11"/>
      <c r="N65" s="11"/>
    </row>
    <row r="66" spans="2:14" x14ac:dyDescent="0.45">
      <c r="B66" s="6"/>
      <c r="C66" s="11"/>
      <c r="D66" s="11"/>
      <c r="E66" s="12"/>
      <c r="F66" s="11"/>
      <c r="H66" s="11"/>
      <c r="J66" s="11"/>
      <c r="L66" s="11"/>
      <c r="N66" s="11"/>
    </row>
    <row r="67" spans="2:14" x14ac:dyDescent="0.45">
      <c r="B67" s="6"/>
      <c r="C67" s="11"/>
      <c r="D67" s="11"/>
      <c r="E67" s="12"/>
      <c r="F67" s="11"/>
      <c r="H67" s="11"/>
      <c r="J67" s="11"/>
      <c r="L67" s="11"/>
      <c r="N67" s="11"/>
    </row>
    <row r="68" spans="2:14" x14ac:dyDescent="0.45">
      <c r="B68" s="6"/>
      <c r="C68" s="11"/>
      <c r="D68" s="11"/>
      <c r="E68" s="12"/>
      <c r="F68" s="11"/>
      <c r="H68" s="11"/>
      <c r="J68" s="11"/>
      <c r="L68" s="11"/>
      <c r="N68" s="11"/>
    </row>
    <row r="69" spans="2:14" x14ac:dyDescent="0.45">
      <c r="B69" s="6"/>
      <c r="C69" s="11"/>
      <c r="D69" s="11"/>
      <c r="E69" s="12"/>
      <c r="F69" s="11"/>
      <c r="H69" s="11"/>
      <c r="J69" s="11"/>
      <c r="L69" s="11"/>
      <c r="N69" s="11"/>
    </row>
    <row r="70" spans="2:14" x14ac:dyDescent="0.45">
      <c r="B70" s="6"/>
      <c r="C70" s="11"/>
      <c r="D70" s="11"/>
      <c r="E70" s="12"/>
      <c r="F70" s="11"/>
      <c r="H70" s="11"/>
      <c r="J70" s="11"/>
      <c r="L70" s="11"/>
      <c r="N70" s="11"/>
    </row>
    <row r="71" spans="2:14" x14ac:dyDescent="0.45">
      <c r="B71" s="6"/>
      <c r="C71" s="11"/>
      <c r="D71" s="11"/>
      <c r="E71" s="12"/>
      <c r="F71" s="11"/>
      <c r="H71" s="11"/>
      <c r="J71" s="11"/>
      <c r="L71" s="11"/>
      <c r="N71" s="11"/>
    </row>
    <row r="72" spans="2:14" x14ac:dyDescent="0.45">
      <c r="B72" s="6"/>
      <c r="C72" s="11"/>
      <c r="D72" s="11"/>
      <c r="E72" s="12"/>
      <c r="F72" s="11"/>
      <c r="H72" s="11"/>
      <c r="J72" s="11"/>
      <c r="L72" s="11"/>
      <c r="N72" s="11"/>
    </row>
    <row r="73" spans="2:14" x14ac:dyDescent="0.45">
      <c r="B73" s="6"/>
      <c r="C73" s="11"/>
      <c r="D73" s="11"/>
      <c r="E73" s="12"/>
      <c r="F73" s="11"/>
      <c r="H73" s="11"/>
      <c r="J73" s="11"/>
      <c r="L73" s="11"/>
      <c r="N73" s="11"/>
    </row>
    <row r="74" spans="2:14" x14ac:dyDescent="0.45">
      <c r="B74" s="6"/>
      <c r="C74" s="11"/>
      <c r="D74" s="11"/>
      <c r="E74" s="12"/>
      <c r="F74" s="11"/>
      <c r="H74" s="11"/>
      <c r="J74" s="11"/>
      <c r="L74" s="11"/>
      <c r="N74" s="11"/>
    </row>
    <row r="75" spans="2:14" x14ac:dyDescent="0.45">
      <c r="B75" s="6"/>
      <c r="C75" s="11"/>
      <c r="D75" s="11"/>
      <c r="E75" s="12"/>
      <c r="F75" s="11"/>
      <c r="H75" s="11"/>
      <c r="J75" s="11"/>
      <c r="L75" s="11"/>
      <c r="N75" s="11"/>
    </row>
    <row r="76" spans="2:14" x14ac:dyDescent="0.45">
      <c r="B76" s="6"/>
      <c r="C76" s="11"/>
      <c r="D76" s="11"/>
      <c r="E76" s="12"/>
      <c r="F76" s="11"/>
      <c r="H76" s="11"/>
      <c r="J76" s="11"/>
      <c r="L76" s="11"/>
      <c r="N76" s="11"/>
    </row>
    <row r="77" spans="2:14" x14ac:dyDescent="0.45">
      <c r="B77" s="6"/>
      <c r="C77" s="11"/>
      <c r="D77" s="11"/>
      <c r="E77" s="12"/>
      <c r="F77" s="11"/>
      <c r="H77" s="11"/>
      <c r="J77" s="11"/>
      <c r="L77" s="11"/>
      <c r="N77" s="11"/>
    </row>
    <row r="78" spans="2:14" x14ac:dyDescent="0.45">
      <c r="B78" s="6"/>
      <c r="C78" s="11"/>
      <c r="D78" s="11"/>
      <c r="E78" s="12"/>
      <c r="F78" s="11"/>
      <c r="H78" s="11"/>
      <c r="J78" s="11"/>
      <c r="L78" s="11"/>
      <c r="N78" s="11"/>
    </row>
    <row r="79" spans="2:14" x14ac:dyDescent="0.45">
      <c r="B79" s="6"/>
      <c r="C79" s="11"/>
      <c r="D79" s="11"/>
      <c r="E79" s="12"/>
      <c r="F79" s="11"/>
      <c r="H79" s="11"/>
      <c r="J79" s="11"/>
      <c r="L79" s="11"/>
      <c r="N79" s="11"/>
    </row>
    <row r="80" spans="2:14" x14ac:dyDescent="0.45">
      <c r="B80" s="6"/>
      <c r="C80" s="11"/>
      <c r="D80" s="11"/>
      <c r="E80" s="12"/>
      <c r="F80" s="11"/>
      <c r="H80" s="11"/>
      <c r="J80" s="11"/>
      <c r="L80" s="11"/>
      <c r="N80" s="11"/>
    </row>
    <row r="81" spans="2:14" x14ac:dyDescent="0.45">
      <c r="B81" s="6"/>
      <c r="C81" s="11"/>
      <c r="D81" s="11"/>
      <c r="E81" s="12"/>
      <c r="F81" s="11"/>
      <c r="H81" s="11"/>
      <c r="J81" s="11"/>
      <c r="L81" s="11"/>
      <c r="N81" s="11"/>
    </row>
    <row r="82" spans="2:14" x14ac:dyDescent="0.45">
      <c r="B82" s="6"/>
      <c r="C82" s="11"/>
      <c r="D82" s="11"/>
      <c r="E82" s="12"/>
      <c r="F82" s="11"/>
      <c r="H82" s="11"/>
      <c r="J82" s="11"/>
      <c r="L82" s="11"/>
      <c r="N82" s="11"/>
    </row>
    <row r="83" spans="2:14" x14ac:dyDescent="0.45">
      <c r="B83" s="6"/>
      <c r="C83" s="11"/>
      <c r="D83" s="11"/>
      <c r="E83" s="12"/>
      <c r="F83" s="11"/>
      <c r="H83" s="11"/>
      <c r="J83" s="11"/>
      <c r="L83" s="11"/>
      <c r="N83" s="11"/>
    </row>
    <row r="84" spans="2:14" x14ac:dyDescent="0.45">
      <c r="B84" s="6"/>
      <c r="C84" s="11"/>
      <c r="D84" s="11"/>
      <c r="E84" s="12"/>
      <c r="F84" s="11"/>
      <c r="H84" s="11"/>
      <c r="J84" s="11"/>
      <c r="L84" s="11"/>
      <c r="N84" s="11"/>
    </row>
    <row r="85" spans="2:14" x14ac:dyDescent="0.45">
      <c r="B85" s="6"/>
      <c r="C85" s="11"/>
      <c r="D85" s="11"/>
      <c r="E85" s="12"/>
      <c r="F85" s="11"/>
      <c r="H85" s="11"/>
      <c r="J85" s="11"/>
      <c r="L85" s="11"/>
      <c r="N85" s="11"/>
    </row>
    <row r="86" spans="2:14" x14ac:dyDescent="0.45">
      <c r="B86" s="6"/>
      <c r="C86" s="11"/>
      <c r="D86" s="11"/>
      <c r="E86" s="12"/>
      <c r="F86" s="11"/>
      <c r="H86" s="11"/>
      <c r="J86" s="11"/>
      <c r="L86" s="11"/>
      <c r="N86" s="11"/>
    </row>
    <row r="87" spans="2:14" x14ac:dyDescent="0.45">
      <c r="B87" s="6"/>
      <c r="C87" s="11"/>
      <c r="D87" s="11"/>
      <c r="E87" s="12"/>
      <c r="F87" s="11"/>
      <c r="H87" s="11"/>
      <c r="J87" s="11"/>
      <c r="L87" s="11"/>
      <c r="N87" s="11"/>
    </row>
    <row r="88" spans="2:14" x14ac:dyDescent="0.45">
      <c r="B88" s="6"/>
      <c r="C88" s="11"/>
      <c r="D88" s="11"/>
      <c r="E88" s="12"/>
      <c r="F88" s="11"/>
      <c r="H88" s="11"/>
      <c r="J88" s="11"/>
      <c r="L88" s="11"/>
      <c r="N88" s="11"/>
    </row>
    <row r="89" spans="2:14" x14ac:dyDescent="0.45">
      <c r="B89" s="6"/>
      <c r="C89" s="11"/>
      <c r="D89" s="11"/>
      <c r="E89" s="12"/>
      <c r="F89" s="11"/>
      <c r="H89" s="11"/>
      <c r="J89" s="11"/>
      <c r="L89" s="11"/>
      <c r="N89" s="11"/>
    </row>
    <row r="90" spans="2:14" x14ac:dyDescent="0.45">
      <c r="B90" s="6"/>
      <c r="C90" s="11"/>
      <c r="D90" s="11"/>
      <c r="E90" s="12"/>
      <c r="F90" s="11"/>
      <c r="H90" s="11"/>
      <c r="J90" s="11"/>
      <c r="L90" s="11"/>
      <c r="N90" s="11"/>
    </row>
    <row r="91" spans="2:14" x14ac:dyDescent="0.45">
      <c r="B91" s="6"/>
      <c r="C91" s="11"/>
      <c r="D91" s="11"/>
      <c r="E91" s="12"/>
      <c r="F91" s="11"/>
      <c r="H91" s="11"/>
      <c r="J91" s="11"/>
      <c r="L91" s="11"/>
      <c r="N91" s="11"/>
    </row>
    <row r="92" spans="2:14" x14ac:dyDescent="0.45">
      <c r="B92" s="6"/>
      <c r="C92" s="11"/>
      <c r="D92" s="11"/>
      <c r="E92" s="12"/>
      <c r="F92" s="11"/>
      <c r="H92" s="11"/>
      <c r="J92" s="11"/>
      <c r="L92" s="11"/>
      <c r="N92" s="11"/>
    </row>
    <row r="93" spans="2:14" x14ac:dyDescent="0.45">
      <c r="B93" s="6"/>
      <c r="C93" s="11"/>
      <c r="D93" s="11"/>
      <c r="E93" s="12"/>
      <c r="F93" s="11"/>
      <c r="H93" s="11"/>
      <c r="J93" s="11"/>
      <c r="L93" s="11"/>
      <c r="N93" s="11"/>
    </row>
    <row r="94" spans="2:14" x14ac:dyDescent="0.45">
      <c r="B94" s="6"/>
      <c r="C94" s="11"/>
      <c r="D94" s="11"/>
      <c r="E94" s="12"/>
      <c r="F94" s="11"/>
      <c r="H94" s="11"/>
      <c r="J94" s="11"/>
      <c r="L94" s="11"/>
      <c r="N94" s="11"/>
    </row>
    <row r="95" spans="2:14" x14ac:dyDescent="0.45">
      <c r="B95" s="6"/>
      <c r="C95" s="11"/>
      <c r="D95" s="11"/>
      <c r="E95" s="12"/>
      <c r="F95" s="11"/>
      <c r="H95" s="11"/>
      <c r="J95" s="11"/>
      <c r="L95" s="11"/>
      <c r="N95" s="11"/>
    </row>
    <row r="96" spans="2:14" x14ac:dyDescent="0.45">
      <c r="B96" s="6"/>
      <c r="C96" s="11"/>
      <c r="D96" s="11"/>
      <c r="E96" s="12"/>
      <c r="F96" s="11"/>
      <c r="H96" s="11"/>
      <c r="J96" s="11"/>
      <c r="L96" s="11"/>
      <c r="N96" s="11"/>
    </row>
    <row r="97" spans="1:14" x14ac:dyDescent="0.45">
      <c r="A97" s="12"/>
      <c r="B97" s="6"/>
      <c r="C97" s="11"/>
      <c r="D97" s="11"/>
      <c r="E97" s="12"/>
      <c r="F97" s="11"/>
      <c r="H97" s="11"/>
      <c r="J97" s="11"/>
      <c r="L97" s="11"/>
      <c r="N97" s="11"/>
    </row>
    <row r="98" spans="1:14" x14ac:dyDescent="0.45">
      <c r="A98" s="12"/>
      <c r="B98" s="6"/>
      <c r="C98" s="11"/>
      <c r="D98" s="11"/>
      <c r="E98" s="12"/>
      <c r="F98" s="11"/>
      <c r="H98" s="11"/>
      <c r="J98" s="11"/>
      <c r="L98" s="11"/>
      <c r="N98" s="11"/>
    </row>
    <row r="99" spans="1:14" x14ac:dyDescent="0.45">
      <c r="A99" s="12"/>
      <c r="B99" s="6"/>
      <c r="C99" s="11"/>
      <c r="D99" s="11"/>
      <c r="E99" s="12"/>
      <c r="F99" s="11"/>
      <c r="H99" s="11"/>
      <c r="J99" s="11"/>
      <c r="L99" s="11"/>
      <c r="N99" s="11"/>
    </row>
    <row r="100" spans="1:14" x14ac:dyDescent="0.45">
      <c r="A100" s="12"/>
      <c r="B100" s="6"/>
      <c r="C100" s="11"/>
      <c r="D100" s="11"/>
      <c r="E100" s="12"/>
      <c r="F100" s="11"/>
      <c r="H100" s="11"/>
      <c r="J100" s="11"/>
      <c r="L100" s="11"/>
      <c r="N100" s="11"/>
    </row>
    <row r="101" spans="1:14" x14ac:dyDescent="0.45">
      <c r="A101" s="12"/>
      <c r="B101" s="6"/>
      <c r="C101" s="11"/>
      <c r="D101" s="11"/>
      <c r="E101" s="12"/>
      <c r="F101" s="11"/>
      <c r="H101" s="11"/>
      <c r="J101" s="11"/>
      <c r="L101" s="11"/>
      <c r="N101" s="11"/>
    </row>
    <row r="102" spans="1:14" x14ac:dyDescent="0.45">
      <c r="A102" s="12"/>
      <c r="B102" s="6"/>
      <c r="C102" s="11"/>
      <c r="D102" s="11"/>
      <c r="E102" s="12"/>
      <c r="F102" s="11"/>
      <c r="H102" s="11"/>
      <c r="J102" s="11"/>
      <c r="L102" s="11"/>
      <c r="N102" s="11"/>
    </row>
    <row r="103" spans="1:14" x14ac:dyDescent="0.45">
      <c r="A103" s="12"/>
      <c r="B103" s="6"/>
      <c r="C103" s="11"/>
      <c r="D103" s="11"/>
      <c r="E103" s="12"/>
      <c r="F103" s="11"/>
      <c r="H103" s="11"/>
      <c r="J103" s="11"/>
      <c r="L103" s="11"/>
      <c r="N103" s="11"/>
    </row>
    <row r="104" spans="1:14" x14ac:dyDescent="0.45">
      <c r="A104" s="12"/>
      <c r="B104" s="6"/>
      <c r="C104" s="11"/>
      <c r="D104" s="11"/>
      <c r="E104" s="12"/>
      <c r="F104" s="11"/>
      <c r="H104" s="11"/>
      <c r="J104" s="11"/>
      <c r="L104" s="11"/>
      <c r="N104" s="11"/>
    </row>
    <row r="105" spans="1:14" x14ac:dyDescent="0.45">
      <c r="A105" s="12"/>
      <c r="B105" s="6"/>
      <c r="C105" s="11"/>
      <c r="D105" s="11"/>
      <c r="E105" s="12"/>
      <c r="F105" s="11"/>
      <c r="H105" s="11"/>
      <c r="J105" s="11"/>
      <c r="L105" s="11"/>
      <c r="N105" s="11"/>
    </row>
    <row r="106" spans="1:14" x14ac:dyDescent="0.45">
      <c r="A106" s="12"/>
      <c r="B106" s="6"/>
      <c r="C106" s="11"/>
      <c r="D106" s="11"/>
      <c r="E106" s="12"/>
      <c r="F106" s="11"/>
      <c r="H106" s="11"/>
      <c r="J106" s="11"/>
      <c r="L106" s="11"/>
      <c r="N106" s="11"/>
    </row>
    <row r="107" spans="1:14" x14ac:dyDescent="0.45">
      <c r="A107" s="12"/>
      <c r="B107" s="6"/>
      <c r="C107" s="11"/>
      <c r="D107" s="11"/>
      <c r="E107" s="12"/>
      <c r="F107" s="11"/>
      <c r="H107" s="11"/>
      <c r="J107" s="11"/>
      <c r="L107" s="11"/>
      <c r="N107" s="11"/>
    </row>
    <row r="108" spans="1:14" x14ac:dyDescent="0.45">
      <c r="A108" s="12"/>
      <c r="B108" s="6"/>
      <c r="C108" s="11"/>
      <c r="D108" s="11"/>
      <c r="E108" s="12"/>
      <c r="F108" s="11"/>
      <c r="H108" s="11"/>
      <c r="J108" s="11"/>
      <c r="L108" s="11"/>
      <c r="N108" s="11"/>
    </row>
    <row r="109" spans="1:14" x14ac:dyDescent="0.45">
      <c r="A109" s="12"/>
      <c r="B109" s="6"/>
      <c r="C109" s="11"/>
      <c r="D109" s="11"/>
      <c r="E109" s="12"/>
      <c r="F109" s="11"/>
      <c r="H109" s="11"/>
      <c r="J109" s="11"/>
      <c r="L109" s="11"/>
      <c r="N109" s="11"/>
    </row>
    <row r="110" spans="1:14" x14ac:dyDescent="0.45">
      <c r="A110" s="12"/>
      <c r="B110" s="6"/>
      <c r="C110" s="11"/>
      <c r="D110" s="11"/>
      <c r="E110" s="12"/>
      <c r="F110" s="11"/>
      <c r="H110" s="11"/>
      <c r="J110" s="11"/>
      <c r="L110" s="11"/>
      <c r="N110" s="11"/>
    </row>
    <row r="111" spans="1:14" x14ac:dyDescent="0.45">
      <c r="A111" s="12"/>
      <c r="B111" s="6"/>
      <c r="C111" s="11"/>
      <c r="D111" s="11"/>
      <c r="E111" s="12"/>
      <c r="F111" s="11"/>
      <c r="H111" s="11"/>
      <c r="J111" s="11"/>
      <c r="L111" s="11"/>
      <c r="N111" s="11"/>
    </row>
    <row r="112" spans="1:14" x14ac:dyDescent="0.45">
      <c r="A112" s="12"/>
      <c r="B112" s="6"/>
      <c r="C112" s="11"/>
      <c r="D112" s="11"/>
      <c r="E112" s="12"/>
      <c r="F112" s="11"/>
      <c r="H112" s="11"/>
      <c r="J112" s="11"/>
      <c r="L112" s="11"/>
      <c r="N112" s="11"/>
    </row>
    <row r="113" spans="1:14" x14ac:dyDescent="0.45">
      <c r="A113" s="12"/>
      <c r="B113" s="6"/>
      <c r="C113" s="11"/>
      <c r="D113" s="11"/>
      <c r="E113" s="12"/>
      <c r="F113" s="11"/>
      <c r="H113" s="11"/>
      <c r="J113" s="11"/>
      <c r="L113" s="11"/>
      <c r="N113" s="11"/>
    </row>
    <row r="114" spans="1:14" x14ac:dyDescent="0.45">
      <c r="A114" s="12"/>
      <c r="B114" s="6"/>
      <c r="C114" s="11"/>
      <c r="D114" s="11"/>
      <c r="E114" s="12"/>
      <c r="F114" s="11"/>
      <c r="H114" s="11"/>
      <c r="J114" s="11"/>
      <c r="L114" s="11"/>
      <c r="N114" s="11"/>
    </row>
    <row r="115" spans="1:14" x14ac:dyDescent="0.45">
      <c r="A115" s="12"/>
      <c r="B115" s="6"/>
      <c r="C115" s="11"/>
      <c r="D115" s="11"/>
      <c r="E115" s="12"/>
      <c r="F115" s="11"/>
      <c r="H115" s="11"/>
      <c r="J115" s="11"/>
      <c r="L115" s="11"/>
      <c r="N115" s="11"/>
    </row>
    <row r="116" spans="1:14" x14ac:dyDescent="0.45">
      <c r="A116" s="12"/>
      <c r="B116" s="6"/>
      <c r="C116" s="11"/>
      <c r="D116" s="11"/>
      <c r="E116" s="12"/>
      <c r="F116" s="11"/>
      <c r="H116" s="11"/>
      <c r="J116" s="11"/>
      <c r="L116" s="11"/>
      <c r="N116" s="11"/>
    </row>
    <row r="117" spans="1:14" x14ac:dyDescent="0.45">
      <c r="A117" s="12"/>
      <c r="B117" s="6"/>
      <c r="C117" s="11"/>
      <c r="D117" s="11"/>
      <c r="E117" s="12"/>
      <c r="F117" s="11"/>
      <c r="H117" s="11"/>
      <c r="J117" s="11"/>
      <c r="L117" s="11"/>
      <c r="N117" s="11"/>
    </row>
    <row r="118" spans="1:14" x14ac:dyDescent="0.45">
      <c r="A118" s="12"/>
      <c r="B118" s="6"/>
      <c r="C118" s="11"/>
      <c r="D118" s="11"/>
      <c r="E118" s="12"/>
      <c r="F118" s="11"/>
      <c r="H118" s="11"/>
      <c r="J118" s="11"/>
      <c r="L118" s="11"/>
      <c r="N118" s="11"/>
    </row>
    <row r="119" spans="1:14" x14ac:dyDescent="0.45">
      <c r="A119" s="12"/>
      <c r="B119" s="6"/>
      <c r="C119" s="11"/>
      <c r="D119" s="11"/>
      <c r="E119" s="12"/>
      <c r="F119" s="11"/>
      <c r="H119" s="11"/>
      <c r="J119" s="11"/>
      <c r="L119" s="11"/>
      <c r="N119" s="11"/>
    </row>
    <row r="120" spans="1:14" x14ac:dyDescent="0.45">
      <c r="A120" s="12"/>
      <c r="B120" s="6"/>
      <c r="C120" s="11"/>
      <c r="D120" s="11"/>
      <c r="E120" s="12"/>
      <c r="F120" s="11"/>
      <c r="H120" s="11"/>
      <c r="J120" s="11"/>
      <c r="L120" s="11"/>
      <c r="N120" s="11"/>
    </row>
    <row r="121" spans="1:14" x14ac:dyDescent="0.45">
      <c r="A121" s="12"/>
      <c r="B121" s="6"/>
      <c r="C121" s="11"/>
      <c r="D121" s="11"/>
      <c r="E121" s="12"/>
      <c r="F121" s="11"/>
      <c r="H121" s="11"/>
      <c r="J121" s="11"/>
      <c r="L121" s="11"/>
      <c r="N121" s="11"/>
    </row>
    <row r="122" spans="1:14" x14ac:dyDescent="0.45">
      <c r="A122" s="12"/>
      <c r="B122" s="6"/>
      <c r="C122" s="11"/>
      <c r="D122" s="11"/>
      <c r="E122" s="12"/>
      <c r="F122" s="11"/>
      <c r="H122" s="11"/>
      <c r="J122" s="11"/>
      <c r="L122" s="11"/>
      <c r="N122" s="11"/>
    </row>
    <row r="123" spans="1:14" x14ac:dyDescent="0.45">
      <c r="A123" s="12"/>
      <c r="B123" s="6"/>
      <c r="C123" s="11"/>
      <c r="D123" s="11"/>
      <c r="E123" s="12"/>
      <c r="F123" s="11"/>
      <c r="H123" s="11"/>
      <c r="J123" s="11"/>
      <c r="L123" s="11"/>
      <c r="N123" s="11"/>
    </row>
    <row r="124" spans="1:14" x14ac:dyDescent="0.45">
      <c r="A124" s="12"/>
      <c r="B124" s="6"/>
      <c r="C124" s="11"/>
      <c r="D124" s="11"/>
      <c r="E124" s="12"/>
      <c r="F124" s="11"/>
      <c r="H124" s="11"/>
      <c r="J124" s="11"/>
      <c r="L124" s="11"/>
      <c r="N124" s="11"/>
    </row>
    <row r="125" spans="1:14" x14ac:dyDescent="0.45">
      <c r="A125" s="12"/>
      <c r="B125" s="6"/>
      <c r="C125" s="11"/>
      <c r="D125" s="11"/>
      <c r="E125" s="12"/>
      <c r="F125" s="11"/>
      <c r="H125" s="11"/>
      <c r="J125" s="11"/>
      <c r="L125" s="11"/>
      <c r="N125" s="11"/>
    </row>
    <row r="126" spans="1:14" x14ac:dyDescent="0.45">
      <c r="A126" s="12"/>
      <c r="B126" s="6"/>
      <c r="C126" s="11"/>
      <c r="D126" s="11"/>
      <c r="E126" s="12"/>
      <c r="F126" s="11"/>
      <c r="H126" s="11"/>
      <c r="J126" s="11"/>
      <c r="L126" s="11"/>
      <c r="N126" s="11"/>
    </row>
    <row r="127" spans="1:14" x14ac:dyDescent="0.45">
      <c r="A127" s="12"/>
      <c r="B127" s="6"/>
      <c r="C127" s="11"/>
      <c r="D127" s="11"/>
      <c r="E127" s="12"/>
      <c r="F127" s="11"/>
      <c r="H127" s="11"/>
      <c r="J127" s="11"/>
      <c r="L127" s="11"/>
      <c r="N127" s="11"/>
    </row>
    <row r="128" spans="1:14" x14ac:dyDescent="0.45">
      <c r="A128" s="12"/>
      <c r="B128" s="6"/>
      <c r="C128" s="11"/>
      <c r="D128" s="11"/>
      <c r="E128" s="12"/>
      <c r="F128" s="11"/>
      <c r="H128" s="11"/>
      <c r="J128" s="11"/>
      <c r="L128" s="11"/>
      <c r="N128" s="11"/>
    </row>
    <row r="129" spans="1:14" x14ac:dyDescent="0.45">
      <c r="A129" s="12"/>
      <c r="B129" s="6"/>
      <c r="C129" s="11"/>
      <c r="D129" s="11"/>
      <c r="E129" s="12"/>
      <c r="F129" s="11"/>
      <c r="H129" s="11"/>
      <c r="J129" s="11"/>
      <c r="L129" s="11"/>
      <c r="N129" s="11"/>
    </row>
    <row r="130" spans="1:14" x14ac:dyDescent="0.45">
      <c r="A130" s="12"/>
      <c r="B130" s="6"/>
      <c r="C130" s="11"/>
      <c r="D130" s="11"/>
      <c r="E130" s="12"/>
      <c r="F130" s="11"/>
      <c r="H130" s="11"/>
      <c r="J130" s="11"/>
      <c r="L130" s="11"/>
      <c r="N130" s="11"/>
    </row>
    <row r="131" spans="1:14" x14ac:dyDescent="0.45">
      <c r="A131" s="12"/>
      <c r="B131" s="6"/>
      <c r="C131" s="11"/>
      <c r="D131" s="11"/>
      <c r="E131" s="12"/>
      <c r="F131" s="11"/>
      <c r="H131" s="11"/>
      <c r="J131" s="11"/>
      <c r="L131" s="11"/>
      <c r="N131" s="11"/>
    </row>
    <row r="132" spans="1:14" x14ac:dyDescent="0.45">
      <c r="A132" s="12"/>
      <c r="B132" s="6"/>
      <c r="C132" s="11"/>
      <c r="D132" s="11"/>
      <c r="E132" s="12"/>
      <c r="F132" s="11"/>
      <c r="H132" s="11"/>
      <c r="J132" s="11"/>
      <c r="L132" s="11"/>
      <c r="N132" s="11"/>
    </row>
    <row r="133" spans="1:14" x14ac:dyDescent="0.45">
      <c r="A133" s="12"/>
      <c r="B133" s="6"/>
      <c r="C133" s="11"/>
      <c r="D133" s="11"/>
      <c r="E133" s="12"/>
      <c r="F133" s="11"/>
      <c r="H133" s="11"/>
      <c r="J133" s="11"/>
      <c r="L133" s="11"/>
      <c r="N133" s="11"/>
    </row>
    <row r="134" spans="1:14" x14ac:dyDescent="0.45">
      <c r="A134" s="12"/>
      <c r="B134" s="6"/>
      <c r="C134" s="11"/>
      <c r="D134" s="11"/>
      <c r="E134" s="12"/>
      <c r="F134" s="11"/>
      <c r="H134" s="11"/>
      <c r="J134" s="11"/>
      <c r="L134" s="11"/>
      <c r="N134" s="11"/>
    </row>
    <row r="135" spans="1:14" x14ac:dyDescent="0.45">
      <c r="A135" s="12"/>
      <c r="B135" s="6"/>
      <c r="C135" s="11"/>
      <c r="D135" s="11"/>
      <c r="E135" s="12"/>
      <c r="F135" s="11"/>
      <c r="H135" s="11"/>
      <c r="J135" s="11"/>
      <c r="L135" s="11"/>
      <c r="N135" s="11"/>
    </row>
    <row r="136" spans="1:14" x14ac:dyDescent="0.45">
      <c r="A136" s="12"/>
      <c r="B136" s="6"/>
      <c r="C136" s="11"/>
      <c r="D136" s="11"/>
      <c r="E136" s="12"/>
      <c r="F136" s="11"/>
      <c r="H136" s="11"/>
      <c r="J136" s="11"/>
      <c r="L136" s="11"/>
      <c r="N136" s="11"/>
    </row>
    <row r="137" spans="1:14" x14ac:dyDescent="0.45">
      <c r="A137" s="12"/>
      <c r="B137" s="6"/>
      <c r="C137" s="11"/>
      <c r="D137" s="11"/>
      <c r="E137" s="12"/>
      <c r="F137" s="11"/>
      <c r="H137" s="11"/>
      <c r="J137" s="11"/>
      <c r="L137" s="11"/>
      <c r="N137" s="11"/>
    </row>
    <row r="138" spans="1:14" x14ac:dyDescent="0.45">
      <c r="A138" s="12"/>
      <c r="B138" s="6"/>
      <c r="C138" s="11"/>
      <c r="D138" s="11"/>
      <c r="E138" s="12"/>
      <c r="F138" s="11"/>
      <c r="H138" s="11"/>
      <c r="J138" s="11"/>
      <c r="L138" s="11"/>
      <c r="N138" s="11"/>
    </row>
    <row r="139" spans="1:14" x14ac:dyDescent="0.45">
      <c r="A139" s="12"/>
      <c r="B139" s="6"/>
      <c r="C139" s="11"/>
      <c r="D139" s="11"/>
      <c r="E139" s="12"/>
      <c r="F139" s="11"/>
      <c r="H139" s="11"/>
      <c r="J139" s="11"/>
      <c r="L139" s="11"/>
      <c r="N139" s="11"/>
    </row>
    <row r="140" spans="1:14" x14ac:dyDescent="0.45">
      <c r="A140" s="12"/>
      <c r="B140" s="6"/>
      <c r="C140" s="11"/>
      <c r="D140" s="11"/>
      <c r="E140" s="12"/>
      <c r="F140" s="11"/>
      <c r="H140" s="11"/>
      <c r="J140" s="11"/>
      <c r="L140" s="11"/>
      <c r="N140" s="11"/>
    </row>
    <row r="141" spans="1:14" x14ac:dyDescent="0.45">
      <c r="A141" s="12"/>
      <c r="B141" s="6"/>
      <c r="C141" s="11"/>
      <c r="D141" s="11"/>
      <c r="E141" s="12"/>
      <c r="F141" s="11"/>
      <c r="H141" s="11"/>
      <c r="J141" s="11"/>
      <c r="L141" s="11"/>
      <c r="N141" s="11"/>
    </row>
    <row r="142" spans="1:14" x14ac:dyDescent="0.45">
      <c r="A142" s="12"/>
      <c r="B142" s="6"/>
      <c r="C142" s="11"/>
      <c r="D142" s="11"/>
      <c r="E142" s="12"/>
      <c r="F142" s="11"/>
      <c r="H142" s="11"/>
      <c r="J142" s="11"/>
      <c r="L142" s="11"/>
      <c r="N142" s="11"/>
    </row>
    <row r="143" spans="1:14" x14ac:dyDescent="0.45">
      <c r="A143" s="12"/>
      <c r="B143" s="6"/>
      <c r="C143" s="11"/>
      <c r="D143" s="11"/>
      <c r="E143" s="12"/>
      <c r="F143" s="11"/>
      <c r="H143" s="11"/>
      <c r="J143" s="11"/>
      <c r="L143" s="11"/>
      <c r="N143" s="11"/>
    </row>
    <row r="144" spans="1:14" x14ac:dyDescent="0.45">
      <c r="A144" s="12"/>
      <c r="B144" s="6"/>
      <c r="C144" s="11"/>
      <c r="D144" s="11"/>
      <c r="E144" s="12"/>
      <c r="F144" s="11"/>
      <c r="H144" s="11"/>
      <c r="J144" s="11"/>
      <c r="L144" s="11"/>
      <c r="N144" s="11"/>
    </row>
    <row r="145" spans="1:16" x14ac:dyDescent="0.45">
      <c r="A145" s="12"/>
      <c r="B145" s="6"/>
      <c r="C145" s="11"/>
      <c r="D145" s="11"/>
      <c r="E145" s="12"/>
      <c r="F145" s="11"/>
      <c r="H145" s="11"/>
      <c r="J145" s="11"/>
      <c r="L145" s="11"/>
      <c r="N145" s="11"/>
    </row>
    <row r="146" spans="1:16" x14ac:dyDescent="0.45">
      <c r="A146" s="12"/>
      <c r="B146" s="6"/>
      <c r="C146" s="11"/>
      <c r="D146" s="11"/>
      <c r="E146" s="12"/>
      <c r="F146" s="11"/>
      <c r="H146" s="11"/>
      <c r="J146" s="11"/>
      <c r="L146" s="11"/>
      <c r="N146" s="11"/>
    </row>
    <row r="147" spans="1:16" x14ac:dyDescent="0.45">
      <c r="A147" s="12"/>
      <c r="B147" s="6"/>
      <c r="C147" s="11"/>
      <c r="D147" s="11"/>
      <c r="E147" s="12"/>
      <c r="F147" s="11"/>
      <c r="H147" s="11"/>
      <c r="J147" s="11"/>
      <c r="L147" s="11"/>
      <c r="N147" s="11"/>
    </row>
    <row r="148" spans="1:16" x14ac:dyDescent="0.45">
      <c r="A148" s="12"/>
      <c r="B148" s="6"/>
      <c r="C148" s="11"/>
      <c r="D148" s="11"/>
      <c r="E148" s="12"/>
      <c r="F148" s="11"/>
      <c r="H148" s="11"/>
      <c r="J148" s="11"/>
      <c r="L148" s="11"/>
      <c r="N148" s="11"/>
    </row>
    <row r="149" spans="1:16" x14ac:dyDescent="0.45">
      <c r="A149" s="12"/>
      <c r="B149" s="6"/>
      <c r="C149" s="11"/>
      <c r="D149" s="11"/>
      <c r="E149" s="12"/>
      <c r="F149" s="11"/>
      <c r="H149" s="11"/>
      <c r="J149" s="11"/>
      <c r="L149" s="11"/>
      <c r="N149" s="11"/>
    </row>
    <row r="150" spans="1:16" ht="14.65" thickBot="1" x14ac:dyDescent="0.5">
      <c r="A150" s="12"/>
      <c r="B150" s="6"/>
      <c r="C150" s="11"/>
      <c r="D150" s="11"/>
      <c r="E150" s="12"/>
      <c r="F150" s="11"/>
      <c r="H150" s="11"/>
      <c r="J150" s="11"/>
      <c r="L150" s="11"/>
      <c r="N150" s="11"/>
    </row>
    <row r="151" spans="1:16" ht="14.65" thickBot="1" x14ac:dyDescent="0.5">
      <c r="A151" s="12"/>
      <c r="B151" s="4"/>
      <c r="C151" s="4"/>
      <c r="D151" s="5"/>
      <c r="E151" s="12"/>
      <c r="F151" s="13"/>
      <c r="H151" s="13"/>
      <c r="J151" s="13"/>
      <c r="L151" s="13"/>
      <c r="N151" s="13"/>
    </row>
    <row r="152" spans="1:16" ht="14.65" thickBot="1" x14ac:dyDescent="0.5">
      <c r="A152" s="12"/>
      <c r="B152" s="4"/>
      <c r="C152" s="4"/>
      <c r="D152" s="5"/>
      <c r="E152" s="12"/>
      <c r="F152" s="13"/>
      <c r="H152" s="13"/>
      <c r="J152" s="13"/>
      <c r="L152" s="13"/>
      <c r="N152" s="13"/>
    </row>
    <row r="153" spans="1:16" ht="14.65" thickBot="1" x14ac:dyDescent="0.5">
      <c r="A153" s="12"/>
      <c r="B153" s="4"/>
      <c r="C153" s="4"/>
      <c r="D153" s="5"/>
      <c r="E153" s="12"/>
      <c r="F153" s="13"/>
      <c r="H153" s="13"/>
      <c r="J153" s="13"/>
      <c r="L153" s="13"/>
      <c r="N153" s="13"/>
    </row>
    <row r="154" spans="1:16" ht="14.65" thickBot="1" x14ac:dyDescent="0.5">
      <c r="A154" s="12"/>
      <c r="B154" s="4"/>
      <c r="C154" s="4"/>
      <c r="D154" s="5"/>
      <c r="E154" s="12"/>
      <c r="F154" s="13"/>
      <c r="H154" s="13"/>
      <c r="J154" s="13"/>
      <c r="L154" s="13"/>
      <c r="N154" s="13"/>
    </row>
    <row r="155" spans="1:16" ht="14.65" thickBot="1" x14ac:dyDescent="0.5">
      <c r="A155" s="12"/>
      <c r="B155" s="4"/>
      <c r="C155" s="4"/>
      <c r="D155" s="5"/>
      <c r="E155" s="12"/>
      <c r="F155" s="13"/>
      <c r="H155" s="13"/>
      <c r="J155" s="13"/>
      <c r="L155" s="13"/>
      <c r="N155" s="13"/>
    </row>
    <row r="156" spans="1:16" ht="14.65" thickBot="1" x14ac:dyDescent="0.5">
      <c r="A156" s="12"/>
      <c r="B156" s="4"/>
      <c r="C156" s="4"/>
      <c r="D156" s="5"/>
      <c r="E156" s="12"/>
      <c r="F156" s="13"/>
      <c r="H156" s="13"/>
      <c r="J156" s="13"/>
      <c r="L156" s="13"/>
      <c r="N156" s="13"/>
    </row>
    <row r="157" spans="1:16" ht="14.65" thickBot="1" x14ac:dyDescent="0.5">
      <c r="A157" s="12"/>
      <c r="B157" s="4"/>
      <c r="C157" s="4"/>
      <c r="D157" s="5"/>
      <c r="E157" s="12"/>
      <c r="F157" s="13"/>
      <c r="H157" s="13"/>
      <c r="J157" s="13"/>
      <c r="L157" s="13"/>
      <c r="N157" s="13"/>
    </row>
    <row r="158" spans="1:16" ht="14.65" thickBot="1" x14ac:dyDescent="0.5">
      <c r="A158" s="12"/>
      <c r="B158" s="4"/>
      <c r="C158" s="4"/>
      <c r="D158" s="5"/>
      <c r="E158" s="12"/>
      <c r="F158" s="13"/>
      <c r="H158" s="13"/>
      <c r="J158" s="13"/>
      <c r="L158" s="13"/>
      <c r="N158" s="13"/>
    </row>
    <row r="159" spans="1:16" ht="14.65" thickBot="1" x14ac:dyDescent="0.5">
      <c r="A159" s="12"/>
      <c r="B159" s="4"/>
      <c r="C159" s="4"/>
      <c r="D159" s="5"/>
      <c r="E159" s="12"/>
      <c r="F159" s="13"/>
      <c r="H159" s="13"/>
      <c r="J159" s="13"/>
      <c r="L159" s="13"/>
      <c r="N159" s="13"/>
    </row>
    <row r="160" spans="1:16" s="12" customFormat="1" ht="14.65" thickBot="1" x14ac:dyDescent="0.5">
      <c r="B160" s="4"/>
      <c r="C160" s="4"/>
      <c r="D160" s="5"/>
      <c r="F160" s="13"/>
      <c r="H160" s="13"/>
      <c r="J160" s="13"/>
      <c r="L160" s="13"/>
      <c r="N160" s="13"/>
      <c r="P160" s="9"/>
    </row>
    <row r="161" spans="2:16" s="12" customFormat="1" ht="14.65" thickBot="1" x14ac:dyDescent="0.5">
      <c r="B161" s="4"/>
      <c r="C161" s="4"/>
      <c r="D161" s="5"/>
      <c r="F161" s="13"/>
      <c r="H161" s="13"/>
      <c r="J161" s="13"/>
      <c r="L161" s="13"/>
      <c r="N161" s="13"/>
      <c r="P161" s="9"/>
    </row>
    <row r="162" spans="2:16" s="12" customFormat="1" ht="14.65" thickBot="1" x14ac:dyDescent="0.5">
      <c r="B162" s="4"/>
      <c r="C162" s="4"/>
      <c r="D162" s="5"/>
      <c r="F162" s="13"/>
      <c r="H162" s="13"/>
      <c r="J162" s="13"/>
      <c r="L162" s="13"/>
      <c r="N162" s="13"/>
      <c r="P162" s="9"/>
    </row>
    <row r="163" spans="2:16" s="12" customFormat="1" ht="14.65" thickBot="1" x14ac:dyDescent="0.5">
      <c r="B163" s="4"/>
      <c r="C163" s="4"/>
      <c r="D163" s="5"/>
      <c r="F163" s="13"/>
      <c r="H163" s="13"/>
      <c r="J163" s="13"/>
      <c r="L163" s="13"/>
      <c r="N163" s="13"/>
      <c r="P163" s="9"/>
    </row>
    <row r="164" spans="2:16" s="12" customFormat="1" ht="14.65" thickBot="1" x14ac:dyDescent="0.5">
      <c r="B164" s="4"/>
      <c r="C164" s="4"/>
      <c r="D164" s="5"/>
      <c r="F164" s="13"/>
      <c r="H164" s="13"/>
      <c r="J164" s="13"/>
      <c r="L164" s="13"/>
      <c r="N164" s="13"/>
      <c r="P164" s="9"/>
    </row>
    <row r="165" spans="2:16" s="12" customFormat="1" ht="14.65" thickBot="1" x14ac:dyDescent="0.5">
      <c r="B165" s="4"/>
      <c r="C165" s="4"/>
      <c r="D165" s="5"/>
      <c r="F165" s="13"/>
      <c r="H165" s="13"/>
      <c r="J165" s="13"/>
      <c r="L165" s="13"/>
      <c r="N165" s="13"/>
      <c r="P165" s="9"/>
    </row>
    <row r="166" spans="2:16" s="12" customFormat="1" ht="14.65" thickBot="1" x14ac:dyDescent="0.5">
      <c r="B166" s="4"/>
      <c r="C166" s="4"/>
      <c r="D166" s="5"/>
      <c r="F166" s="13"/>
      <c r="H166" s="13"/>
      <c r="J166" s="13"/>
      <c r="L166" s="13"/>
      <c r="N166" s="13"/>
      <c r="P166" s="9"/>
    </row>
    <row r="167" spans="2:16" s="12" customFormat="1" ht="14.65" thickBot="1" x14ac:dyDescent="0.5">
      <c r="B167" s="4"/>
      <c r="C167" s="4"/>
      <c r="D167" s="5"/>
      <c r="F167" s="13"/>
      <c r="H167" s="13"/>
      <c r="J167" s="13"/>
      <c r="L167" s="13"/>
      <c r="N167" s="13"/>
      <c r="P167" s="9"/>
    </row>
    <row r="168" spans="2:16" s="12" customFormat="1" ht="14.65" thickBot="1" x14ac:dyDescent="0.5">
      <c r="B168" s="4"/>
      <c r="C168" s="4"/>
      <c r="D168" s="5"/>
      <c r="F168" s="13"/>
      <c r="H168" s="13"/>
      <c r="J168" s="13"/>
      <c r="L168" s="13"/>
      <c r="N168" s="13"/>
      <c r="P168" s="9"/>
    </row>
    <row r="169" spans="2:16" s="12" customFormat="1" ht="14.65" thickBot="1" x14ac:dyDescent="0.5">
      <c r="B169" s="4"/>
      <c r="C169" s="4"/>
      <c r="D169" s="5"/>
      <c r="F169" s="13"/>
      <c r="H169" s="13"/>
      <c r="J169" s="13"/>
      <c r="L169" s="13"/>
      <c r="N169" s="13"/>
      <c r="P169" s="9"/>
    </row>
    <row r="170" spans="2:16" s="12" customFormat="1" ht="14.65" thickBot="1" x14ac:dyDescent="0.5">
      <c r="B170" s="4"/>
      <c r="C170" s="4"/>
      <c r="D170" s="5"/>
      <c r="F170" s="13"/>
      <c r="H170" s="13"/>
      <c r="J170" s="13"/>
      <c r="L170" s="13"/>
      <c r="N170" s="13"/>
      <c r="P170" s="9"/>
    </row>
    <row r="171" spans="2:16" s="12" customFormat="1" ht="14.65" thickBot="1" x14ac:dyDescent="0.5">
      <c r="B171" s="4"/>
      <c r="C171" s="4"/>
      <c r="D171" s="5"/>
      <c r="F171" s="13"/>
      <c r="H171" s="13"/>
      <c r="J171" s="13"/>
      <c r="L171" s="13"/>
      <c r="N171" s="13"/>
      <c r="P171" s="9"/>
    </row>
    <row r="172" spans="2:16" s="12" customFormat="1" ht="14.65" thickBot="1" x14ac:dyDescent="0.5">
      <c r="B172" s="4"/>
      <c r="C172" s="4"/>
      <c r="D172" s="5"/>
      <c r="F172" s="13"/>
      <c r="H172" s="13"/>
      <c r="J172" s="13"/>
      <c r="L172" s="13"/>
      <c r="N172" s="13"/>
      <c r="P172" s="9"/>
    </row>
    <row r="173" spans="2:16" s="12" customFormat="1" ht="14.65" thickBot="1" x14ac:dyDescent="0.5">
      <c r="B173" s="4"/>
      <c r="C173" s="4"/>
      <c r="D173" s="5"/>
      <c r="F173" s="13"/>
      <c r="H173" s="13"/>
      <c r="J173" s="13"/>
      <c r="L173" s="13"/>
      <c r="N173" s="13"/>
      <c r="P173" s="9"/>
    </row>
    <row r="174" spans="2:16" s="12" customFormat="1" ht="14.65" thickBot="1" x14ac:dyDescent="0.5">
      <c r="B174" s="4"/>
      <c r="C174" s="4"/>
      <c r="D174" s="5"/>
      <c r="F174" s="13"/>
      <c r="H174" s="13"/>
      <c r="J174" s="13"/>
      <c r="L174" s="13"/>
      <c r="N174" s="13"/>
      <c r="P174" s="9"/>
    </row>
    <row r="175" spans="2:16" s="12" customFormat="1" ht="14.65" thickBot="1" x14ac:dyDescent="0.5">
      <c r="B175" s="4"/>
      <c r="C175" s="4"/>
      <c r="D175" s="5"/>
      <c r="F175" s="13"/>
      <c r="H175" s="13"/>
      <c r="J175" s="13"/>
      <c r="L175" s="13"/>
      <c r="N175" s="13"/>
      <c r="P175" s="9"/>
    </row>
    <row r="176" spans="2:16" s="12" customFormat="1" ht="14.65" thickBot="1" x14ac:dyDescent="0.5">
      <c r="B176" s="4"/>
      <c r="C176" s="4"/>
      <c r="D176" s="5"/>
      <c r="F176" s="13"/>
      <c r="H176" s="13"/>
      <c r="J176" s="13"/>
      <c r="L176" s="13"/>
      <c r="N176" s="13"/>
      <c r="P176" s="9"/>
    </row>
    <row r="177" spans="2:16" s="12" customFormat="1" ht="14.65" thickBot="1" x14ac:dyDescent="0.5">
      <c r="B177" s="4"/>
      <c r="C177" s="4"/>
      <c r="D177" s="5"/>
      <c r="F177" s="13"/>
      <c r="H177" s="13"/>
      <c r="J177" s="13"/>
      <c r="L177" s="13"/>
      <c r="N177" s="13"/>
      <c r="P177" s="9"/>
    </row>
    <row r="178" spans="2:16" s="12" customFormat="1" ht="14.65" thickBot="1" x14ac:dyDescent="0.5">
      <c r="B178" s="4"/>
      <c r="C178" s="4"/>
      <c r="D178" s="5"/>
      <c r="F178" s="13"/>
      <c r="H178" s="13"/>
      <c r="J178" s="13"/>
      <c r="L178" s="13"/>
      <c r="N178" s="13"/>
      <c r="P178" s="9"/>
    </row>
    <row r="179" spans="2:16" s="12" customFormat="1" ht="14.65" thickBot="1" x14ac:dyDescent="0.5">
      <c r="B179" s="4"/>
      <c r="C179" s="4"/>
      <c r="D179" s="5"/>
      <c r="F179" s="13"/>
      <c r="H179" s="13"/>
      <c r="J179" s="13"/>
      <c r="L179" s="13"/>
      <c r="N179" s="13"/>
      <c r="P179" s="9"/>
    </row>
    <row r="180" spans="2:16" s="12" customFormat="1" ht="14.65" thickBot="1" x14ac:dyDescent="0.5">
      <c r="B180" s="4"/>
      <c r="C180" s="4"/>
      <c r="D180" s="5"/>
      <c r="F180" s="13"/>
      <c r="H180" s="13"/>
      <c r="J180" s="13"/>
      <c r="L180" s="13"/>
      <c r="N180" s="13"/>
      <c r="P180" s="9"/>
    </row>
    <row r="181" spans="2:16" s="12" customFormat="1" ht="14.65" thickBot="1" x14ac:dyDescent="0.5">
      <c r="B181" s="4"/>
      <c r="C181" s="4"/>
      <c r="D181" s="5"/>
      <c r="F181" s="13"/>
      <c r="H181" s="13"/>
      <c r="J181" s="13"/>
      <c r="L181" s="13"/>
      <c r="N181" s="13"/>
      <c r="P181" s="9"/>
    </row>
    <row r="182" spans="2:16" s="12" customFormat="1" ht="14.65" thickBot="1" x14ac:dyDescent="0.5">
      <c r="B182" s="4"/>
      <c r="C182" s="4"/>
      <c r="D182" s="5"/>
      <c r="F182" s="13"/>
      <c r="H182" s="13"/>
      <c r="J182" s="13"/>
      <c r="L182" s="13"/>
      <c r="N182" s="13"/>
      <c r="P182" s="9"/>
    </row>
    <row r="183" spans="2:16" s="12" customFormat="1" ht="14.65" thickBot="1" x14ac:dyDescent="0.5">
      <c r="B183" s="4"/>
      <c r="C183" s="4"/>
      <c r="D183" s="5"/>
      <c r="F183" s="13"/>
      <c r="H183" s="13"/>
      <c r="J183" s="13"/>
      <c r="L183" s="13"/>
      <c r="N183" s="13"/>
      <c r="P183" s="9"/>
    </row>
    <row r="184" spans="2:16" s="12" customFormat="1" ht="14.65" thickBot="1" x14ac:dyDescent="0.5">
      <c r="B184" s="4"/>
      <c r="C184" s="4"/>
      <c r="D184" s="5"/>
      <c r="F184" s="13"/>
      <c r="H184" s="13"/>
      <c r="J184" s="13"/>
      <c r="L184" s="13"/>
      <c r="N184" s="13"/>
      <c r="P184" s="9"/>
    </row>
    <row r="185" spans="2:16" s="12" customFormat="1" ht="14.65" thickBot="1" x14ac:dyDescent="0.5">
      <c r="B185" s="4"/>
      <c r="C185" s="4"/>
      <c r="D185" s="5"/>
      <c r="F185" s="13"/>
      <c r="H185" s="13"/>
      <c r="J185" s="13"/>
      <c r="L185" s="13"/>
      <c r="N185" s="13"/>
      <c r="P185" s="9"/>
    </row>
    <row r="186" spans="2:16" s="12" customFormat="1" ht="14.65" thickBot="1" x14ac:dyDescent="0.5">
      <c r="B186" s="4"/>
      <c r="C186" s="4"/>
      <c r="D186" s="5"/>
      <c r="F186" s="13"/>
      <c r="H186" s="13"/>
      <c r="J186" s="13"/>
      <c r="L186" s="13"/>
      <c r="N186" s="13"/>
      <c r="P186" s="9"/>
    </row>
    <row r="187" spans="2:16" s="12" customFormat="1" ht="14.65" thickBot="1" x14ac:dyDescent="0.5">
      <c r="B187" s="4"/>
      <c r="C187" s="4"/>
      <c r="D187" s="5"/>
      <c r="F187" s="13"/>
      <c r="H187" s="13"/>
      <c r="J187" s="13"/>
      <c r="L187" s="13"/>
      <c r="N187" s="13"/>
      <c r="P187" s="9"/>
    </row>
    <row r="188" spans="2:16" s="12" customFormat="1" ht="14.65" thickBot="1" x14ac:dyDescent="0.5">
      <c r="B188" s="4"/>
      <c r="C188" s="4"/>
      <c r="D188" s="5"/>
      <c r="F188" s="13"/>
      <c r="H188" s="13"/>
      <c r="J188" s="13"/>
      <c r="L188" s="13"/>
      <c r="N188" s="13"/>
      <c r="P188" s="9"/>
    </row>
    <row r="189" spans="2:16" s="12" customFormat="1" ht="14.65" thickBot="1" x14ac:dyDescent="0.5">
      <c r="B189" s="4"/>
      <c r="C189" s="4"/>
      <c r="D189" s="5"/>
      <c r="F189" s="13"/>
      <c r="H189" s="13"/>
      <c r="J189" s="13"/>
      <c r="L189" s="13"/>
      <c r="N189" s="13"/>
      <c r="P189" s="9"/>
    </row>
    <row r="190" spans="2:16" s="12" customFormat="1" ht="14.65" thickBot="1" x14ac:dyDescent="0.5">
      <c r="B190" s="4"/>
      <c r="C190" s="4"/>
      <c r="D190" s="5"/>
      <c r="F190" s="13"/>
      <c r="H190" s="13"/>
      <c r="J190" s="13"/>
      <c r="L190" s="13"/>
      <c r="N190" s="13"/>
      <c r="P190" s="9"/>
    </row>
    <row r="191" spans="2:16" s="12" customFormat="1" ht="14.65" thickBot="1" x14ac:dyDescent="0.5">
      <c r="B191" s="4"/>
      <c r="C191" s="4"/>
      <c r="D191" s="5"/>
      <c r="F191" s="13"/>
      <c r="H191" s="13"/>
      <c r="J191" s="13"/>
      <c r="L191" s="13"/>
      <c r="N191" s="13"/>
      <c r="P191" s="9"/>
    </row>
    <row r="192" spans="2:16" s="12" customFormat="1" ht="14.65" thickBot="1" x14ac:dyDescent="0.5">
      <c r="B192" s="4"/>
      <c r="C192" s="4"/>
      <c r="D192" s="5"/>
      <c r="F192" s="13"/>
      <c r="H192" s="13"/>
      <c r="J192" s="13"/>
      <c r="L192" s="13"/>
      <c r="N192" s="13"/>
      <c r="P192" s="9"/>
    </row>
    <row r="193" spans="2:16" s="12" customFormat="1" ht="14.65" thickBot="1" x14ac:dyDescent="0.5">
      <c r="B193" s="4"/>
      <c r="C193" s="4"/>
      <c r="D193" s="5"/>
      <c r="F193" s="13"/>
      <c r="H193" s="13"/>
      <c r="J193" s="13"/>
      <c r="L193" s="13"/>
      <c r="N193" s="13"/>
      <c r="P193" s="9"/>
    </row>
    <row r="194" spans="2:16" s="12" customFormat="1" ht="14.65" thickBot="1" x14ac:dyDescent="0.5">
      <c r="B194" s="4"/>
      <c r="C194" s="4"/>
      <c r="D194" s="5"/>
      <c r="F194" s="13"/>
      <c r="H194" s="13"/>
      <c r="J194" s="13"/>
      <c r="L194" s="13"/>
      <c r="N194" s="13"/>
      <c r="P194" s="9"/>
    </row>
    <row r="195" spans="2:16" s="12" customFormat="1" ht="14.65" thickBot="1" x14ac:dyDescent="0.5">
      <c r="B195" s="4"/>
      <c r="C195" s="4"/>
      <c r="D195" s="5"/>
      <c r="F195" s="13"/>
      <c r="H195" s="13"/>
      <c r="J195" s="13"/>
      <c r="L195" s="13"/>
      <c r="N195" s="13"/>
      <c r="P195" s="9"/>
    </row>
    <row r="196" spans="2:16" s="12" customFormat="1" ht="14.65" thickBot="1" x14ac:dyDescent="0.5">
      <c r="B196" s="4"/>
      <c r="C196" s="4"/>
      <c r="D196" s="5"/>
      <c r="F196" s="13"/>
      <c r="H196" s="13"/>
      <c r="J196" s="13"/>
      <c r="L196" s="13"/>
      <c r="N196" s="13"/>
      <c r="P196" s="9"/>
    </row>
    <row r="197" spans="2:16" s="12" customFormat="1" ht="14.65" thickBot="1" x14ac:dyDescent="0.5">
      <c r="B197" s="4"/>
      <c r="C197" s="4"/>
      <c r="D197" s="5"/>
      <c r="F197" s="13"/>
      <c r="H197" s="13"/>
      <c r="J197" s="13"/>
      <c r="L197" s="13"/>
      <c r="N197" s="13"/>
      <c r="P197" s="9"/>
    </row>
    <row r="198" spans="2:16" s="12" customFormat="1" ht="14.65" thickBot="1" x14ac:dyDescent="0.5">
      <c r="B198" s="4"/>
      <c r="C198" s="4"/>
      <c r="D198" s="5"/>
      <c r="F198" s="13"/>
      <c r="H198" s="13"/>
      <c r="J198" s="13"/>
      <c r="L198" s="13"/>
      <c r="N198" s="13"/>
      <c r="P198" s="9"/>
    </row>
    <row r="199" spans="2:16" s="12" customFormat="1" ht="14.65" thickBot="1" x14ac:dyDescent="0.5">
      <c r="B199" s="4"/>
      <c r="C199" s="4"/>
      <c r="D199" s="5"/>
      <c r="F199" s="13"/>
      <c r="H199" s="13"/>
      <c r="J199" s="13"/>
      <c r="L199" s="13"/>
      <c r="N199" s="13"/>
      <c r="P199" s="9"/>
    </row>
    <row r="200" spans="2:16" s="12" customFormat="1" ht="14.65" thickBot="1" x14ac:dyDescent="0.5">
      <c r="B200" s="4"/>
      <c r="C200" s="4"/>
      <c r="D200" s="5"/>
      <c r="F200" s="13"/>
      <c r="H200" s="13"/>
      <c r="J200" s="13"/>
      <c r="L200" s="13"/>
      <c r="N200" s="13"/>
      <c r="P200" s="9"/>
    </row>
    <row r="201" spans="2:16" s="12" customFormat="1" ht="14.65" thickBot="1" x14ac:dyDescent="0.5">
      <c r="B201" s="4"/>
      <c r="C201" s="4"/>
      <c r="D201" s="5"/>
      <c r="F201" s="13"/>
      <c r="H201" s="13"/>
      <c r="J201" s="13"/>
      <c r="L201" s="13"/>
      <c r="N201" s="13"/>
      <c r="P201" s="9"/>
    </row>
    <row r="202" spans="2:16" s="12" customFormat="1" ht="14.65" thickBot="1" x14ac:dyDescent="0.5">
      <c r="B202" s="4"/>
      <c r="C202" s="4"/>
      <c r="D202" s="5"/>
      <c r="F202" s="13"/>
      <c r="H202" s="13"/>
      <c r="J202" s="13"/>
      <c r="L202" s="13"/>
      <c r="N202" s="13"/>
      <c r="P202" s="9"/>
    </row>
    <row r="203" spans="2:16" s="12" customFormat="1" ht="14.65" thickBot="1" x14ac:dyDescent="0.5">
      <c r="B203" s="4"/>
      <c r="C203" s="4"/>
      <c r="D203" s="5"/>
      <c r="F203" s="13"/>
      <c r="H203" s="13"/>
      <c r="J203" s="13"/>
      <c r="L203" s="13"/>
      <c r="N203" s="13"/>
      <c r="P203" s="9"/>
    </row>
    <row r="204" spans="2:16" s="12" customFormat="1" ht="14.65" thickBot="1" x14ac:dyDescent="0.5">
      <c r="B204" s="4"/>
      <c r="C204" s="4"/>
      <c r="D204" s="5"/>
      <c r="F204" s="13"/>
      <c r="H204" s="13"/>
      <c r="J204" s="13"/>
      <c r="L204" s="13"/>
      <c r="N204" s="13"/>
      <c r="P204" s="9"/>
    </row>
    <row r="205" spans="2:16" s="12" customFormat="1" ht="14.65" thickBot="1" x14ac:dyDescent="0.5">
      <c r="B205" s="4"/>
      <c r="C205" s="4"/>
      <c r="D205" s="5"/>
      <c r="F205" s="13"/>
      <c r="H205" s="13"/>
      <c r="J205" s="13"/>
      <c r="L205" s="13"/>
      <c r="N205" s="13"/>
      <c r="P205" s="9"/>
    </row>
    <row r="206" spans="2:16" s="12" customFormat="1" ht="14.65" thickBot="1" x14ac:dyDescent="0.5">
      <c r="B206" s="4"/>
      <c r="C206" s="4"/>
      <c r="D206" s="5"/>
      <c r="F206" s="13"/>
      <c r="H206" s="13"/>
      <c r="J206" s="13"/>
      <c r="L206" s="13"/>
      <c r="N206" s="13"/>
      <c r="P206" s="9"/>
    </row>
    <row r="207" spans="2:16" s="12" customFormat="1" ht="14.65" thickBot="1" x14ac:dyDescent="0.5">
      <c r="B207" s="4"/>
      <c r="C207" s="4"/>
      <c r="D207" s="5"/>
      <c r="F207" s="13"/>
      <c r="H207" s="13"/>
      <c r="J207" s="13"/>
      <c r="L207" s="13"/>
      <c r="N207" s="13"/>
      <c r="P207" s="9"/>
    </row>
    <row r="208" spans="2:16" s="12" customFormat="1" ht="14.65" thickBot="1" x14ac:dyDescent="0.5">
      <c r="B208" s="4"/>
      <c r="C208" s="4"/>
      <c r="D208" s="5"/>
      <c r="F208" s="13"/>
      <c r="H208" s="13"/>
      <c r="J208" s="13"/>
      <c r="L208" s="13"/>
      <c r="N208" s="13"/>
      <c r="P208" s="9"/>
    </row>
    <row r="209" spans="2:16" s="12" customFormat="1" ht="14.65" thickBot="1" x14ac:dyDescent="0.5">
      <c r="B209" s="4"/>
      <c r="C209" s="4"/>
      <c r="D209" s="5"/>
      <c r="F209" s="13"/>
      <c r="H209" s="13"/>
      <c r="J209" s="13"/>
      <c r="L209" s="13"/>
      <c r="N209" s="13"/>
      <c r="P209" s="9"/>
    </row>
    <row r="210" spans="2:16" s="12" customFormat="1" ht="14.65" thickBot="1" x14ac:dyDescent="0.5">
      <c r="B210" s="4"/>
      <c r="C210" s="4"/>
      <c r="D210" s="5"/>
      <c r="F210" s="13"/>
      <c r="H210" s="13"/>
      <c r="J210" s="13"/>
      <c r="L210" s="13"/>
      <c r="N210" s="13"/>
      <c r="P210" s="9"/>
    </row>
    <row r="211" spans="2:16" s="12" customFormat="1" ht="14.65" thickBot="1" x14ac:dyDescent="0.5">
      <c r="B211" s="4"/>
      <c r="C211" s="4"/>
      <c r="D211" s="5"/>
      <c r="F211" s="13"/>
      <c r="H211" s="13"/>
      <c r="J211" s="13"/>
      <c r="L211" s="13"/>
      <c r="N211" s="13"/>
      <c r="P211" s="9"/>
    </row>
    <row r="212" spans="2:16" s="12" customFormat="1" ht="14.65" thickBot="1" x14ac:dyDescent="0.5">
      <c r="B212" s="4"/>
      <c r="C212" s="4"/>
      <c r="D212" s="5"/>
      <c r="F212" s="13"/>
      <c r="H212" s="13"/>
      <c r="J212" s="13"/>
      <c r="L212" s="13"/>
      <c r="N212" s="13"/>
      <c r="P212" s="9"/>
    </row>
    <row r="213" spans="2:16" s="12" customFormat="1" ht="14.65" thickBot="1" x14ac:dyDescent="0.5">
      <c r="B213" s="4"/>
      <c r="C213" s="4"/>
      <c r="D213" s="5"/>
      <c r="F213" s="13"/>
      <c r="H213" s="13"/>
      <c r="J213" s="13"/>
      <c r="L213" s="13"/>
      <c r="N213" s="13"/>
      <c r="P213" s="9"/>
    </row>
    <row r="214" spans="2:16" s="12" customFormat="1" ht="14.65" thickBot="1" x14ac:dyDescent="0.5">
      <c r="B214" s="4"/>
      <c r="C214" s="4"/>
      <c r="D214" s="5"/>
      <c r="F214" s="13"/>
      <c r="H214" s="13"/>
      <c r="J214" s="13"/>
      <c r="L214" s="13"/>
      <c r="N214" s="13"/>
      <c r="P214" s="9"/>
    </row>
    <row r="215" spans="2:16" s="12" customFormat="1" ht="14.65" thickBot="1" x14ac:dyDescent="0.5">
      <c r="B215" s="4"/>
      <c r="C215" s="4"/>
      <c r="D215" s="5"/>
      <c r="F215" s="13"/>
      <c r="H215" s="13"/>
      <c r="J215" s="13"/>
      <c r="L215" s="13"/>
      <c r="N215" s="13"/>
      <c r="P215" s="9"/>
    </row>
    <row r="216" spans="2:16" s="12" customFormat="1" ht="14.65" thickBot="1" x14ac:dyDescent="0.5">
      <c r="B216" s="4"/>
      <c r="C216" s="4"/>
      <c r="D216" s="5"/>
      <c r="F216" s="13"/>
      <c r="H216" s="13"/>
      <c r="J216" s="13"/>
      <c r="L216" s="13"/>
      <c r="N216" s="13"/>
      <c r="P216" s="9"/>
    </row>
    <row r="217" spans="2:16" s="12" customFormat="1" ht="14.65" thickBot="1" x14ac:dyDescent="0.5">
      <c r="B217" s="4"/>
      <c r="C217" s="4"/>
      <c r="D217" s="5"/>
      <c r="F217" s="13"/>
      <c r="H217" s="13"/>
      <c r="J217" s="13"/>
      <c r="L217" s="13"/>
      <c r="N217" s="13"/>
      <c r="P217" s="9"/>
    </row>
    <row r="218" spans="2:16" s="12" customFormat="1" ht="14.65" thickBot="1" x14ac:dyDescent="0.5">
      <c r="B218" s="4"/>
      <c r="C218" s="4"/>
      <c r="D218" s="5"/>
      <c r="F218" s="13"/>
      <c r="H218" s="13"/>
      <c r="J218" s="13"/>
      <c r="L218" s="13"/>
      <c r="N218" s="13"/>
      <c r="P218" s="9"/>
    </row>
    <row r="219" spans="2:16" s="12" customFormat="1" ht="14.65" thickBot="1" x14ac:dyDescent="0.5">
      <c r="B219" s="4"/>
      <c r="C219" s="4"/>
      <c r="D219" s="5"/>
      <c r="F219" s="13"/>
      <c r="H219" s="13"/>
      <c r="J219" s="13"/>
      <c r="L219" s="13"/>
      <c r="N219" s="13"/>
      <c r="P219" s="9"/>
    </row>
    <row r="220" spans="2:16" s="12" customFormat="1" ht="14.65" thickBot="1" x14ac:dyDescent="0.5">
      <c r="B220" s="4"/>
      <c r="C220" s="4"/>
      <c r="D220" s="5"/>
      <c r="F220" s="13"/>
      <c r="H220" s="13"/>
      <c r="J220" s="13"/>
      <c r="L220" s="13"/>
      <c r="N220" s="13"/>
      <c r="P220" s="9"/>
    </row>
    <row r="221" spans="2:16" s="12" customFormat="1" ht="14.65" thickBot="1" x14ac:dyDescent="0.5">
      <c r="B221" s="4"/>
      <c r="C221" s="4"/>
      <c r="D221" s="5"/>
      <c r="F221" s="13"/>
      <c r="H221" s="13"/>
      <c r="J221" s="13"/>
      <c r="L221" s="13"/>
      <c r="N221" s="13"/>
      <c r="P221" s="9"/>
    </row>
    <row r="222" spans="2:16" s="12" customFormat="1" ht="14.65" thickBot="1" x14ac:dyDescent="0.5">
      <c r="B222" s="4"/>
      <c r="C222" s="4"/>
      <c r="D222" s="5"/>
      <c r="F222" s="13"/>
      <c r="H222" s="13"/>
      <c r="J222" s="13"/>
      <c r="L222" s="13"/>
      <c r="N222" s="13"/>
      <c r="P222" s="9"/>
    </row>
    <row r="223" spans="2:16" s="12" customFormat="1" ht="14.65" thickBot="1" x14ac:dyDescent="0.5">
      <c r="B223" s="4"/>
      <c r="C223" s="4"/>
      <c r="D223" s="5"/>
      <c r="F223" s="13"/>
      <c r="H223" s="13"/>
      <c r="J223" s="13"/>
      <c r="L223" s="13"/>
      <c r="N223" s="13"/>
      <c r="P223" s="9"/>
    </row>
    <row r="224" spans="2:16" s="12" customFormat="1" ht="14.65" thickBot="1" x14ac:dyDescent="0.5">
      <c r="B224" s="4"/>
      <c r="C224" s="4"/>
      <c r="D224" s="5"/>
      <c r="F224" s="13"/>
      <c r="H224" s="13"/>
      <c r="J224" s="13"/>
      <c r="L224" s="13"/>
      <c r="N224" s="13"/>
      <c r="P224" s="9"/>
    </row>
    <row r="225" spans="2:16" s="12" customFormat="1" ht="14.65" thickBot="1" x14ac:dyDescent="0.5">
      <c r="B225" s="4"/>
      <c r="C225" s="4"/>
      <c r="D225" s="5"/>
      <c r="F225" s="13"/>
      <c r="H225" s="13"/>
      <c r="J225" s="13"/>
      <c r="L225" s="13"/>
      <c r="N225" s="13"/>
      <c r="P225" s="9"/>
    </row>
    <row r="226" spans="2:16" s="12" customFormat="1" ht="14.65" thickBot="1" x14ac:dyDescent="0.5">
      <c r="B226" s="4"/>
      <c r="C226" s="4"/>
      <c r="D226" s="5"/>
      <c r="F226" s="13"/>
      <c r="H226" s="13"/>
      <c r="J226" s="13"/>
      <c r="L226" s="13"/>
      <c r="N226" s="13"/>
      <c r="P226" s="9"/>
    </row>
    <row r="227" spans="2:16" s="12" customFormat="1" ht="14.65" thickBot="1" x14ac:dyDescent="0.5">
      <c r="B227" s="4"/>
      <c r="C227" s="4"/>
      <c r="D227" s="5"/>
      <c r="F227" s="13"/>
      <c r="H227" s="13"/>
      <c r="J227" s="13"/>
      <c r="L227" s="13"/>
      <c r="N227" s="13"/>
      <c r="P227" s="9"/>
    </row>
    <row r="228" spans="2:16" s="12" customFormat="1" ht="14.65" thickBot="1" x14ac:dyDescent="0.5">
      <c r="B228" s="4"/>
      <c r="C228" s="4"/>
      <c r="D228" s="5"/>
      <c r="F228" s="13"/>
      <c r="H228" s="13"/>
      <c r="J228" s="13"/>
      <c r="L228" s="13"/>
      <c r="N228" s="13"/>
      <c r="P228" s="9"/>
    </row>
    <row r="229" spans="2:16" s="12" customFormat="1" ht="14.65" thickBot="1" x14ac:dyDescent="0.5">
      <c r="B229" s="4"/>
      <c r="C229" s="4"/>
      <c r="D229" s="5"/>
      <c r="F229" s="13"/>
      <c r="H229" s="13"/>
      <c r="J229" s="13"/>
      <c r="L229" s="13"/>
      <c r="N229" s="13"/>
      <c r="P229" s="9"/>
    </row>
    <row r="230" spans="2:16" s="12" customFormat="1" ht="14.65" thickBot="1" x14ac:dyDescent="0.5">
      <c r="B230" s="4"/>
      <c r="C230" s="4"/>
      <c r="D230" s="5"/>
      <c r="F230" s="13"/>
      <c r="H230" s="13"/>
      <c r="J230" s="13"/>
      <c r="L230" s="13"/>
      <c r="N230" s="13"/>
      <c r="P230" s="9"/>
    </row>
    <row r="231" spans="2:16" s="12" customFormat="1" ht="14.65" thickBot="1" x14ac:dyDescent="0.5">
      <c r="B231" s="4"/>
      <c r="C231" s="4"/>
      <c r="D231" s="5"/>
      <c r="F231" s="13"/>
      <c r="H231" s="13"/>
      <c r="J231" s="13"/>
      <c r="L231" s="13"/>
      <c r="N231" s="13"/>
      <c r="P231" s="9"/>
    </row>
    <row r="232" spans="2:16" s="12" customFormat="1" ht="14.65" thickBot="1" x14ac:dyDescent="0.5">
      <c r="B232" s="4"/>
      <c r="C232" s="4"/>
      <c r="D232" s="5"/>
      <c r="F232" s="13"/>
      <c r="H232" s="13"/>
      <c r="J232" s="13"/>
      <c r="L232" s="13"/>
      <c r="N232" s="13"/>
      <c r="P232" s="9"/>
    </row>
    <row r="233" spans="2:16" s="12" customFormat="1" ht="14.65" thickBot="1" x14ac:dyDescent="0.5">
      <c r="B233" s="4"/>
      <c r="C233" s="4"/>
      <c r="D233" s="5"/>
      <c r="F233" s="13"/>
      <c r="H233" s="13"/>
      <c r="J233" s="13"/>
      <c r="L233" s="13"/>
      <c r="N233" s="13"/>
      <c r="P233" s="9"/>
    </row>
    <row r="234" spans="2:16" s="12" customFormat="1" ht="14.65" thickBot="1" x14ac:dyDescent="0.5">
      <c r="B234" s="4"/>
      <c r="C234" s="4"/>
      <c r="D234" s="5"/>
      <c r="F234" s="13"/>
      <c r="H234" s="13"/>
      <c r="J234" s="13"/>
      <c r="L234" s="13"/>
      <c r="N234" s="13"/>
      <c r="P234" s="9"/>
    </row>
    <row r="235" spans="2:16" s="12" customFormat="1" ht="14.65" thickBot="1" x14ac:dyDescent="0.5">
      <c r="B235" s="4"/>
      <c r="C235" s="4"/>
      <c r="D235" s="5"/>
      <c r="F235" s="13"/>
      <c r="H235" s="13"/>
      <c r="J235" s="13"/>
      <c r="L235" s="13"/>
      <c r="N235" s="13"/>
      <c r="P235" s="9"/>
    </row>
    <row r="236" spans="2:16" s="12" customFormat="1" ht="14.65" thickBot="1" x14ac:dyDescent="0.5">
      <c r="B236" s="4"/>
      <c r="C236" s="4"/>
      <c r="D236" s="5"/>
      <c r="F236" s="13"/>
      <c r="H236" s="13"/>
      <c r="J236" s="13"/>
      <c r="L236" s="13"/>
      <c r="N236" s="13"/>
      <c r="P236" s="9"/>
    </row>
    <row r="237" spans="2:16" s="12" customFormat="1" ht="14.65" thickBot="1" x14ac:dyDescent="0.5">
      <c r="B237" s="4"/>
      <c r="C237" s="4"/>
      <c r="D237" s="5"/>
      <c r="F237" s="13"/>
      <c r="H237" s="13"/>
      <c r="J237" s="13"/>
      <c r="L237" s="13"/>
      <c r="N237" s="13"/>
      <c r="P237" s="9"/>
    </row>
    <row r="238" spans="2:16" s="12" customFormat="1" ht="14.65" thickBot="1" x14ac:dyDescent="0.5">
      <c r="B238" s="4"/>
      <c r="C238" s="4"/>
      <c r="D238" s="5"/>
      <c r="F238" s="13"/>
      <c r="H238" s="13"/>
      <c r="J238" s="13"/>
      <c r="L238" s="13"/>
      <c r="N238" s="13"/>
      <c r="P238" s="9"/>
    </row>
    <row r="239" spans="2:16" s="12" customFormat="1" ht="14.65" thickBot="1" x14ac:dyDescent="0.5">
      <c r="B239" s="4"/>
      <c r="C239" s="4"/>
      <c r="D239" s="5"/>
      <c r="F239" s="13"/>
      <c r="H239" s="13"/>
      <c r="J239" s="13"/>
      <c r="L239" s="13"/>
      <c r="N239" s="13"/>
      <c r="P239" s="9"/>
    </row>
    <row r="240" spans="2:16" s="12" customFormat="1" ht="14.65" thickBot="1" x14ac:dyDescent="0.5">
      <c r="B240" s="4"/>
      <c r="C240" s="4"/>
      <c r="D240" s="5"/>
      <c r="F240" s="13"/>
      <c r="H240" s="13"/>
      <c r="J240" s="13"/>
      <c r="L240" s="13"/>
      <c r="N240" s="13"/>
      <c r="P240" s="9"/>
    </row>
    <row r="241" spans="2:16" s="12" customFormat="1" ht="14.65" thickBot="1" x14ac:dyDescent="0.5">
      <c r="B241" s="4"/>
      <c r="C241" s="4"/>
      <c r="D241" s="5"/>
      <c r="F241" s="13"/>
      <c r="H241" s="13"/>
      <c r="J241" s="13"/>
      <c r="L241" s="13"/>
      <c r="N241" s="13"/>
      <c r="P241" s="9"/>
    </row>
    <row r="242" spans="2:16" s="12" customFormat="1" ht="14.65" thickBot="1" x14ac:dyDescent="0.5">
      <c r="B242" s="4"/>
      <c r="C242" s="4"/>
      <c r="D242" s="5"/>
      <c r="F242" s="13"/>
      <c r="H242" s="13"/>
      <c r="J242" s="13"/>
      <c r="L242" s="13"/>
      <c r="N242" s="13"/>
      <c r="P242" s="9"/>
    </row>
    <row r="243" spans="2:16" s="12" customFormat="1" ht="14.65" thickBot="1" x14ac:dyDescent="0.5">
      <c r="B243" s="4"/>
      <c r="C243" s="4"/>
      <c r="D243" s="5"/>
      <c r="F243" s="13"/>
      <c r="H243" s="13"/>
      <c r="J243" s="13"/>
      <c r="L243" s="13"/>
      <c r="N243" s="13"/>
      <c r="P243" s="9"/>
    </row>
    <row r="244" spans="2:16" s="12" customFormat="1" ht="14.65" thickBot="1" x14ac:dyDescent="0.5">
      <c r="B244" s="4"/>
      <c r="C244" s="4"/>
      <c r="D244" s="5"/>
      <c r="F244" s="13"/>
      <c r="H244" s="13"/>
      <c r="J244" s="13"/>
      <c r="L244" s="13"/>
      <c r="N244" s="13"/>
      <c r="P244" s="9"/>
    </row>
    <row r="245" spans="2:16" s="12" customFormat="1" ht="14.65" thickBot="1" x14ac:dyDescent="0.5">
      <c r="B245" s="4"/>
      <c r="C245" s="4"/>
      <c r="D245" s="5"/>
      <c r="F245" s="13"/>
      <c r="H245" s="13"/>
      <c r="J245" s="13"/>
      <c r="L245" s="13"/>
      <c r="N245" s="13"/>
      <c r="P245" s="9"/>
    </row>
    <row r="246" spans="2:16" s="12" customFormat="1" ht="14.65" thickBot="1" x14ac:dyDescent="0.5">
      <c r="B246" s="4"/>
      <c r="C246" s="4"/>
      <c r="D246" s="5"/>
      <c r="F246" s="13"/>
      <c r="H246" s="13"/>
      <c r="J246" s="13"/>
      <c r="L246" s="13"/>
      <c r="N246" s="13"/>
      <c r="P246" s="9"/>
    </row>
    <row r="247" spans="2:16" s="12" customFormat="1" ht="14.65" thickBot="1" x14ac:dyDescent="0.5">
      <c r="B247" s="4"/>
      <c r="C247" s="4"/>
      <c r="D247" s="5"/>
      <c r="F247" s="13"/>
      <c r="H247" s="13"/>
      <c r="J247" s="13"/>
      <c r="L247" s="13"/>
      <c r="N247" s="13"/>
      <c r="P247" s="9"/>
    </row>
    <row r="248" spans="2:16" s="12" customFormat="1" ht="14.65" thickBot="1" x14ac:dyDescent="0.5">
      <c r="B248" s="4"/>
      <c r="C248" s="4"/>
      <c r="D248" s="5"/>
      <c r="F248" s="13"/>
      <c r="H248" s="13"/>
      <c r="J248" s="13"/>
      <c r="L248" s="13"/>
      <c r="N248" s="13"/>
      <c r="P248" s="9"/>
    </row>
    <row r="249" spans="2:16" s="12" customFormat="1" ht="14.65" thickBot="1" x14ac:dyDescent="0.5">
      <c r="B249" s="4"/>
      <c r="C249" s="4"/>
      <c r="D249" s="5"/>
      <c r="F249" s="13"/>
      <c r="H249" s="13"/>
      <c r="J249" s="13"/>
      <c r="L249" s="13"/>
      <c r="N249" s="13"/>
      <c r="P249" s="9"/>
    </row>
    <row r="250" spans="2:16" s="12" customFormat="1" ht="14.65" thickBot="1" x14ac:dyDescent="0.5">
      <c r="B250" s="4"/>
      <c r="C250" s="4"/>
      <c r="D250" s="5"/>
      <c r="F250" s="13"/>
      <c r="H250" s="13"/>
      <c r="J250" s="13"/>
      <c r="L250" s="13"/>
      <c r="N250" s="13"/>
      <c r="P250" s="9"/>
    </row>
    <row r="251" spans="2:16" s="12" customFormat="1" ht="14.65" thickBot="1" x14ac:dyDescent="0.5">
      <c r="B251" s="4"/>
      <c r="C251" s="4"/>
      <c r="D251" s="5"/>
      <c r="F251" s="13"/>
      <c r="H251" s="13"/>
      <c r="J251" s="13"/>
      <c r="L251" s="13"/>
      <c r="N251" s="13"/>
      <c r="P251" s="9"/>
    </row>
    <row r="252" spans="2:16" s="12" customFormat="1" ht="14.65" thickBot="1" x14ac:dyDescent="0.5">
      <c r="B252" s="4"/>
      <c r="C252" s="4"/>
      <c r="D252" s="5"/>
      <c r="F252" s="13"/>
      <c r="H252" s="13"/>
      <c r="J252" s="13"/>
      <c r="L252" s="13"/>
      <c r="N252" s="13"/>
      <c r="P252" s="9"/>
    </row>
    <row r="253" spans="2:16" s="12" customFormat="1" ht="14.65" thickBot="1" x14ac:dyDescent="0.5">
      <c r="B253" s="4"/>
      <c r="C253" s="4"/>
      <c r="D253" s="5"/>
      <c r="F253" s="13"/>
      <c r="H253" s="13"/>
      <c r="J253" s="13"/>
      <c r="L253" s="13"/>
      <c r="N253" s="13"/>
      <c r="P253" s="9"/>
    </row>
    <row r="254" spans="2:16" s="12" customFormat="1" ht="14.65" thickBot="1" x14ac:dyDescent="0.5">
      <c r="B254" s="4"/>
      <c r="C254" s="4"/>
      <c r="D254" s="5"/>
      <c r="F254" s="13"/>
      <c r="H254" s="13"/>
      <c r="J254" s="13"/>
      <c r="L254" s="13"/>
      <c r="N254" s="13"/>
      <c r="P254" s="9"/>
    </row>
    <row r="255" spans="2:16" s="12" customFormat="1" ht="14.65" thickBot="1" x14ac:dyDescent="0.5">
      <c r="B255" s="4"/>
      <c r="C255" s="4"/>
      <c r="D255" s="5"/>
      <c r="F255" s="13"/>
      <c r="H255" s="13"/>
      <c r="J255" s="13"/>
      <c r="L255" s="13"/>
      <c r="N255" s="13"/>
      <c r="P255" s="9"/>
    </row>
    <row r="256" spans="2:16" s="12" customFormat="1" ht="14.65" thickBot="1" x14ac:dyDescent="0.5">
      <c r="B256" s="4"/>
      <c r="C256" s="4"/>
      <c r="D256" s="5"/>
      <c r="F256" s="13"/>
      <c r="H256" s="13"/>
      <c r="J256" s="13"/>
      <c r="L256" s="13"/>
      <c r="N256" s="13"/>
      <c r="P256" s="9"/>
    </row>
    <row r="257" spans="2:16" s="12" customFormat="1" ht="14.65" thickBot="1" x14ac:dyDescent="0.5">
      <c r="B257" s="4"/>
      <c r="C257" s="4"/>
      <c r="D257" s="5"/>
      <c r="F257" s="13"/>
      <c r="H257" s="13"/>
      <c r="J257" s="13"/>
      <c r="L257" s="13"/>
      <c r="N257" s="13"/>
      <c r="P257" s="9"/>
    </row>
    <row r="258" spans="2:16" s="12" customFormat="1" ht="14.65" thickBot="1" x14ac:dyDescent="0.5">
      <c r="B258" s="4"/>
      <c r="C258" s="4"/>
      <c r="D258" s="5"/>
      <c r="F258" s="13"/>
      <c r="H258" s="13"/>
      <c r="J258" s="13"/>
      <c r="L258" s="13"/>
      <c r="N258" s="13"/>
      <c r="P258" s="9"/>
    </row>
    <row r="259" spans="2:16" s="12" customFormat="1" ht="14.65" thickBot="1" x14ac:dyDescent="0.5">
      <c r="B259" s="4"/>
      <c r="C259" s="4"/>
      <c r="D259" s="5"/>
      <c r="F259" s="13"/>
      <c r="H259" s="13"/>
      <c r="J259" s="13"/>
      <c r="L259" s="13"/>
      <c r="N259" s="13"/>
      <c r="P259" s="9"/>
    </row>
    <row r="260" spans="2:16" s="12" customFormat="1" ht="14.65" thickBot="1" x14ac:dyDescent="0.5">
      <c r="B260" s="4"/>
      <c r="C260" s="4"/>
      <c r="D260" s="5"/>
      <c r="F260" s="13"/>
      <c r="H260" s="13"/>
      <c r="J260" s="13"/>
      <c r="L260" s="13"/>
      <c r="N260" s="13"/>
      <c r="P260" s="9"/>
    </row>
    <row r="261" spans="2:16" s="12" customFormat="1" ht="14.65" thickBot="1" x14ac:dyDescent="0.5">
      <c r="B261" s="4"/>
      <c r="C261" s="4"/>
      <c r="D261" s="5"/>
      <c r="F261" s="13"/>
      <c r="H261" s="13"/>
      <c r="J261" s="13"/>
      <c r="L261" s="13"/>
      <c r="N261" s="13"/>
      <c r="P261" s="9"/>
    </row>
    <row r="262" spans="2:16" s="12" customFormat="1" ht="14.65" thickBot="1" x14ac:dyDescent="0.5">
      <c r="B262" s="4"/>
      <c r="C262" s="4"/>
      <c r="D262" s="5"/>
      <c r="F262" s="13"/>
      <c r="H262" s="13"/>
      <c r="J262" s="13"/>
      <c r="L262" s="13"/>
      <c r="N262" s="13"/>
      <c r="P262" s="9"/>
    </row>
    <row r="263" spans="2:16" s="12" customFormat="1" ht="14.65" thickBot="1" x14ac:dyDescent="0.5">
      <c r="B263" s="4"/>
      <c r="C263" s="4"/>
      <c r="D263" s="5"/>
      <c r="F263" s="13"/>
      <c r="H263" s="13"/>
      <c r="J263" s="13"/>
      <c r="L263" s="13"/>
      <c r="N263" s="13"/>
      <c r="P263" s="9"/>
    </row>
    <row r="264" spans="2:16" s="12" customFormat="1" ht="14.65" thickBot="1" x14ac:dyDescent="0.5">
      <c r="B264" s="4"/>
      <c r="C264" s="4"/>
      <c r="D264" s="5"/>
      <c r="F264" s="13"/>
      <c r="H264" s="13"/>
      <c r="J264" s="13"/>
      <c r="L264" s="13"/>
      <c r="N264" s="13"/>
      <c r="P264" s="9"/>
    </row>
    <row r="265" spans="2:16" s="12" customFormat="1" ht="14.65" thickBot="1" x14ac:dyDescent="0.5">
      <c r="B265" s="4"/>
      <c r="C265" s="4"/>
      <c r="D265" s="5"/>
      <c r="F265" s="13"/>
      <c r="H265" s="13"/>
      <c r="J265" s="13"/>
      <c r="L265" s="13"/>
      <c r="N265" s="13"/>
      <c r="P265" s="9"/>
    </row>
    <row r="266" spans="2:16" s="12" customFormat="1" ht="14.65" thickBot="1" x14ac:dyDescent="0.5">
      <c r="B266" s="4"/>
      <c r="C266" s="4"/>
      <c r="D266" s="5"/>
      <c r="F266" s="13"/>
      <c r="H266" s="13"/>
      <c r="J266" s="13"/>
      <c r="L266" s="13"/>
      <c r="N266" s="13"/>
      <c r="P266" s="9"/>
    </row>
    <row r="267" spans="2:16" s="12" customFormat="1" ht="14.65" thickBot="1" x14ac:dyDescent="0.5">
      <c r="B267" s="4"/>
      <c r="C267" s="4"/>
      <c r="D267" s="5"/>
      <c r="F267" s="13"/>
      <c r="H267" s="13"/>
      <c r="J267" s="13"/>
      <c r="L267" s="13"/>
      <c r="N267" s="13"/>
      <c r="P267" s="9"/>
    </row>
    <row r="268" spans="2:16" s="12" customFormat="1" ht="14.65" thickBot="1" x14ac:dyDescent="0.5">
      <c r="B268" s="4"/>
      <c r="C268" s="4"/>
      <c r="D268" s="5"/>
      <c r="F268" s="13"/>
      <c r="H268" s="13"/>
      <c r="J268" s="13"/>
      <c r="L268" s="13"/>
      <c r="N268" s="13"/>
      <c r="P268" s="9"/>
    </row>
    <row r="269" spans="2:16" s="12" customFormat="1" ht="14.65" thickBot="1" x14ac:dyDescent="0.5">
      <c r="B269" s="4"/>
      <c r="C269" s="4"/>
      <c r="D269" s="5"/>
      <c r="F269" s="13"/>
      <c r="H269" s="13"/>
      <c r="J269" s="13"/>
      <c r="L269" s="13"/>
      <c r="N269" s="13"/>
      <c r="P269" s="9"/>
    </row>
    <row r="270" spans="2:16" s="12" customFormat="1" ht="14.65" thickBot="1" x14ac:dyDescent="0.5">
      <c r="B270" s="4"/>
      <c r="C270" s="4"/>
      <c r="D270" s="5"/>
      <c r="F270" s="13"/>
      <c r="H270" s="13"/>
      <c r="J270" s="13"/>
      <c r="L270" s="13"/>
      <c r="N270" s="13"/>
      <c r="P270" s="9"/>
    </row>
    <row r="271" spans="2:16" s="12" customFormat="1" ht="14.65" thickBot="1" x14ac:dyDescent="0.5">
      <c r="B271" s="4"/>
      <c r="C271" s="4"/>
      <c r="D271" s="5"/>
      <c r="F271" s="13"/>
      <c r="H271" s="13"/>
      <c r="J271" s="13"/>
      <c r="L271" s="13"/>
      <c r="N271" s="13"/>
      <c r="P271" s="9"/>
    </row>
    <row r="272" spans="2:16" s="12" customFormat="1" ht="14.65" thickBot="1" x14ac:dyDescent="0.5">
      <c r="B272" s="4"/>
      <c r="C272" s="4"/>
      <c r="D272" s="5"/>
      <c r="F272" s="13"/>
      <c r="H272" s="13"/>
      <c r="J272" s="13"/>
      <c r="L272" s="13"/>
      <c r="N272" s="13"/>
      <c r="P272" s="9"/>
    </row>
    <row r="273" spans="2:16" s="12" customFormat="1" ht="14.65" thickBot="1" x14ac:dyDescent="0.5">
      <c r="B273" s="4"/>
      <c r="C273" s="4"/>
      <c r="D273" s="5"/>
      <c r="F273" s="13"/>
      <c r="H273" s="13"/>
      <c r="J273" s="13"/>
      <c r="L273" s="13"/>
      <c r="N273" s="13"/>
      <c r="P273" s="9"/>
    </row>
    <row r="274" spans="2:16" s="12" customFormat="1" ht="14.65" thickBot="1" x14ac:dyDescent="0.5">
      <c r="B274" s="4"/>
      <c r="C274" s="4"/>
      <c r="D274" s="5"/>
      <c r="F274" s="13"/>
      <c r="H274" s="13"/>
      <c r="J274" s="13"/>
      <c r="L274" s="13"/>
      <c r="N274" s="13"/>
      <c r="P274" s="9"/>
    </row>
    <row r="275" spans="2:16" s="12" customFormat="1" ht="14.65" thickBot="1" x14ac:dyDescent="0.5">
      <c r="B275" s="4"/>
      <c r="C275" s="4"/>
      <c r="D275" s="5"/>
      <c r="F275" s="13"/>
      <c r="H275" s="13"/>
      <c r="J275" s="13"/>
      <c r="L275" s="13"/>
      <c r="N275" s="13"/>
      <c r="P275" s="9"/>
    </row>
    <row r="276" spans="2:16" s="12" customFormat="1" ht="14.65" thickBot="1" x14ac:dyDescent="0.5">
      <c r="B276" s="4"/>
      <c r="C276" s="4"/>
      <c r="D276" s="5"/>
      <c r="F276" s="13"/>
      <c r="H276" s="13"/>
      <c r="J276" s="13"/>
      <c r="L276" s="13"/>
      <c r="N276" s="13"/>
      <c r="P276" s="9"/>
    </row>
    <row r="277" spans="2:16" s="12" customFormat="1" ht="14.65" thickBot="1" x14ac:dyDescent="0.5">
      <c r="B277" s="4"/>
      <c r="C277" s="4"/>
      <c r="D277" s="5"/>
      <c r="F277" s="13"/>
      <c r="H277" s="13"/>
      <c r="J277" s="13"/>
      <c r="L277" s="13"/>
      <c r="N277" s="13"/>
      <c r="P277" s="9"/>
    </row>
    <row r="278" spans="2:16" s="12" customFormat="1" ht="14.65" thickBot="1" x14ac:dyDescent="0.5">
      <c r="B278" s="4"/>
      <c r="C278" s="4"/>
      <c r="D278" s="5"/>
      <c r="F278" s="13"/>
      <c r="H278" s="13"/>
      <c r="J278" s="13"/>
      <c r="L278" s="13"/>
      <c r="N278" s="13"/>
      <c r="P278" s="9"/>
    </row>
    <row r="279" spans="2:16" s="12" customFormat="1" ht="14.65" thickBot="1" x14ac:dyDescent="0.5">
      <c r="B279" s="4"/>
      <c r="C279" s="4"/>
      <c r="D279" s="5"/>
      <c r="F279" s="13"/>
      <c r="H279" s="13"/>
      <c r="J279" s="13"/>
      <c r="L279" s="13"/>
      <c r="N279" s="13"/>
      <c r="P279" s="9"/>
    </row>
    <row r="280" spans="2:16" s="12" customFormat="1" ht="14.65" thickBot="1" x14ac:dyDescent="0.5">
      <c r="B280" s="4"/>
      <c r="C280" s="4"/>
      <c r="D280" s="5"/>
      <c r="F280" s="13"/>
      <c r="H280" s="13"/>
      <c r="J280" s="13"/>
      <c r="L280" s="13"/>
      <c r="N280" s="13"/>
      <c r="P280" s="9"/>
    </row>
    <row r="281" spans="2:16" s="12" customFormat="1" ht="14.65" thickBot="1" x14ac:dyDescent="0.5">
      <c r="B281" s="4"/>
      <c r="C281" s="4"/>
      <c r="D281" s="5"/>
      <c r="F281" s="13"/>
      <c r="H281" s="13"/>
      <c r="J281" s="13"/>
      <c r="L281" s="13"/>
      <c r="N281" s="13"/>
      <c r="P281" s="9"/>
    </row>
    <row r="282" spans="2:16" s="12" customFormat="1" ht="14.65" thickBot="1" x14ac:dyDescent="0.5">
      <c r="B282" s="4"/>
      <c r="C282" s="4"/>
      <c r="D282" s="5"/>
      <c r="F282" s="13"/>
      <c r="H282" s="13"/>
      <c r="J282" s="13"/>
      <c r="L282" s="13"/>
      <c r="N282" s="13"/>
      <c r="P282" s="9"/>
    </row>
    <row r="283" spans="2:16" s="12" customFormat="1" ht="14.65" thickBot="1" x14ac:dyDescent="0.5">
      <c r="B283" s="4"/>
      <c r="C283" s="4"/>
      <c r="D283" s="5"/>
      <c r="F283" s="13"/>
      <c r="H283" s="13"/>
      <c r="J283" s="13"/>
      <c r="L283" s="13"/>
      <c r="N283" s="13"/>
      <c r="P283" s="9"/>
    </row>
    <row r="284" spans="2:16" s="12" customFormat="1" ht="14.65" thickBot="1" x14ac:dyDescent="0.5">
      <c r="B284" s="4"/>
      <c r="C284" s="4"/>
      <c r="D284" s="5"/>
      <c r="F284" s="13"/>
      <c r="H284" s="13"/>
      <c r="J284" s="13"/>
      <c r="L284" s="13"/>
      <c r="N284" s="13"/>
      <c r="P284" s="9"/>
    </row>
    <row r="285" spans="2:16" s="12" customFormat="1" ht="14.65" thickBot="1" x14ac:dyDescent="0.5">
      <c r="B285" s="4"/>
      <c r="C285" s="4"/>
      <c r="D285" s="5"/>
      <c r="F285" s="13"/>
      <c r="H285" s="13"/>
      <c r="J285" s="13"/>
      <c r="L285" s="13"/>
      <c r="N285" s="13"/>
      <c r="P285" s="9"/>
    </row>
    <row r="286" spans="2:16" s="12" customFormat="1" ht="14.65" thickBot="1" x14ac:dyDescent="0.5">
      <c r="B286" s="4"/>
      <c r="C286" s="4"/>
      <c r="D286" s="5"/>
      <c r="F286" s="13"/>
      <c r="H286" s="13"/>
      <c r="J286" s="13"/>
      <c r="L286" s="13"/>
      <c r="N286" s="13"/>
      <c r="P286" s="9"/>
    </row>
    <row r="287" spans="2:16" s="12" customFormat="1" ht="14.65" thickBot="1" x14ac:dyDescent="0.5">
      <c r="B287" s="4"/>
      <c r="C287" s="4"/>
      <c r="D287" s="5"/>
      <c r="F287" s="13"/>
      <c r="H287" s="13"/>
      <c r="J287" s="13"/>
      <c r="L287" s="13"/>
      <c r="N287" s="13"/>
      <c r="P287" s="9"/>
    </row>
    <row r="288" spans="2:16" s="12" customFormat="1" ht="14.65" thickBot="1" x14ac:dyDescent="0.5">
      <c r="B288" s="4"/>
      <c r="C288" s="4"/>
      <c r="D288" s="5"/>
      <c r="F288" s="13"/>
      <c r="H288" s="13"/>
      <c r="J288" s="13"/>
      <c r="L288" s="13"/>
      <c r="N288" s="13"/>
      <c r="P288" s="9"/>
    </row>
    <row r="289" spans="2:16" s="12" customFormat="1" ht="14.65" thickBot="1" x14ac:dyDescent="0.5">
      <c r="B289" s="4"/>
      <c r="C289" s="4"/>
      <c r="D289" s="5"/>
      <c r="F289" s="13"/>
      <c r="H289" s="13"/>
      <c r="J289" s="13"/>
      <c r="L289" s="13"/>
      <c r="N289" s="13"/>
      <c r="P289" s="9"/>
    </row>
    <row r="290" spans="2:16" s="12" customFormat="1" ht="14.65" thickBot="1" x14ac:dyDescent="0.5">
      <c r="B290" s="4"/>
      <c r="C290" s="4"/>
      <c r="D290" s="5"/>
      <c r="F290" s="13"/>
      <c r="H290" s="13"/>
      <c r="J290" s="13"/>
      <c r="L290" s="13"/>
      <c r="N290" s="13"/>
      <c r="P290" s="9"/>
    </row>
    <row r="291" spans="2:16" s="12" customFormat="1" ht="14.65" thickBot="1" x14ac:dyDescent="0.5">
      <c r="B291" s="4"/>
      <c r="C291" s="4"/>
      <c r="D291" s="5"/>
      <c r="F291" s="13"/>
      <c r="H291" s="13"/>
      <c r="J291" s="13"/>
      <c r="L291" s="13"/>
      <c r="N291" s="13"/>
      <c r="P291" s="9"/>
    </row>
    <row r="292" spans="2:16" s="12" customFormat="1" ht="14.65" thickBot="1" x14ac:dyDescent="0.5">
      <c r="B292" s="4"/>
      <c r="C292" s="4"/>
      <c r="D292" s="5"/>
      <c r="F292" s="13"/>
      <c r="H292" s="13"/>
      <c r="J292" s="13"/>
      <c r="L292" s="13"/>
      <c r="N292" s="13"/>
      <c r="P292" s="9"/>
    </row>
    <row r="293" spans="2:16" s="12" customFormat="1" ht="14.65" thickBot="1" x14ac:dyDescent="0.5">
      <c r="B293" s="4"/>
      <c r="C293" s="4"/>
      <c r="D293" s="5"/>
      <c r="F293" s="13"/>
      <c r="H293" s="13"/>
      <c r="J293" s="13"/>
      <c r="L293" s="13"/>
      <c r="N293" s="13"/>
      <c r="P293" s="9"/>
    </row>
    <row r="294" spans="2:16" s="12" customFormat="1" ht="14.65" thickBot="1" x14ac:dyDescent="0.5">
      <c r="B294" s="4"/>
      <c r="C294" s="4"/>
      <c r="D294" s="5"/>
      <c r="F294" s="13"/>
      <c r="H294" s="13"/>
      <c r="J294" s="13"/>
      <c r="L294" s="13"/>
      <c r="N294" s="13"/>
      <c r="P294" s="9"/>
    </row>
    <row r="295" spans="2:16" s="12" customFormat="1" ht="14.65" thickBot="1" x14ac:dyDescent="0.5">
      <c r="B295" s="4"/>
      <c r="C295" s="4"/>
      <c r="D295" s="5"/>
      <c r="F295" s="13"/>
      <c r="H295" s="13"/>
      <c r="J295" s="13"/>
      <c r="L295" s="13"/>
      <c r="N295" s="13"/>
      <c r="P295" s="9"/>
    </row>
    <row r="296" spans="2:16" s="12" customFormat="1" ht="14.65" thickBot="1" x14ac:dyDescent="0.5">
      <c r="B296" s="4"/>
      <c r="C296" s="4"/>
      <c r="D296" s="5"/>
      <c r="F296" s="13"/>
      <c r="H296" s="13"/>
      <c r="J296" s="13"/>
      <c r="L296" s="13"/>
      <c r="N296" s="13"/>
      <c r="P296" s="9"/>
    </row>
    <row r="297" spans="2:16" s="12" customFormat="1" ht="14.65" thickBot="1" x14ac:dyDescent="0.5">
      <c r="B297" s="4"/>
      <c r="C297" s="4"/>
      <c r="D297" s="5"/>
      <c r="F297" s="13"/>
      <c r="H297" s="13"/>
      <c r="J297" s="13"/>
      <c r="L297" s="13"/>
      <c r="N297" s="13"/>
      <c r="P297" s="9"/>
    </row>
    <row r="298" spans="2:16" s="12" customFormat="1" ht="14.65" thickBot="1" x14ac:dyDescent="0.5">
      <c r="B298" s="4"/>
      <c r="C298" s="4"/>
      <c r="D298" s="5"/>
      <c r="F298" s="13"/>
      <c r="H298" s="13"/>
      <c r="J298" s="13"/>
      <c r="L298" s="13"/>
      <c r="N298" s="13"/>
      <c r="P298" s="9"/>
    </row>
    <row r="299" spans="2:16" s="12" customFormat="1" ht="14.65" thickBot="1" x14ac:dyDescent="0.5">
      <c r="B299" s="4"/>
      <c r="C299" s="4"/>
      <c r="D299" s="5"/>
      <c r="F299" s="13"/>
      <c r="H299" s="13"/>
      <c r="J299" s="13"/>
      <c r="L299" s="13"/>
      <c r="N299" s="13"/>
      <c r="P299" s="9"/>
    </row>
    <row r="300" spans="2:16" s="12" customFormat="1" ht="14.65" thickBot="1" x14ac:dyDescent="0.5">
      <c r="B300" s="4"/>
      <c r="C300" s="4"/>
      <c r="D300" s="5"/>
      <c r="F300" s="13"/>
      <c r="H300" s="13"/>
      <c r="J300" s="13"/>
      <c r="L300" s="13"/>
      <c r="N300" s="13"/>
      <c r="P300" s="9"/>
    </row>
    <row r="301" spans="2:16" s="12" customFormat="1" ht="14.65" thickBot="1" x14ac:dyDescent="0.5">
      <c r="B301" s="4"/>
      <c r="C301" s="4"/>
      <c r="D301" s="5"/>
      <c r="F301" s="13"/>
      <c r="H301" s="13"/>
      <c r="J301" s="13"/>
      <c r="L301" s="13"/>
      <c r="N301" s="13"/>
      <c r="P301" s="9"/>
    </row>
    <row r="302" spans="2:16" s="12" customFormat="1" ht="14.65" thickBot="1" x14ac:dyDescent="0.5">
      <c r="B302" s="4"/>
      <c r="C302" s="4"/>
      <c r="D302" s="5"/>
      <c r="F302" s="13"/>
      <c r="H302" s="13"/>
      <c r="J302" s="13"/>
      <c r="L302" s="13"/>
      <c r="N302" s="13"/>
      <c r="P302" s="9"/>
    </row>
    <row r="303" spans="2:16" s="12" customFormat="1" ht="14.65" thickBot="1" x14ac:dyDescent="0.5">
      <c r="B303" s="4"/>
      <c r="C303" s="4"/>
      <c r="D303" s="5"/>
      <c r="F303" s="13"/>
      <c r="H303" s="13"/>
      <c r="J303" s="13"/>
      <c r="L303" s="13"/>
      <c r="N303" s="13"/>
      <c r="P303" s="9"/>
    </row>
    <row r="304" spans="2:16" s="12" customFormat="1" ht="14.65" thickBot="1" x14ac:dyDescent="0.5">
      <c r="B304" s="4"/>
      <c r="C304" s="4"/>
      <c r="D304" s="5"/>
      <c r="F304" s="13"/>
      <c r="H304" s="13"/>
      <c r="J304" s="13"/>
      <c r="L304" s="13"/>
      <c r="N304" s="13"/>
      <c r="P304" s="9"/>
    </row>
    <row r="305" spans="1:16" s="12" customFormat="1" ht="14.65" thickBot="1" x14ac:dyDescent="0.5">
      <c r="B305" s="4"/>
      <c r="C305" s="4"/>
      <c r="D305" s="5"/>
      <c r="F305" s="13"/>
      <c r="H305" s="13"/>
      <c r="J305" s="13"/>
      <c r="L305" s="13"/>
      <c r="N305" s="13"/>
      <c r="P305" s="9"/>
    </row>
    <row r="306" spans="1:16" s="12" customFormat="1" ht="14.65" thickBot="1" x14ac:dyDescent="0.5">
      <c r="B306" s="4"/>
      <c r="C306" s="4"/>
      <c r="D306" s="5"/>
      <c r="F306" s="13"/>
      <c r="H306" s="13"/>
      <c r="J306" s="13"/>
      <c r="L306" s="13"/>
      <c r="N306" s="13"/>
      <c r="P306" s="9"/>
    </row>
    <row r="307" spans="1:16" s="12" customFormat="1" ht="14.65" thickBot="1" x14ac:dyDescent="0.5">
      <c r="B307" s="4"/>
      <c r="C307" s="4"/>
      <c r="D307" s="5"/>
      <c r="F307" s="13"/>
      <c r="H307" s="13"/>
      <c r="J307" s="13"/>
      <c r="L307" s="13"/>
      <c r="N307" s="13"/>
      <c r="P307" s="9"/>
    </row>
    <row r="308" spans="1:16" s="12" customFormat="1" ht="14.65" thickBot="1" x14ac:dyDescent="0.5">
      <c r="B308" s="4"/>
      <c r="C308" s="4"/>
      <c r="D308" s="5"/>
      <c r="F308" s="13"/>
      <c r="H308" s="13"/>
      <c r="J308" s="13"/>
      <c r="L308" s="13"/>
      <c r="N308" s="13"/>
      <c r="P308" s="9"/>
    </row>
    <row r="309" spans="1:16" s="12" customFormat="1" ht="14.65" thickBot="1" x14ac:dyDescent="0.5">
      <c r="B309" s="4"/>
      <c r="C309" s="4"/>
      <c r="D309" s="5"/>
      <c r="F309" s="13"/>
      <c r="H309" s="13"/>
      <c r="J309" s="13"/>
      <c r="L309" s="13"/>
      <c r="N309" s="13"/>
      <c r="P309" s="9"/>
    </row>
    <row r="310" spans="1:16" s="12" customFormat="1" ht="14.65" thickBot="1" x14ac:dyDescent="0.5">
      <c r="B310" s="4"/>
      <c r="C310" s="4"/>
      <c r="D310" s="5"/>
      <c r="F310" s="13"/>
      <c r="H310" s="13"/>
      <c r="J310" s="13"/>
      <c r="L310" s="13"/>
      <c r="N310" s="13"/>
      <c r="P310" s="9"/>
    </row>
    <row r="311" spans="1:16" s="12" customFormat="1" ht="14.65" thickBot="1" x14ac:dyDescent="0.5">
      <c r="B311" s="4"/>
      <c r="C311" s="4"/>
      <c r="D311" s="5"/>
      <c r="F311" s="13"/>
      <c r="H311" s="13"/>
      <c r="J311" s="13"/>
      <c r="L311" s="13"/>
      <c r="N311" s="13"/>
      <c r="P311" s="9"/>
    </row>
    <row r="312" spans="1:16" s="12" customFormat="1" ht="14.65" thickBot="1" x14ac:dyDescent="0.5">
      <c r="B312" s="4"/>
      <c r="C312" s="4"/>
      <c r="D312" s="5"/>
      <c r="F312" s="13"/>
      <c r="H312" s="13"/>
      <c r="J312" s="13"/>
      <c r="L312" s="13"/>
      <c r="N312" s="13"/>
      <c r="P312" s="9"/>
    </row>
    <row r="313" spans="1:16" s="12" customFormat="1" ht="14.65" thickBot="1" x14ac:dyDescent="0.5">
      <c r="B313" s="4"/>
      <c r="C313" s="4"/>
      <c r="D313" s="5"/>
      <c r="F313" s="13"/>
      <c r="H313" s="13"/>
      <c r="J313" s="13"/>
      <c r="L313" s="13"/>
      <c r="N313" s="13"/>
      <c r="P313" s="9"/>
    </row>
    <row r="314" spans="1:16" s="12" customFormat="1" ht="14.65" thickBot="1" x14ac:dyDescent="0.5">
      <c r="B314" s="4"/>
      <c r="C314" s="4"/>
      <c r="D314" s="5"/>
      <c r="F314" s="13"/>
      <c r="H314" s="13"/>
      <c r="J314" s="13"/>
      <c r="L314" s="13"/>
      <c r="N314" s="13"/>
      <c r="P314" s="9"/>
    </row>
    <row r="315" spans="1:16" s="12" customFormat="1" x14ac:dyDescent="0.45">
      <c r="B315" s="9"/>
      <c r="C315" s="9"/>
      <c r="D315" s="9"/>
      <c r="F315" s="9"/>
      <c r="H315" s="9"/>
      <c r="J315" s="9"/>
      <c r="L315" s="9"/>
      <c r="N315" s="9"/>
      <c r="P315" s="9"/>
    </row>
    <row r="316" spans="1:16" s="12" customFormat="1" x14ac:dyDescent="0.45">
      <c r="B316" s="9"/>
      <c r="C316" s="9"/>
      <c r="D316" s="9"/>
      <c r="F316" s="9"/>
      <c r="H316" s="9"/>
      <c r="J316" s="9"/>
      <c r="L316" s="9"/>
      <c r="N316" s="9"/>
      <c r="P316" s="9"/>
    </row>
    <row r="317" spans="1:16" s="12" customFormat="1" x14ac:dyDescent="0.45">
      <c r="B317" s="9"/>
      <c r="C317" s="9"/>
      <c r="D317" s="9"/>
      <c r="F317" s="9"/>
      <c r="H317" s="9"/>
      <c r="J317" s="9"/>
      <c r="L317" s="9"/>
      <c r="N317" s="9"/>
      <c r="P317" s="9"/>
    </row>
    <row r="318" spans="1:16" s="12" customFormat="1" x14ac:dyDescent="0.45">
      <c r="B318" s="9"/>
      <c r="C318" s="9"/>
      <c r="D318" s="9"/>
      <c r="F318" s="9"/>
      <c r="H318" s="9"/>
      <c r="J318" s="9"/>
      <c r="L318" s="9"/>
      <c r="N318" s="9"/>
      <c r="P318" s="9"/>
    </row>
    <row r="319" spans="1:16" s="12" customFormat="1" x14ac:dyDescent="0.45">
      <c r="B319" s="9"/>
      <c r="C319" s="9"/>
      <c r="D319" s="9"/>
      <c r="F319" s="9"/>
      <c r="H319" s="9"/>
      <c r="J319" s="9"/>
      <c r="L319" s="9"/>
      <c r="N319" s="9"/>
      <c r="P319" s="9"/>
    </row>
    <row r="320" spans="1:16" x14ac:dyDescent="0.45">
      <c r="A320" s="12"/>
      <c r="E320" s="12"/>
    </row>
    <row r="321" spans="5:5" x14ac:dyDescent="0.45">
      <c r="E321" s="12"/>
    </row>
    <row r="322" spans="5:5" x14ac:dyDescent="0.45">
      <c r="E322" s="12"/>
    </row>
    <row r="323" spans="5:5" x14ac:dyDescent="0.45">
      <c r="E323" s="12"/>
    </row>
    <row r="324" spans="5:5" x14ac:dyDescent="0.45">
      <c r="E324" s="12"/>
    </row>
    <row r="325" spans="5:5" x14ac:dyDescent="0.45">
      <c r="E325" s="12"/>
    </row>
    <row r="326" spans="5:5" x14ac:dyDescent="0.45">
      <c r="E326" s="12"/>
    </row>
    <row r="327" spans="5:5" x14ac:dyDescent="0.45">
      <c r="E327" s="12"/>
    </row>
    <row r="328" spans="5:5" x14ac:dyDescent="0.45">
      <c r="E328" s="12"/>
    </row>
    <row r="329" spans="5:5" x14ac:dyDescent="0.45">
      <c r="E329" s="12"/>
    </row>
    <row r="330" spans="5:5" x14ac:dyDescent="0.45">
      <c r="E330" s="12"/>
    </row>
  </sheetData>
  <sortState xmlns:xlrd2="http://schemas.microsoft.com/office/spreadsheetml/2017/richdata2" ref="A2:O330">
    <sortCondition descending="1" ref="E1:E330"/>
  </sortState>
  <dataValidations count="1">
    <dataValidation type="whole" allowBlank="1" showInputMessage="1" showErrorMessage="1" sqref="G2:G330" xr:uid="{87B138CB-E536-4AE2-A128-C0F82A413D6B}">
      <formula1>0</formula1>
      <formula2>10</formula2>
    </dataValidation>
  </dataValidations>
  <hyperlinks>
    <hyperlink ref="B5" r:id="rId1" display="https://razzball.com/player/662139/Daulton+Varsho/" xr:uid="{8A1689E5-B68A-476F-814D-5D765C0E1D87}"/>
    <hyperlink ref="B3" r:id="rId2" display="https://razzball.com/player/11739/J.T.+Realmuto/" xr:uid="{BF832480-20C9-4549-9A65-3E3248100B1D}"/>
    <hyperlink ref="B2" r:id="rId3" display="https://razzball.com/player/669257/Will+Smith/" xr:uid="{F6964B38-32E8-4C40-9B5E-E13EAA9297E9}"/>
    <hyperlink ref="B6" r:id="rId4" display="https://razzball.com/player/668939/Adley+Rutschman/" xr:uid="{67DE65B6-F80B-4633-972C-11A392DB105E}"/>
    <hyperlink ref="B4" r:id="rId5" display="https://razzball.com/player/7304/Salvador+Perez/" xr:uid="{011C2120-9CBA-4704-BAF0-EA8E9517309F}"/>
    <hyperlink ref="B7" r:id="rId6" display="https://razzball.com/player/669221/Sean+Murphy/" xr:uid="{C2EB72BE-DD89-4E7D-B33C-F8A26E1C4475}"/>
    <hyperlink ref="B8" r:id="rId7" display="https://razzball.com/player/661388/William+Contreras/" xr:uid="{9DE33764-0035-498D-AD35-CB0C05A6D85D}"/>
    <hyperlink ref="B9" r:id="rId8" display="https://razzball.com/player/660688/Keibert+Ruiz/" xr:uid="{0806B7FE-3A84-4C65-8FBD-0CB07F782B27}"/>
    <hyperlink ref="B13" r:id="rId9" display="https://razzball.com/player/669004/MJ+Melendez/" xr:uid="{7B70E5A7-07D0-4FE9-96D1-2CC41B32AAD0}"/>
    <hyperlink ref="B10" r:id="rId10" display="https://razzball.com/player/663886/Tyler+Stephenson/" xr:uid="{A0BE9E74-F74B-4708-89DD-1C7E95F7724A}"/>
    <hyperlink ref="B17" r:id="rId11" display="https://razzball.com/player/11609/Willson+Contreras/" xr:uid="{4EA82224-2575-49E2-B9B2-59DD8B26734B}"/>
    <hyperlink ref="B15" r:id="rId12" display="https://razzball.com/player/663728/Cal+Raleigh/" xr:uid="{0030252E-A4EB-4B67-AF8B-F703103D71FA}"/>
    <hyperlink ref="B12" r:id="rId13" display="https://razzball.com/player/7739/Travis+d%27Arnaud/" xr:uid="{90B03D51-AF95-43EF-AFB1-18F5D523A877}"/>
    <hyperlink ref="B11" r:id="rId14" display="https://razzball.com/player/11680/Elias+Diaz/" xr:uid="{16D1088E-BA1D-4AAF-B36B-570BBD01D243}"/>
    <hyperlink ref="B18" r:id="rId15" display="https://razzball.com/player/16930/Jonah+Heim/" xr:uid="{1F9FD7CF-DF4B-4295-B453-527F2A4979DF}"/>
    <hyperlink ref="B19" r:id="rId16" display="https://razzball.com/player/16535/Danny+Jansen/" xr:uid="{0C372A7D-0E80-4485-A7C9-971395A6DACF}"/>
    <hyperlink ref="B14" r:id="rId17" display="https://razzball.com/player/673237/Yainer+Diaz/" xr:uid="{CACE91CE-5208-472E-B613-6EAF359C1BD5}"/>
    <hyperlink ref="B16" r:id="rId18" display="https://razzball.com/player/672515/Gabriel+Moreno/" xr:uid="{66EE48FD-EC1A-4DB5-AB9F-B81B671B8EBE}"/>
    <hyperlink ref="B21" r:id="rId19" display="https://razzball.com/player/669127/Shea+Langeliers/" xr:uid="{98DAE359-0C15-442F-B65D-896ED2759FAA}"/>
    <hyperlink ref="B20" r:id="rId20" display="https://razzball.com/player/672386/Alejandro+Kirk/" xr:uid="{84E20019-97D0-4044-A9F1-E4A2105BF099}"/>
  </hyperlinks>
  <pageMargins left="0.7" right="0.7" top="0.75" bottom="0.75" header="0.3" footer="0.3"/>
  <pageSetup orientation="portrait" r:id="rId2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1"/>
  <sheetViews>
    <sheetView zoomScale="98" zoomScaleNormal="98" workbookViewId="0">
      <pane ySplit="1" topLeftCell="A2" activePane="bottomLeft" state="frozen"/>
      <selection activeCell="V76" sqref="V76"/>
      <selection pane="bottomLeft" activeCell="M2" sqref="M2"/>
    </sheetView>
  </sheetViews>
  <sheetFormatPr defaultColWidth="9" defaultRowHeight="14.25" x14ac:dyDescent="0.45"/>
  <cols>
    <col min="1" max="1" width="4.6640625" style="9" bestFit="1" customWidth="1"/>
    <col min="2" max="2" width="20.3984375" style="9" bestFit="1" customWidth="1"/>
    <col min="3" max="3" width="9" style="9"/>
    <col min="4" max="4" width="9.46484375" style="9" customWidth="1"/>
    <col min="5" max="5" width="10.265625" style="9" bestFit="1" customWidth="1"/>
    <col min="6" max="6" width="9.1328125" style="9" customWidth="1"/>
    <col min="7" max="7" width="9.59765625" style="12" bestFit="1" customWidth="1"/>
    <col min="8" max="8" width="9.1328125" style="9" customWidth="1"/>
    <col min="9" max="9" width="9.1328125" style="12" bestFit="1" customWidth="1"/>
    <col min="10" max="10" width="9.1328125" style="9" customWidth="1"/>
    <col min="11" max="11" width="9.1328125" style="12" bestFit="1" customWidth="1"/>
    <col min="12" max="12" width="9.1328125" style="9" customWidth="1"/>
    <col min="13" max="13" width="9.1328125" style="12" bestFit="1" customWidth="1"/>
    <col min="14" max="14" width="9.1328125" style="9" customWidth="1"/>
    <col min="15" max="15" width="10.1328125" style="12" customWidth="1"/>
    <col min="16" max="16384" width="9" style="9"/>
  </cols>
  <sheetData>
    <row r="1" spans="1:15" s="7" customFormat="1" x14ac:dyDescent="0.45">
      <c r="A1" s="7" t="s">
        <v>343</v>
      </c>
      <c r="B1" s="8" t="s">
        <v>0</v>
      </c>
      <c r="C1" s="8" t="s">
        <v>218</v>
      </c>
      <c r="D1" s="8" t="s">
        <v>344</v>
      </c>
      <c r="E1" s="9" t="s">
        <v>289</v>
      </c>
      <c r="F1" s="8" t="s">
        <v>1</v>
      </c>
      <c r="G1" s="10" t="s">
        <v>338</v>
      </c>
      <c r="H1" s="8" t="s">
        <v>2</v>
      </c>
      <c r="I1" s="10" t="s">
        <v>339</v>
      </c>
      <c r="J1" s="8" t="s">
        <v>3</v>
      </c>
      <c r="K1" s="10" t="s">
        <v>340</v>
      </c>
      <c r="L1" s="8" t="s">
        <v>4</v>
      </c>
      <c r="M1" s="10" t="s">
        <v>341</v>
      </c>
      <c r="N1" s="8" t="s">
        <v>5</v>
      </c>
      <c r="O1" s="10" t="s">
        <v>342</v>
      </c>
    </row>
    <row r="2" spans="1:15" x14ac:dyDescent="0.45">
      <c r="A2" s="9">
        <v>1</v>
      </c>
      <c r="B2" s="6" t="s">
        <v>294</v>
      </c>
      <c r="C2" s="11" t="s">
        <v>183</v>
      </c>
      <c r="D2" s="11" t="s">
        <v>295</v>
      </c>
      <c r="E2" s="12">
        <f>G2+I2+K2+M2+O2</f>
        <v>46.25</v>
      </c>
      <c r="F2" s="11">
        <v>16</v>
      </c>
      <c r="G2" s="12">
        <f>MAX(1,(MIN(10,(((F2-4)/(20-4)*10)))))</f>
        <v>7.5</v>
      </c>
      <c r="H2" s="11">
        <v>62</v>
      </c>
      <c r="I2" s="12">
        <f>MAX(1,(MIN(10,(H2 - 12) / (60 -12)*10)))</f>
        <v>10</v>
      </c>
      <c r="J2" s="11">
        <v>45</v>
      </c>
      <c r="K2" s="12">
        <f>MAX(1,(MIN(10,(J2 - 10) / (50-10)*10)))</f>
        <v>8.75</v>
      </c>
      <c r="L2" s="11">
        <v>26</v>
      </c>
      <c r="M2" s="12">
        <f>MAX(1,(MIN(10,(((L2-3)/(18-3))*10))))</f>
        <v>10</v>
      </c>
      <c r="N2" s="11">
        <v>0.3</v>
      </c>
      <c r="O2" s="12">
        <f>MAX(1,(MIN(10,(N2 - 0.21) / (0.29 - 0.21)*10)))</f>
        <v>10</v>
      </c>
    </row>
    <row r="3" spans="1:15" x14ac:dyDescent="0.45">
      <c r="A3" s="9">
        <v>2</v>
      </c>
      <c r="B3" s="6" t="s">
        <v>8</v>
      </c>
      <c r="C3" s="11" t="s">
        <v>296</v>
      </c>
      <c r="D3" s="11" t="s">
        <v>297</v>
      </c>
      <c r="E3" s="12">
        <f>G3+I3+K3+M3+O3</f>
        <v>44.458333333333336</v>
      </c>
      <c r="F3" s="11">
        <v>19</v>
      </c>
      <c r="G3" s="12">
        <f>MAX(1,(MIN(10,(((F3-4)/(20-4)*10)))))</f>
        <v>9.375</v>
      </c>
      <c r="H3" s="11">
        <v>54</v>
      </c>
      <c r="I3" s="12">
        <f>MAX(1,(MIN(10,(H3 - 12) / (60 -12)*10)))</f>
        <v>8.75</v>
      </c>
      <c r="J3" s="11">
        <v>48</v>
      </c>
      <c r="K3" s="12">
        <f>MAX(1,(MIN(10,(J3 - 10) / (50-10)*10)))</f>
        <v>9.5</v>
      </c>
      <c r="L3" s="11">
        <v>14</v>
      </c>
      <c r="M3" s="12">
        <f>MAX(1,(MIN(10,(((L3-3)/(18-3))*10))))</f>
        <v>7.333333333333333</v>
      </c>
      <c r="N3" s="11">
        <v>0.28599999999999998</v>
      </c>
      <c r="O3" s="12">
        <f t="shared" ref="O3:O66" si="0">MAX(1,(MIN(10,(N3 - 0.21) / (0.29 - 0.21)*10)))</f>
        <v>9.5</v>
      </c>
    </row>
    <row r="4" spans="1:15" x14ac:dyDescent="0.45">
      <c r="A4" s="9">
        <v>3</v>
      </c>
      <c r="B4" s="6" t="s">
        <v>71</v>
      </c>
      <c r="C4" s="11" t="s">
        <v>182</v>
      </c>
      <c r="D4" s="11" t="s">
        <v>295</v>
      </c>
      <c r="E4" s="12">
        <f>G4+I4+K4+M4+O4</f>
        <v>40</v>
      </c>
      <c r="F4" s="11">
        <v>15</v>
      </c>
      <c r="G4" s="12">
        <f>MAX(1,(MIN(10,(((F4-4)/(20-4)*10)))))</f>
        <v>6.875</v>
      </c>
      <c r="H4" s="11">
        <v>46</v>
      </c>
      <c r="I4" s="12">
        <f>MAX(1,(MIN(10,(H4 - 12) / (60 -12)*10)))</f>
        <v>7.0833333333333339</v>
      </c>
      <c r="J4" s="11">
        <v>52</v>
      </c>
      <c r="K4" s="12">
        <f>MAX(1,(MIN(10,(J4 - 10) / (50-10)*10)))</f>
        <v>10</v>
      </c>
      <c r="L4" s="11">
        <v>13</v>
      </c>
      <c r="M4" s="12">
        <f>MAX(1,(MIN(10,(((L4-3)/(18-3))*10))))</f>
        <v>6.6666666666666661</v>
      </c>
      <c r="N4" s="11">
        <v>0.28499999999999998</v>
      </c>
      <c r="O4" s="12">
        <f t="shared" si="0"/>
        <v>9.3749999999999982</v>
      </c>
    </row>
    <row r="5" spans="1:15" x14ac:dyDescent="0.45">
      <c r="A5" s="9">
        <v>4</v>
      </c>
      <c r="B5" s="6" t="s">
        <v>13</v>
      </c>
      <c r="C5" s="11" t="s">
        <v>179</v>
      </c>
      <c r="D5" s="11" t="s">
        <v>295</v>
      </c>
      <c r="E5" s="12">
        <f>G5+I5+K5+M5+O5</f>
        <v>39.583333333333343</v>
      </c>
      <c r="F5" s="11">
        <v>21</v>
      </c>
      <c r="G5" s="12">
        <f>MAX(1,(MIN(10,(((F5-4)/(20-4)*10)))))</f>
        <v>10</v>
      </c>
      <c r="H5" s="11">
        <v>55</v>
      </c>
      <c r="I5" s="12">
        <f>MAX(1,(MIN(10,(H5 - 12) / (60 -12)*10)))</f>
        <v>8.9583333333333339</v>
      </c>
      <c r="J5" s="11">
        <v>50</v>
      </c>
      <c r="K5" s="12">
        <f>MAX(1,(MIN(10,(J5 - 10) / (50-10)*10)))</f>
        <v>10</v>
      </c>
      <c r="L5" s="11">
        <v>6</v>
      </c>
      <c r="M5" s="12">
        <f>MAX(1,(MIN(10,(((L5-3)/(18-3))*10))))</f>
        <v>2</v>
      </c>
      <c r="N5" s="11">
        <v>0.27900000000000003</v>
      </c>
      <c r="O5" s="12">
        <f t="shared" si="0"/>
        <v>8.6250000000000053</v>
      </c>
    </row>
    <row r="6" spans="1:15" x14ac:dyDescent="0.45">
      <c r="A6" s="9">
        <v>5</v>
      </c>
      <c r="B6" s="6" t="s">
        <v>299</v>
      </c>
      <c r="C6" s="11" t="s">
        <v>185</v>
      </c>
      <c r="D6" s="11" t="s">
        <v>295</v>
      </c>
      <c r="E6" s="12">
        <f>G6+I6+K6+M6+O6</f>
        <v>39.375</v>
      </c>
      <c r="F6" s="11">
        <v>15</v>
      </c>
      <c r="G6" s="12">
        <f>MAX(1,(MIN(10,(((F6-4)/(20-4)*10)))))</f>
        <v>6.875</v>
      </c>
      <c r="H6" s="11">
        <v>49</v>
      </c>
      <c r="I6" s="12">
        <f>MAX(1,(MIN(10,(H6 - 12) / (60 -12)*10)))</f>
        <v>7.7083333333333339</v>
      </c>
      <c r="J6" s="11">
        <v>47</v>
      </c>
      <c r="K6" s="12">
        <f>MAX(1,(MIN(10,(J6 - 10) / (50-10)*10)))</f>
        <v>9.25</v>
      </c>
      <c r="L6" s="11">
        <v>16</v>
      </c>
      <c r="M6" s="12">
        <f>MAX(1,(MIN(10,(((L6-3)/(18-3))*10))))</f>
        <v>8.6666666666666679</v>
      </c>
      <c r="N6" s="11">
        <v>0.26500000000000001</v>
      </c>
      <c r="O6" s="12">
        <f t="shared" si="0"/>
        <v>6.8750000000000036</v>
      </c>
    </row>
    <row r="7" spans="1:15" ht="25.5" x14ac:dyDescent="0.45">
      <c r="A7" s="9">
        <v>6</v>
      </c>
      <c r="B7" s="6" t="s">
        <v>9</v>
      </c>
      <c r="C7" s="11" t="s">
        <v>180</v>
      </c>
      <c r="D7" s="11" t="s">
        <v>309</v>
      </c>
      <c r="E7" s="12">
        <f>G7+I7+K7+M7+O7</f>
        <v>38.583333333333336</v>
      </c>
      <c r="F7" s="11">
        <v>17</v>
      </c>
      <c r="G7" s="12">
        <f>MAX(1,(MIN(10,(((F7-4)/(20-4)*10)))))</f>
        <v>8.125</v>
      </c>
      <c r="H7" s="11">
        <v>61</v>
      </c>
      <c r="I7" s="12">
        <f>MAX(1,(MIN(10,(H7 - 12) / (60 -12)*10)))</f>
        <v>10</v>
      </c>
      <c r="J7" s="11">
        <v>46</v>
      </c>
      <c r="K7" s="12">
        <f>MAX(1,(MIN(10,(J7 - 10) / (50-10)*10)))</f>
        <v>9</v>
      </c>
      <c r="L7" s="11">
        <v>8</v>
      </c>
      <c r="M7" s="12">
        <f>MAX(1,(MIN(10,(((L7-3)/(18-3))*10))))</f>
        <v>3.333333333333333</v>
      </c>
      <c r="N7" s="11">
        <v>0.27500000000000002</v>
      </c>
      <c r="O7" s="12">
        <f t="shared" si="0"/>
        <v>8.1250000000000036</v>
      </c>
    </row>
    <row r="8" spans="1:15" x14ac:dyDescent="0.45">
      <c r="A8" s="9">
        <v>7</v>
      </c>
      <c r="B8" s="6" t="s">
        <v>7</v>
      </c>
      <c r="C8" s="11" t="s">
        <v>296</v>
      </c>
      <c r="D8" s="11" t="s">
        <v>295</v>
      </c>
      <c r="E8" s="12">
        <f>G8+I8+K8+M8+O8</f>
        <v>37.333333333333343</v>
      </c>
      <c r="F8" s="11">
        <v>16</v>
      </c>
      <c r="G8" s="12">
        <f>MAX(1,(MIN(10,(((F8-4)/(20-4)*10)))))</f>
        <v>7.5</v>
      </c>
      <c r="H8" s="11">
        <v>58</v>
      </c>
      <c r="I8" s="12">
        <f>MAX(1,(MIN(10,(H8 - 12) / (60 -12)*10)))</f>
        <v>9.5833333333333339</v>
      </c>
      <c r="J8" s="11">
        <v>48</v>
      </c>
      <c r="K8" s="12">
        <f>MAX(1,(MIN(10,(J8 - 10) / (50-10)*10)))</f>
        <v>9.5</v>
      </c>
      <c r="L8" s="11">
        <v>6</v>
      </c>
      <c r="M8" s="12">
        <f>MAX(1,(MIN(10,(((L8-3)/(18-3))*10))))</f>
        <v>2</v>
      </c>
      <c r="N8" s="11">
        <v>0.28000000000000003</v>
      </c>
      <c r="O8" s="12">
        <f t="shared" si="0"/>
        <v>8.7500000000000053</v>
      </c>
    </row>
    <row r="9" spans="1:15" x14ac:dyDescent="0.45">
      <c r="A9" s="9">
        <v>8</v>
      </c>
      <c r="B9" s="6" t="s">
        <v>210</v>
      </c>
      <c r="C9" s="11" t="s">
        <v>204</v>
      </c>
      <c r="D9" s="11" t="s">
        <v>295</v>
      </c>
      <c r="E9" s="12">
        <f>G9+I9+K9+M9+O9</f>
        <v>34.708333333333343</v>
      </c>
      <c r="F9" s="11">
        <v>13</v>
      </c>
      <c r="G9" s="12">
        <f>MAX(1,(MIN(10,(((F9-4)/(20-4)*10)))))</f>
        <v>5.625</v>
      </c>
      <c r="H9" s="11">
        <v>43</v>
      </c>
      <c r="I9" s="12">
        <f>MAX(1,(MIN(10,(H9 - 12) / (60 -12)*10)))</f>
        <v>6.4583333333333339</v>
      </c>
      <c r="J9" s="11">
        <v>42</v>
      </c>
      <c r="K9" s="12">
        <f>MAX(1,(MIN(10,(J9 - 10) / (50-10)*10)))</f>
        <v>8</v>
      </c>
      <c r="L9" s="11">
        <v>15</v>
      </c>
      <c r="M9" s="12">
        <f>MAX(1,(MIN(10,(((L9-3)/(18-3))*10))))</f>
        <v>8</v>
      </c>
      <c r="N9" s="11">
        <v>0.26300000000000001</v>
      </c>
      <c r="O9" s="12">
        <f t="shared" si="0"/>
        <v>6.6250000000000036</v>
      </c>
    </row>
    <row r="10" spans="1:15" x14ac:dyDescent="0.45">
      <c r="A10" s="9">
        <v>9</v>
      </c>
      <c r="B10" s="6" t="s">
        <v>278</v>
      </c>
      <c r="C10" s="11" t="s">
        <v>192</v>
      </c>
      <c r="D10" s="11" t="s">
        <v>295</v>
      </c>
      <c r="E10" s="12">
        <f>G10+I10+K10+M10+O10</f>
        <v>34.166666666666671</v>
      </c>
      <c r="F10" s="11">
        <v>14</v>
      </c>
      <c r="G10" s="12">
        <f>MAX(1,(MIN(10,(((F10-4)/(20-4)*10)))))</f>
        <v>6.25</v>
      </c>
      <c r="H10" s="11">
        <v>46</v>
      </c>
      <c r="I10" s="12">
        <f>MAX(1,(MIN(10,(H10 - 12) / (60 -12)*10)))</f>
        <v>7.0833333333333339</v>
      </c>
      <c r="J10" s="11">
        <v>46</v>
      </c>
      <c r="K10" s="12">
        <f>MAX(1,(MIN(10,(J10 - 10) / (50-10)*10)))</f>
        <v>9</v>
      </c>
      <c r="L10" s="11">
        <v>8</v>
      </c>
      <c r="M10" s="12">
        <f>MAX(1,(MIN(10,(((L10-3)/(18-3))*10))))</f>
        <v>3.333333333333333</v>
      </c>
      <c r="N10" s="11">
        <v>0.27800000000000002</v>
      </c>
      <c r="O10" s="12">
        <f t="shared" si="0"/>
        <v>8.5000000000000053</v>
      </c>
    </row>
    <row r="11" spans="1:15" x14ac:dyDescent="0.45">
      <c r="A11" s="9">
        <v>10</v>
      </c>
      <c r="B11" s="6" t="s">
        <v>6</v>
      </c>
      <c r="C11" s="11" t="s">
        <v>181</v>
      </c>
      <c r="D11" s="11" t="s">
        <v>295</v>
      </c>
      <c r="E11" s="12">
        <f>G11+I11+K11+M11+O11</f>
        <v>33.75</v>
      </c>
      <c r="F11" s="11">
        <v>18</v>
      </c>
      <c r="G11" s="12">
        <f>MAX(1,(MIN(10,(((F11-4)/(20-4)*10)))))</f>
        <v>8.75</v>
      </c>
      <c r="H11" s="11">
        <v>51</v>
      </c>
      <c r="I11" s="12">
        <f>MAX(1,(MIN(10,(H11 - 12) / (60 -12)*10)))</f>
        <v>8.125</v>
      </c>
      <c r="J11" s="11">
        <v>48</v>
      </c>
      <c r="K11" s="12">
        <f>MAX(1,(MIN(10,(J11 - 10) / (50-10)*10)))</f>
        <v>9.5</v>
      </c>
      <c r="L11" s="11">
        <v>1</v>
      </c>
      <c r="M11" s="12">
        <f>MAX(1,(MIN(10,(((L11-3)/(18-3))*10))))</f>
        <v>1</v>
      </c>
      <c r="N11" s="11">
        <v>0.26100000000000001</v>
      </c>
      <c r="O11" s="12">
        <f t="shared" si="0"/>
        <v>6.3750000000000027</v>
      </c>
    </row>
    <row r="12" spans="1:15" x14ac:dyDescent="0.45">
      <c r="A12" s="9">
        <v>11</v>
      </c>
      <c r="B12" s="6" t="s">
        <v>95</v>
      </c>
      <c r="C12" s="11" t="s">
        <v>186</v>
      </c>
      <c r="D12" s="11" t="s">
        <v>295</v>
      </c>
      <c r="E12" s="12">
        <f>G12+I12+K12+M12+O12</f>
        <v>31.958333333333336</v>
      </c>
      <c r="F12" s="11">
        <v>10</v>
      </c>
      <c r="G12" s="12">
        <f>MAX(1,(MIN(10,(((F12-4)/(20-4)*10)))))</f>
        <v>3.75</v>
      </c>
      <c r="H12" s="11">
        <v>46</v>
      </c>
      <c r="I12" s="12">
        <f>MAX(1,(MIN(10,(H12 - 12) / (60 -12)*10)))</f>
        <v>7.0833333333333339</v>
      </c>
      <c r="J12" s="11">
        <v>32</v>
      </c>
      <c r="K12" s="12">
        <f>MAX(1,(MIN(10,(J12 - 10) / (50-10)*10)))</f>
        <v>5.5</v>
      </c>
      <c r="L12" s="11">
        <v>18</v>
      </c>
      <c r="M12" s="12">
        <f>MAX(1,(MIN(10,(((L12-3)/(18-3))*10))))</f>
        <v>10</v>
      </c>
      <c r="N12" s="11">
        <v>0.255</v>
      </c>
      <c r="O12" s="12">
        <f t="shared" si="0"/>
        <v>5.6250000000000018</v>
      </c>
    </row>
    <row r="13" spans="1:15" x14ac:dyDescent="0.45">
      <c r="A13" s="9">
        <v>12</v>
      </c>
      <c r="B13" s="6" t="s">
        <v>73</v>
      </c>
      <c r="C13" s="11" t="s">
        <v>293</v>
      </c>
      <c r="D13" s="11" t="s">
        <v>295</v>
      </c>
      <c r="E13" s="12">
        <f>G13+I13+K13+M13+O13</f>
        <v>31.833333333333332</v>
      </c>
      <c r="F13" s="11">
        <v>11</v>
      </c>
      <c r="G13" s="12">
        <f>MAX(1,(MIN(10,(((F13-4)/(20-4)*10)))))</f>
        <v>4.375</v>
      </c>
      <c r="H13" s="11">
        <v>41</v>
      </c>
      <c r="I13" s="12">
        <f>MAX(1,(MIN(10,(H13 - 12) / (60 -12)*10)))</f>
        <v>6.0416666666666661</v>
      </c>
      <c r="J13" s="11">
        <v>43</v>
      </c>
      <c r="K13" s="12">
        <f>MAX(1,(MIN(10,(J13 - 10) / (50-10)*10)))</f>
        <v>8.25</v>
      </c>
      <c r="L13" s="11">
        <v>13</v>
      </c>
      <c r="M13" s="12">
        <f>MAX(1,(MIN(10,(((L13-3)/(18-3))*10))))</f>
        <v>6.6666666666666661</v>
      </c>
      <c r="N13" s="11">
        <v>0.26200000000000001</v>
      </c>
      <c r="O13" s="12">
        <f t="shared" si="0"/>
        <v>6.5000000000000036</v>
      </c>
    </row>
    <row r="14" spans="1:15" x14ac:dyDescent="0.45">
      <c r="A14" s="9">
        <v>13</v>
      </c>
      <c r="B14" s="6" t="s">
        <v>302</v>
      </c>
      <c r="C14" s="11" t="s">
        <v>195</v>
      </c>
      <c r="D14" s="11" t="s">
        <v>295</v>
      </c>
      <c r="E14" s="12">
        <f>G14+I14+K14+M14+O14</f>
        <v>30.833333333333339</v>
      </c>
      <c r="F14" s="11">
        <v>15</v>
      </c>
      <c r="G14" s="12">
        <f>MAX(1,(MIN(10,(((F14-4)/(20-4)*10)))))</f>
        <v>6.875</v>
      </c>
      <c r="H14" s="11">
        <v>40</v>
      </c>
      <c r="I14" s="12">
        <f>MAX(1,(MIN(10,(H14 - 12) / (60 -12)*10)))</f>
        <v>5.8333333333333339</v>
      </c>
      <c r="J14" s="11">
        <v>49</v>
      </c>
      <c r="K14" s="12">
        <f>MAX(1,(MIN(10,(J14 - 10) / (50-10)*10)))</f>
        <v>9.75</v>
      </c>
      <c r="L14" s="11">
        <v>0</v>
      </c>
      <c r="M14" s="12">
        <f>MAX(1,(MIN(10,(((L14-3)/(18-3))*10))))</f>
        <v>1</v>
      </c>
      <c r="N14" s="11">
        <v>0.26900000000000002</v>
      </c>
      <c r="O14" s="12">
        <f t="shared" si="0"/>
        <v>7.3750000000000036</v>
      </c>
    </row>
    <row r="15" spans="1:15" x14ac:dyDescent="0.45">
      <c r="A15" s="9">
        <v>14</v>
      </c>
      <c r="B15" s="6" t="s">
        <v>33</v>
      </c>
      <c r="C15" s="11" t="s">
        <v>192</v>
      </c>
      <c r="D15" s="11" t="s">
        <v>295</v>
      </c>
      <c r="E15" s="12">
        <f>G15+I15+K15+M15+O15</f>
        <v>30.625000000000004</v>
      </c>
      <c r="F15" s="11">
        <v>20</v>
      </c>
      <c r="G15" s="12">
        <f>MAX(1,(MIN(10,(((F15-4)/(20-4)*10)))))</f>
        <v>10</v>
      </c>
      <c r="H15" s="11">
        <v>51</v>
      </c>
      <c r="I15" s="12">
        <f>MAX(1,(MIN(10,(H15 - 12) / (60 -12)*10)))</f>
        <v>8.125</v>
      </c>
      <c r="J15" s="11">
        <v>46</v>
      </c>
      <c r="K15" s="12">
        <f>MAX(1,(MIN(10,(J15 - 10) / (50-10)*10)))</f>
        <v>9</v>
      </c>
      <c r="L15" s="11">
        <v>3</v>
      </c>
      <c r="M15" s="12">
        <f>MAX(1,(MIN(10,(((L15-3)/(18-3))*10))))</f>
        <v>1</v>
      </c>
      <c r="N15" s="11">
        <v>0.23</v>
      </c>
      <c r="O15" s="12">
        <f t="shared" si="0"/>
        <v>2.5000000000000027</v>
      </c>
    </row>
    <row r="16" spans="1:15" x14ac:dyDescent="0.45">
      <c r="A16" s="9">
        <v>15</v>
      </c>
      <c r="B16" s="6" t="s">
        <v>196</v>
      </c>
      <c r="C16" s="11" t="s">
        <v>183</v>
      </c>
      <c r="D16" s="11" t="s">
        <v>295</v>
      </c>
      <c r="E16" s="12">
        <f>G16+I16+K16+M16+O16</f>
        <v>30.375</v>
      </c>
      <c r="F16" s="11">
        <v>10</v>
      </c>
      <c r="G16" s="12">
        <f>MAX(1,(MIN(10,(((F16-4)/(20-4)*10)))))</f>
        <v>3.75</v>
      </c>
      <c r="H16" s="11">
        <v>41</v>
      </c>
      <c r="I16" s="12">
        <f>MAX(1,(MIN(10,(H16 - 12) / (60 -12)*10)))</f>
        <v>6.0416666666666661</v>
      </c>
      <c r="J16" s="11">
        <v>39</v>
      </c>
      <c r="K16" s="12">
        <f>MAX(1,(MIN(10,(J16 - 10) / (50-10)*10)))</f>
        <v>7.25</v>
      </c>
      <c r="L16" s="11">
        <v>11</v>
      </c>
      <c r="M16" s="12">
        <f>MAX(1,(MIN(10,(((L16-3)/(18-3))*10))))</f>
        <v>5.333333333333333</v>
      </c>
      <c r="N16" s="11">
        <v>0.27400000000000002</v>
      </c>
      <c r="O16" s="12">
        <f t="shared" si="0"/>
        <v>8.0000000000000053</v>
      </c>
    </row>
    <row r="17" spans="1:15" x14ac:dyDescent="0.45">
      <c r="A17" s="9">
        <v>16</v>
      </c>
      <c r="B17" s="6" t="s">
        <v>19</v>
      </c>
      <c r="C17" s="11" t="s">
        <v>188</v>
      </c>
      <c r="D17" s="11" t="s">
        <v>295</v>
      </c>
      <c r="E17" s="12">
        <f>G17+I17+K17+M17+O17</f>
        <v>30.166666666666671</v>
      </c>
      <c r="F17" s="11">
        <v>13</v>
      </c>
      <c r="G17" s="12">
        <f>MAX(1,(MIN(10,(((F17-4)/(20-4)*10)))))</f>
        <v>5.625</v>
      </c>
      <c r="H17" s="11">
        <v>49</v>
      </c>
      <c r="I17" s="12">
        <f>MAX(1,(MIN(10,(H17 - 12) / (60 -12)*10)))</f>
        <v>7.7083333333333339</v>
      </c>
      <c r="J17" s="11">
        <v>37</v>
      </c>
      <c r="K17" s="12">
        <f>MAX(1,(MIN(10,(J17 - 10) / (50-10)*10)))</f>
        <v>6.75</v>
      </c>
      <c r="L17" s="11">
        <v>8</v>
      </c>
      <c r="M17" s="12">
        <f>MAX(1,(MIN(10,(((L17-3)/(18-3))*10))))</f>
        <v>3.333333333333333</v>
      </c>
      <c r="N17" s="11">
        <v>0.26400000000000001</v>
      </c>
      <c r="O17" s="12">
        <f t="shared" si="0"/>
        <v>6.7500000000000036</v>
      </c>
    </row>
    <row r="18" spans="1:15" x14ac:dyDescent="0.45">
      <c r="A18" s="9">
        <v>17</v>
      </c>
      <c r="B18" s="6" t="s">
        <v>24</v>
      </c>
      <c r="C18" s="11" t="s">
        <v>179</v>
      </c>
      <c r="D18" s="11" t="s">
        <v>295</v>
      </c>
      <c r="E18" s="12">
        <f>G18+I18+K18+M18+O18</f>
        <v>30.125</v>
      </c>
      <c r="F18" s="11">
        <v>18</v>
      </c>
      <c r="G18" s="12">
        <f>MAX(1,(MIN(10,(((F18-4)/(20-4)*10)))))</f>
        <v>8.75</v>
      </c>
      <c r="H18" s="11">
        <v>42</v>
      </c>
      <c r="I18" s="12">
        <f>MAX(1,(MIN(10,(H18 - 12) / (60 -12)*10)))</f>
        <v>6.25</v>
      </c>
      <c r="J18" s="11">
        <v>47</v>
      </c>
      <c r="K18" s="12">
        <f>MAX(1,(MIN(10,(J18 - 10) / (50-10)*10)))</f>
        <v>9.25</v>
      </c>
      <c r="L18" s="11">
        <v>1</v>
      </c>
      <c r="M18" s="12">
        <f>MAX(1,(MIN(10,(((L18-3)/(18-3))*10))))</f>
        <v>1</v>
      </c>
      <c r="N18" s="11">
        <v>0.249</v>
      </c>
      <c r="O18" s="12">
        <f t="shared" si="0"/>
        <v>4.8750000000000018</v>
      </c>
    </row>
    <row r="19" spans="1:15" x14ac:dyDescent="0.45">
      <c r="A19" s="9">
        <v>18</v>
      </c>
      <c r="B19" s="6" t="s">
        <v>202</v>
      </c>
      <c r="C19" s="11" t="s">
        <v>193</v>
      </c>
      <c r="D19" s="11" t="s">
        <v>295</v>
      </c>
      <c r="E19" s="12">
        <f>G19+I19+K19+M19+O19</f>
        <v>29.666666666666664</v>
      </c>
      <c r="F19" s="11">
        <v>10</v>
      </c>
      <c r="G19" s="12">
        <f>MAX(1,(MIN(10,(((F19-4)/(20-4)*10)))))</f>
        <v>3.75</v>
      </c>
      <c r="H19" s="11">
        <v>44</v>
      </c>
      <c r="I19" s="12">
        <f>MAX(1,(MIN(10,(H19 - 12) / (60 -12)*10)))</f>
        <v>6.6666666666666661</v>
      </c>
      <c r="J19" s="11">
        <v>43</v>
      </c>
      <c r="K19" s="12">
        <f>MAX(1,(MIN(10,(J19 - 10) / (50-10)*10)))</f>
        <v>8.25</v>
      </c>
      <c r="L19" s="11">
        <v>2</v>
      </c>
      <c r="M19" s="12">
        <f>MAX(1,(MIN(10,(((L19-3)/(18-3))*10))))</f>
        <v>1</v>
      </c>
      <c r="N19" s="11">
        <v>0.30099999999999999</v>
      </c>
      <c r="O19" s="12">
        <f t="shared" si="0"/>
        <v>10</v>
      </c>
    </row>
    <row r="20" spans="1:15" x14ac:dyDescent="0.45">
      <c r="A20" s="9">
        <v>19</v>
      </c>
      <c r="B20" s="6" t="s">
        <v>72</v>
      </c>
      <c r="C20" s="11" t="s">
        <v>182</v>
      </c>
      <c r="D20" s="11" t="s">
        <v>295</v>
      </c>
      <c r="E20" s="12">
        <f>G20+I20+K20+M20+O20</f>
        <v>29.5</v>
      </c>
      <c r="F20" s="11">
        <v>14</v>
      </c>
      <c r="G20" s="12">
        <f>MAX(1,(MIN(10,(((F20-4)/(20-4)*10)))))</f>
        <v>6.25</v>
      </c>
      <c r="H20" s="11">
        <v>36</v>
      </c>
      <c r="I20" s="12">
        <f>MAX(1,(MIN(10,(H20 - 12) / (60 -12)*10)))</f>
        <v>5</v>
      </c>
      <c r="J20" s="11">
        <v>39</v>
      </c>
      <c r="K20" s="12">
        <f>MAX(1,(MIN(10,(J20 - 10) / (50-10)*10)))</f>
        <v>7.25</v>
      </c>
      <c r="L20" s="11">
        <v>1</v>
      </c>
      <c r="M20" s="12">
        <f>MAX(1,(MIN(10,(((L20-3)/(18-3))*10))))</f>
        <v>1</v>
      </c>
      <c r="N20" s="11">
        <v>0.29099999999999998</v>
      </c>
      <c r="O20" s="12">
        <f t="shared" si="0"/>
        <v>10</v>
      </c>
    </row>
    <row r="21" spans="1:15" x14ac:dyDescent="0.45">
      <c r="A21" s="9">
        <v>20</v>
      </c>
      <c r="B21" s="6" t="s">
        <v>26</v>
      </c>
      <c r="C21" s="11" t="s">
        <v>197</v>
      </c>
      <c r="D21" s="11" t="s">
        <v>295</v>
      </c>
      <c r="E21" s="12">
        <f>G21+I21+K21+M21+O21</f>
        <v>29.458333333333336</v>
      </c>
      <c r="F21" s="11">
        <v>12</v>
      </c>
      <c r="G21" s="12">
        <f>MAX(1,(MIN(10,(((F21-4)/(20-4)*10)))))</f>
        <v>5</v>
      </c>
      <c r="H21" s="11">
        <v>48</v>
      </c>
      <c r="I21" s="12">
        <f>MAX(1,(MIN(10,(H21 - 12) / (60 -12)*10)))</f>
        <v>7.5</v>
      </c>
      <c r="J21" s="11">
        <v>40</v>
      </c>
      <c r="K21" s="12">
        <f>MAX(1,(MIN(10,(J21 - 10) / (50-10)*10)))</f>
        <v>7.5</v>
      </c>
      <c r="L21" s="11">
        <v>5</v>
      </c>
      <c r="M21" s="12">
        <f>MAX(1,(MIN(10,(((L21-3)/(18-3))*10))))</f>
        <v>1.3333333333333333</v>
      </c>
      <c r="N21" s="11">
        <v>0.27500000000000002</v>
      </c>
      <c r="O21" s="12">
        <f t="shared" si="0"/>
        <v>8.1250000000000036</v>
      </c>
    </row>
    <row r="22" spans="1:15" x14ac:dyDescent="0.45">
      <c r="A22" s="9">
        <v>21</v>
      </c>
      <c r="B22" s="6" t="s">
        <v>300</v>
      </c>
      <c r="C22" s="11" t="s">
        <v>189</v>
      </c>
      <c r="D22" s="11" t="s">
        <v>295</v>
      </c>
      <c r="E22" s="12">
        <f>G22+I22+K22+M22+O22</f>
        <v>29.208333333333336</v>
      </c>
      <c r="F22" s="11">
        <v>14</v>
      </c>
      <c r="G22" s="12">
        <f>MAX(1,(MIN(10,(((F22-4)/(20-4)*10)))))</f>
        <v>6.25</v>
      </c>
      <c r="H22" s="11">
        <v>40</v>
      </c>
      <c r="I22" s="12">
        <f>MAX(1,(MIN(10,(H22 - 12) / (60 -12)*10)))</f>
        <v>5.8333333333333339</v>
      </c>
      <c r="J22" s="11">
        <v>48</v>
      </c>
      <c r="K22" s="12">
        <f>MAX(1,(MIN(10,(J22 - 10) / (50-10)*10)))</f>
        <v>9.5</v>
      </c>
      <c r="L22" s="11">
        <v>9</v>
      </c>
      <c r="M22" s="12">
        <f>MAX(1,(MIN(10,(((L22-3)/(18-3))*10))))</f>
        <v>4</v>
      </c>
      <c r="N22" s="11">
        <v>0.23899999999999999</v>
      </c>
      <c r="O22" s="12">
        <f t="shared" si="0"/>
        <v>3.6250000000000004</v>
      </c>
    </row>
    <row r="23" spans="1:15" x14ac:dyDescent="0.45">
      <c r="A23" s="9">
        <v>22</v>
      </c>
      <c r="B23" s="6" t="s">
        <v>10</v>
      </c>
      <c r="C23" s="11" t="s">
        <v>198</v>
      </c>
      <c r="D23" s="11" t="s">
        <v>295</v>
      </c>
      <c r="E23" s="12">
        <f>G23+I23+K23+M23+O23</f>
        <v>29.083333333333339</v>
      </c>
      <c r="F23" s="11">
        <v>10</v>
      </c>
      <c r="G23" s="12">
        <f>MAX(1,(MIN(10,(((F23-4)/(20-4)*10)))))</f>
        <v>3.75</v>
      </c>
      <c r="H23" s="11">
        <v>46</v>
      </c>
      <c r="I23" s="12">
        <f>MAX(1,(MIN(10,(H23 - 12) / (60 -12)*10)))</f>
        <v>7.0833333333333339</v>
      </c>
      <c r="J23" s="11">
        <v>35</v>
      </c>
      <c r="K23" s="12">
        <f>MAX(1,(MIN(10,(J23 - 10) / (50-10)*10)))</f>
        <v>6.25</v>
      </c>
      <c r="L23" s="11">
        <v>12</v>
      </c>
      <c r="M23" s="12">
        <f>MAX(1,(MIN(10,(((L23-3)/(18-3))*10))))</f>
        <v>6</v>
      </c>
      <c r="N23" s="11">
        <v>0.25800000000000001</v>
      </c>
      <c r="O23" s="12">
        <f t="shared" si="0"/>
        <v>6.0000000000000036</v>
      </c>
    </row>
    <row r="24" spans="1:15" x14ac:dyDescent="0.45">
      <c r="A24" s="9">
        <v>23</v>
      </c>
      <c r="B24" s="6" t="s">
        <v>40</v>
      </c>
      <c r="C24" s="11" t="s">
        <v>191</v>
      </c>
      <c r="D24" s="11" t="s">
        <v>295</v>
      </c>
      <c r="E24" s="12">
        <f>G24+I24+K24+M24+O24</f>
        <v>28.875000000000004</v>
      </c>
      <c r="F24" s="11">
        <v>7</v>
      </c>
      <c r="G24" s="12">
        <f>MAX(1,(MIN(10,(((F24-4)/(20-4)*10)))))</f>
        <v>1.875</v>
      </c>
      <c r="H24" s="11">
        <v>35</v>
      </c>
      <c r="I24" s="12">
        <f>MAX(1,(MIN(10,(H24 - 12) / (60 -12)*10)))</f>
        <v>4.791666666666667</v>
      </c>
      <c r="J24" s="11">
        <v>33</v>
      </c>
      <c r="K24" s="12">
        <f>MAX(1,(MIN(10,(J24 - 10) / (50-10)*10)))</f>
        <v>5.75</v>
      </c>
      <c r="L24" s="11">
        <v>17</v>
      </c>
      <c r="M24" s="12">
        <f>MAX(1,(MIN(10,(((L24-3)/(18-3))*10))))</f>
        <v>9.3333333333333339</v>
      </c>
      <c r="N24" s="11">
        <v>0.26700000000000002</v>
      </c>
      <c r="O24" s="12">
        <f t="shared" si="0"/>
        <v>7.1250000000000036</v>
      </c>
    </row>
    <row r="25" spans="1:15" x14ac:dyDescent="0.45">
      <c r="A25" s="9">
        <v>24</v>
      </c>
      <c r="B25" s="6" t="s">
        <v>82</v>
      </c>
      <c r="C25" s="11" t="s">
        <v>201</v>
      </c>
      <c r="D25" s="11" t="s">
        <v>295</v>
      </c>
      <c r="E25" s="12">
        <f>G25+I25+K25+M25+O25</f>
        <v>28.666666666666668</v>
      </c>
      <c r="F25" s="11">
        <v>13</v>
      </c>
      <c r="G25" s="12">
        <f>MAX(1,(MIN(10,(((F25-4)/(20-4)*10)))))</f>
        <v>5.625</v>
      </c>
      <c r="H25" s="11">
        <v>41</v>
      </c>
      <c r="I25" s="12">
        <f>MAX(1,(MIN(10,(H25 - 12) / (60 -12)*10)))</f>
        <v>6.0416666666666661</v>
      </c>
      <c r="J25" s="11">
        <v>43</v>
      </c>
      <c r="K25" s="12">
        <f>MAX(1,(MIN(10,(J25 - 10) / (50-10)*10)))</f>
        <v>8.25</v>
      </c>
      <c r="L25" s="11">
        <v>6</v>
      </c>
      <c r="M25" s="12">
        <f>MAX(1,(MIN(10,(((L25-3)/(18-3))*10))))</f>
        <v>2</v>
      </c>
      <c r="N25" s="11">
        <v>0.26400000000000001</v>
      </c>
      <c r="O25" s="12">
        <f t="shared" si="0"/>
        <v>6.7500000000000036</v>
      </c>
    </row>
    <row r="26" spans="1:15" x14ac:dyDescent="0.45">
      <c r="A26" s="9">
        <v>25</v>
      </c>
      <c r="B26" s="6" t="s">
        <v>194</v>
      </c>
      <c r="C26" s="11" t="s">
        <v>195</v>
      </c>
      <c r="D26" s="11" t="s">
        <v>295</v>
      </c>
      <c r="E26" s="12">
        <f>G26+I26+K26+M26+O26</f>
        <v>28.541666666666668</v>
      </c>
      <c r="F26" s="11">
        <v>13</v>
      </c>
      <c r="G26" s="12">
        <f>MAX(1,(MIN(10,(((F26-4)/(20-4)*10)))))</f>
        <v>5.625</v>
      </c>
      <c r="H26" s="11">
        <v>38</v>
      </c>
      <c r="I26" s="12">
        <f>MAX(1,(MIN(10,(H26 - 12) / (60 -12)*10)))</f>
        <v>5.4166666666666661</v>
      </c>
      <c r="J26" s="11">
        <v>43</v>
      </c>
      <c r="K26" s="12">
        <f>MAX(1,(MIN(10,(J26 - 10) / (50-10)*10)))</f>
        <v>8.25</v>
      </c>
      <c r="L26" s="11">
        <v>6</v>
      </c>
      <c r="M26" s="12">
        <f>MAX(1,(MIN(10,(((L26-3)/(18-3))*10))))</f>
        <v>2</v>
      </c>
      <c r="N26" s="11">
        <v>0.26800000000000002</v>
      </c>
      <c r="O26" s="12">
        <f t="shared" si="0"/>
        <v>7.2500000000000044</v>
      </c>
    </row>
    <row r="27" spans="1:15" ht="25.5" x14ac:dyDescent="0.45">
      <c r="A27" s="9">
        <v>26</v>
      </c>
      <c r="B27" s="6" t="s">
        <v>86</v>
      </c>
      <c r="C27" s="11" t="s">
        <v>307</v>
      </c>
      <c r="D27" s="11" t="s">
        <v>309</v>
      </c>
      <c r="E27" s="12">
        <f>G27+I27+K27+M27+O27</f>
        <v>28.000000000000004</v>
      </c>
      <c r="F27" s="11">
        <v>9</v>
      </c>
      <c r="G27" s="12">
        <f>MAX(1,(MIN(10,(((F27-4)/(20-4)*10)))))</f>
        <v>3.125</v>
      </c>
      <c r="H27" s="11">
        <v>38</v>
      </c>
      <c r="I27" s="12">
        <f>MAX(1,(MIN(10,(H27 - 12) / (60 -12)*10)))</f>
        <v>5.4166666666666661</v>
      </c>
      <c r="J27" s="11">
        <v>34</v>
      </c>
      <c r="K27" s="12">
        <f>MAX(1,(MIN(10,(J27 - 10) / (50-10)*10)))</f>
        <v>6</v>
      </c>
      <c r="L27" s="11">
        <v>14</v>
      </c>
      <c r="M27" s="12">
        <f>MAX(1,(MIN(10,(((L27-3)/(18-3))*10))))</f>
        <v>7.333333333333333</v>
      </c>
      <c r="N27" s="11">
        <v>0.25900000000000001</v>
      </c>
      <c r="O27" s="12">
        <f t="shared" si="0"/>
        <v>6.1250000000000027</v>
      </c>
    </row>
    <row r="28" spans="1:15" x14ac:dyDescent="0.45">
      <c r="A28" s="9">
        <v>27</v>
      </c>
      <c r="B28" s="6" t="s">
        <v>78</v>
      </c>
      <c r="C28" s="11" t="s">
        <v>199</v>
      </c>
      <c r="D28" s="11" t="s">
        <v>298</v>
      </c>
      <c r="E28" s="12">
        <f>G28+I28+K28+M28+O28</f>
        <v>27.791666666666668</v>
      </c>
      <c r="F28" s="11">
        <v>12</v>
      </c>
      <c r="G28" s="12">
        <f>MAX(1,(MIN(10,(((F28-4)/(20-4)*10)))))</f>
        <v>5</v>
      </c>
      <c r="H28" s="11">
        <v>37</v>
      </c>
      <c r="I28" s="12">
        <f>MAX(1,(MIN(10,(H28 - 12) / (60 -12)*10)))</f>
        <v>5.2083333333333339</v>
      </c>
      <c r="J28" s="11">
        <v>30</v>
      </c>
      <c r="K28" s="12">
        <f>MAX(1,(MIN(10,(J28 - 10) / (50-10)*10)))</f>
        <v>5</v>
      </c>
      <c r="L28" s="11">
        <v>17</v>
      </c>
      <c r="M28" s="12">
        <f>MAX(1,(MIN(10,(((L28-3)/(18-3))*10))))</f>
        <v>9.3333333333333339</v>
      </c>
      <c r="N28" s="11">
        <v>0.23599999999999999</v>
      </c>
      <c r="O28" s="12">
        <f t="shared" si="0"/>
        <v>3.25</v>
      </c>
    </row>
    <row r="29" spans="1:15" x14ac:dyDescent="0.45">
      <c r="A29" s="9">
        <v>28</v>
      </c>
      <c r="B29" s="6" t="s">
        <v>271</v>
      </c>
      <c r="C29" s="11" t="s">
        <v>184</v>
      </c>
      <c r="D29" s="11" t="s">
        <v>304</v>
      </c>
      <c r="E29" s="12">
        <f>G29+I29+K29+M29+O29</f>
        <v>27.333333333333343</v>
      </c>
      <c r="F29" s="11">
        <v>11</v>
      </c>
      <c r="G29" s="12">
        <f>MAX(1,(MIN(10,(((F29-4)/(20-4)*10)))))</f>
        <v>4.375</v>
      </c>
      <c r="H29" s="11">
        <v>37</v>
      </c>
      <c r="I29" s="12">
        <f>MAX(1,(MIN(10,(H29 - 12) / (60 -12)*10)))</f>
        <v>5.2083333333333339</v>
      </c>
      <c r="J29" s="11">
        <v>43</v>
      </c>
      <c r="K29" s="12">
        <f>MAX(1,(MIN(10,(J29 - 10) / (50-10)*10)))</f>
        <v>8.25</v>
      </c>
      <c r="L29" s="11">
        <v>4</v>
      </c>
      <c r="M29" s="12">
        <f>MAX(1,(MIN(10,(((L29-3)/(18-3))*10))))</f>
        <v>1</v>
      </c>
      <c r="N29" s="11">
        <v>0.27800000000000002</v>
      </c>
      <c r="O29" s="12">
        <f t="shared" si="0"/>
        <v>8.5000000000000053</v>
      </c>
    </row>
    <row r="30" spans="1:15" x14ac:dyDescent="0.45">
      <c r="A30" s="9">
        <v>29</v>
      </c>
      <c r="B30" s="6" t="s">
        <v>91</v>
      </c>
      <c r="C30" s="11" t="s">
        <v>184</v>
      </c>
      <c r="D30" s="11" t="s">
        <v>295</v>
      </c>
      <c r="E30" s="12">
        <f>G30+I30+K30+M30+O30</f>
        <v>27.291666666666671</v>
      </c>
      <c r="F30" s="11">
        <v>5</v>
      </c>
      <c r="G30" s="12">
        <f>MAX(1,(MIN(10,(((F30-4)/(20-4)*10)))))</f>
        <v>1</v>
      </c>
      <c r="H30" s="11">
        <v>49</v>
      </c>
      <c r="I30" s="12">
        <f>MAX(1,(MIN(10,(H30 - 12) / (60 -12)*10)))</f>
        <v>7.7083333333333339</v>
      </c>
      <c r="J30" s="11">
        <v>29</v>
      </c>
      <c r="K30" s="12">
        <f>MAX(1,(MIN(10,(J30 - 10) / (50-10)*10)))</f>
        <v>4.75</v>
      </c>
      <c r="L30" s="11">
        <v>11</v>
      </c>
      <c r="M30" s="12">
        <f>MAX(1,(MIN(10,(((L30-3)/(18-3))*10))))</f>
        <v>5.333333333333333</v>
      </c>
      <c r="N30" s="11">
        <v>0.27800000000000002</v>
      </c>
      <c r="O30" s="12">
        <f t="shared" si="0"/>
        <v>8.5000000000000053</v>
      </c>
    </row>
    <row r="31" spans="1:15" x14ac:dyDescent="0.45">
      <c r="A31" s="9">
        <v>30</v>
      </c>
      <c r="B31" s="6" t="s">
        <v>258</v>
      </c>
      <c r="C31" s="11" t="s">
        <v>192</v>
      </c>
      <c r="D31" s="11" t="s">
        <v>295</v>
      </c>
      <c r="E31" s="12">
        <f>G31+I31+K31+M31+O31</f>
        <v>27.291666666666668</v>
      </c>
      <c r="F31" s="11">
        <v>11</v>
      </c>
      <c r="G31" s="12">
        <f>MAX(1,(MIN(10,(((F31-4)/(20-4)*10)))))</f>
        <v>4.375</v>
      </c>
      <c r="H31" s="11">
        <v>41</v>
      </c>
      <c r="I31" s="12">
        <f>MAX(1,(MIN(10,(H31 - 12) / (60 -12)*10)))</f>
        <v>6.0416666666666661</v>
      </c>
      <c r="J31" s="11">
        <v>44</v>
      </c>
      <c r="K31" s="12">
        <f>MAX(1,(MIN(10,(J31 - 10) / (50-10)*10)))</f>
        <v>8.5</v>
      </c>
      <c r="L31" s="11">
        <v>4</v>
      </c>
      <c r="M31" s="12">
        <f>MAX(1,(MIN(10,(((L31-3)/(18-3))*10))))</f>
        <v>1</v>
      </c>
      <c r="N31" s="11">
        <v>0.26900000000000002</v>
      </c>
      <c r="O31" s="12">
        <f t="shared" si="0"/>
        <v>7.3750000000000036</v>
      </c>
    </row>
    <row r="32" spans="1:15" x14ac:dyDescent="0.45">
      <c r="A32" s="9">
        <v>31</v>
      </c>
      <c r="B32" s="6" t="s">
        <v>68</v>
      </c>
      <c r="C32" s="11" t="s">
        <v>186</v>
      </c>
      <c r="D32" s="11" t="s">
        <v>295</v>
      </c>
      <c r="E32" s="12">
        <f>G32+I32+K32+M32+O32</f>
        <v>27.25</v>
      </c>
      <c r="F32" s="11">
        <v>14</v>
      </c>
      <c r="G32" s="12">
        <f>MAX(1,(MIN(10,(((F32-4)/(20-4)*10)))))</f>
        <v>6.25</v>
      </c>
      <c r="H32" s="11">
        <v>42</v>
      </c>
      <c r="I32" s="12">
        <f>MAX(1,(MIN(10,(H32 - 12) / (60 -12)*10)))</f>
        <v>6.25</v>
      </c>
      <c r="J32" s="11">
        <v>46</v>
      </c>
      <c r="K32" s="12">
        <f>MAX(1,(MIN(10,(J32 - 10) / (50-10)*10)))</f>
        <v>9</v>
      </c>
      <c r="L32" s="11">
        <v>1</v>
      </c>
      <c r="M32" s="12">
        <f>MAX(1,(MIN(10,(((L32-3)/(18-3))*10))))</f>
        <v>1</v>
      </c>
      <c r="N32" s="11">
        <v>0.248</v>
      </c>
      <c r="O32" s="12">
        <f t="shared" si="0"/>
        <v>4.7500000000000018</v>
      </c>
    </row>
    <row r="33" spans="1:15" x14ac:dyDescent="0.45">
      <c r="A33" s="9">
        <v>32</v>
      </c>
      <c r="B33" s="6" t="s">
        <v>53</v>
      </c>
      <c r="C33" s="11" t="s">
        <v>193</v>
      </c>
      <c r="D33" s="11" t="s">
        <v>295</v>
      </c>
      <c r="E33" s="12">
        <f>G33+I33+K33+M33+O33</f>
        <v>26.916666666666664</v>
      </c>
      <c r="F33" s="11">
        <v>8</v>
      </c>
      <c r="G33" s="12">
        <f>MAX(1,(MIN(10,(((F33-4)/(20-4)*10)))))</f>
        <v>2.5</v>
      </c>
      <c r="H33" s="11">
        <v>47</v>
      </c>
      <c r="I33" s="12">
        <f>MAX(1,(MIN(10,(H33 - 12) / (60 -12)*10)))</f>
        <v>7.2916666666666661</v>
      </c>
      <c r="J33" s="11">
        <v>36</v>
      </c>
      <c r="K33" s="12">
        <f>MAX(1,(MIN(10,(J33 - 10) / (50-10)*10)))</f>
        <v>6.5</v>
      </c>
      <c r="L33" s="11">
        <v>4</v>
      </c>
      <c r="M33" s="12">
        <f>MAX(1,(MIN(10,(((L33-3)/(18-3))*10))))</f>
        <v>1</v>
      </c>
      <c r="N33" s="11">
        <v>0.28699999999999998</v>
      </c>
      <c r="O33" s="12">
        <f t="shared" si="0"/>
        <v>9.625</v>
      </c>
    </row>
    <row r="34" spans="1:15" x14ac:dyDescent="0.45">
      <c r="A34" s="9">
        <v>33</v>
      </c>
      <c r="B34" s="6" t="s">
        <v>90</v>
      </c>
      <c r="C34" s="11" t="s">
        <v>195</v>
      </c>
      <c r="D34" s="11" t="s">
        <v>304</v>
      </c>
      <c r="E34" s="12">
        <f>G34+I34+K34+M34+O34</f>
        <v>26.833333333333339</v>
      </c>
      <c r="F34" s="11">
        <v>12</v>
      </c>
      <c r="G34" s="12">
        <f>MAX(1,(MIN(10,(((F34-4)/(20-4)*10)))))</f>
        <v>5</v>
      </c>
      <c r="H34" s="11">
        <v>40</v>
      </c>
      <c r="I34" s="12">
        <f>MAX(1,(MIN(10,(H34 - 12) / (60 -12)*10)))</f>
        <v>5.8333333333333339</v>
      </c>
      <c r="J34" s="11">
        <v>44</v>
      </c>
      <c r="K34" s="12">
        <f>MAX(1,(MIN(10,(J34 - 10) / (50-10)*10)))</f>
        <v>8.5</v>
      </c>
      <c r="L34" s="11">
        <v>1</v>
      </c>
      <c r="M34" s="12">
        <f>MAX(1,(MIN(10,(((L34-3)/(18-3))*10))))</f>
        <v>1</v>
      </c>
      <c r="N34" s="11">
        <v>0.26200000000000001</v>
      </c>
      <c r="O34" s="12">
        <f t="shared" si="0"/>
        <v>6.5000000000000036</v>
      </c>
    </row>
    <row r="35" spans="1:15" x14ac:dyDescent="0.45">
      <c r="A35" s="9">
        <v>34</v>
      </c>
      <c r="B35" s="6" t="s">
        <v>70</v>
      </c>
      <c r="C35" s="11" t="s">
        <v>184</v>
      </c>
      <c r="D35" s="11" t="s">
        <v>297</v>
      </c>
      <c r="E35" s="12">
        <f>G35+I35+K35+M35+O35</f>
        <v>26.500000000000004</v>
      </c>
      <c r="F35" s="11">
        <v>6</v>
      </c>
      <c r="G35" s="12">
        <f>MAX(1,(MIN(10,(((F35-4)/(20-4)*10)))))</f>
        <v>1.25</v>
      </c>
      <c r="H35" s="11">
        <v>45</v>
      </c>
      <c r="I35" s="12">
        <f>MAX(1,(MIN(10,(H35 - 12) / (60 -12)*10)))</f>
        <v>6.875</v>
      </c>
      <c r="J35" s="11">
        <v>36</v>
      </c>
      <c r="K35" s="12">
        <f>MAX(1,(MIN(10,(J35 - 10) / (50-10)*10)))</f>
        <v>6.5</v>
      </c>
      <c r="L35" s="11">
        <v>9</v>
      </c>
      <c r="M35" s="12">
        <f>MAX(1,(MIN(10,(((L35-3)/(18-3))*10))))</f>
        <v>4</v>
      </c>
      <c r="N35" s="11">
        <v>0.27300000000000002</v>
      </c>
      <c r="O35" s="12">
        <f t="shared" si="0"/>
        <v>7.8750000000000044</v>
      </c>
    </row>
    <row r="36" spans="1:15" x14ac:dyDescent="0.45">
      <c r="A36" s="9">
        <v>35</v>
      </c>
      <c r="B36" s="6" t="s">
        <v>305</v>
      </c>
      <c r="C36" s="11" t="s">
        <v>185</v>
      </c>
      <c r="D36" s="11" t="s">
        <v>295</v>
      </c>
      <c r="E36" s="12">
        <f>G36+I36+K36+M36+O36</f>
        <v>26.458333333333332</v>
      </c>
      <c r="F36" s="11">
        <v>14</v>
      </c>
      <c r="G36" s="12">
        <f>MAX(1,(MIN(10,(((F36-4)/(20-4)*10)))))</f>
        <v>6.25</v>
      </c>
      <c r="H36" s="11">
        <v>39</v>
      </c>
      <c r="I36" s="12">
        <f>MAX(1,(MIN(10,(H36 - 12) / (60 -12)*10)))</f>
        <v>5.625</v>
      </c>
      <c r="J36" s="11">
        <v>45</v>
      </c>
      <c r="K36" s="12">
        <f>MAX(1,(MIN(10,(J36 - 10) / (50-10)*10)))</f>
        <v>8.75</v>
      </c>
      <c r="L36" s="11">
        <v>5</v>
      </c>
      <c r="M36" s="12">
        <f>MAX(1,(MIN(10,(((L36-3)/(18-3))*10))))</f>
        <v>1.3333333333333333</v>
      </c>
      <c r="N36" s="11">
        <v>0.246</v>
      </c>
      <c r="O36" s="12">
        <f t="shared" si="0"/>
        <v>4.5000000000000009</v>
      </c>
    </row>
    <row r="37" spans="1:15" x14ac:dyDescent="0.45">
      <c r="A37" s="9">
        <v>36</v>
      </c>
      <c r="B37" s="6" t="s">
        <v>280</v>
      </c>
      <c r="C37" s="11" t="s">
        <v>179</v>
      </c>
      <c r="D37" s="11" t="s">
        <v>295</v>
      </c>
      <c r="E37" s="12">
        <f>G37+I37+K37+M37+O37</f>
        <v>25.916666666666668</v>
      </c>
      <c r="F37" s="11">
        <v>9</v>
      </c>
      <c r="G37" s="12">
        <f>MAX(1,(MIN(10,(((F37-4)/(20-4)*10)))))</f>
        <v>3.125</v>
      </c>
      <c r="H37" s="11">
        <v>33</v>
      </c>
      <c r="I37" s="12">
        <f>MAX(1,(MIN(10,(H37 - 12) / (60 -12)*10)))</f>
        <v>4.375</v>
      </c>
      <c r="J37" s="11">
        <v>35</v>
      </c>
      <c r="K37" s="12">
        <f>MAX(1,(MIN(10,(J37 - 10) / (50-10)*10)))</f>
        <v>6.25</v>
      </c>
      <c r="L37" s="11">
        <v>13</v>
      </c>
      <c r="M37" s="12">
        <f>MAX(1,(MIN(10,(((L37-3)/(18-3))*10))))</f>
        <v>6.6666666666666661</v>
      </c>
      <c r="N37" s="11">
        <v>0.254</v>
      </c>
      <c r="O37" s="12">
        <f t="shared" si="0"/>
        <v>5.5000000000000027</v>
      </c>
    </row>
    <row r="38" spans="1:15" ht="25.5" x14ac:dyDescent="0.45">
      <c r="A38" s="9">
        <v>37</v>
      </c>
      <c r="B38" s="6" t="s">
        <v>67</v>
      </c>
      <c r="C38" s="11" t="s">
        <v>187</v>
      </c>
      <c r="D38" s="11" t="s">
        <v>309</v>
      </c>
      <c r="E38" s="12">
        <f>G38+I38+K38+M38+O38</f>
        <v>25.875000000000004</v>
      </c>
      <c r="F38" s="11">
        <v>6</v>
      </c>
      <c r="G38" s="12">
        <f>MAX(1,(MIN(10,(((F38-4)/(20-4)*10)))))</f>
        <v>1.25</v>
      </c>
      <c r="H38" s="11">
        <v>36</v>
      </c>
      <c r="I38" s="12">
        <f>MAX(1,(MIN(10,(H38 - 12) / (60 -12)*10)))</f>
        <v>5</v>
      </c>
      <c r="J38" s="11">
        <v>30</v>
      </c>
      <c r="K38" s="12">
        <f>MAX(1,(MIN(10,(J38 - 10) / (50-10)*10)))</f>
        <v>5</v>
      </c>
      <c r="L38" s="11">
        <v>15</v>
      </c>
      <c r="M38" s="12">
        <f>MAX(1,(MIN(10,(((L38-3)/(18-3))*10))))</f>
        <v>8</v>
      </c>
      <c r="N38" s="11">
        <v>0.26300000000000001</v>
      </c>
      <c r="O38" s="12">
        <f t="shared" si="0"/>
        <v>6.6250000000000036</v>
      </c>
    </row>
    <row r="39" spans="1:15" x14ac:dyDescent="0.45">
      <c r="A39" s="9">
        <v>38</v>
      </c>
      <c r="B39" s="6" t="s">
        <v>83</v>
      </c>
      <c r="C39" s="11" t="s">
        <v>188</v>
      </c>
      <c r="D39" s="11" t="s">
        <v>301</v>
      </c>
      <c r="E39" s="12">
        <f>G39+I39+K39+M39+O39</f>
        <v>25.541666666666668</v>
      </c>
      <c r="F39" s="11">
        <v>13</v>
      </c>
      <c r="G39" s="12">
        <f>MAX(1,(MIN(10,(((F39-4)/(20-4)*10)))))</f>
        <v>5.625</v>
      </c>
      <c r="H39" s="11">
        <v>37</v>
      </c>
      <c r="I39" s="12">
        <f>MAX(1,(MIN(10,(H39 - 12) / (60 -12)*10)))</f>
        <v>5.2083333333333339</v>
      </c>
      <c r="J39" s="11">
        <v>40</v>
      </c>
      <c r="K39" s="12">
        <f>MAX(1,(MIN(10,(J39 - 10) / (50-10)*10)))</f>
        <v>7.5</v>
      </c>
      <c r="L39" s="11">
        <v>8</v>
      </c>
      <c r="M39" s="12">
        <f>MAX(1,(MIN(10,(((L39-3)/(18-3))*10))))</f>
        <v>3.333333333333333</v>
      </c>
      <c r="N39" s="11">
        <v>0.24099999999999999</v>
      </c>
      <c r="O39" s="12">
        <f t="shared" si="0"/>
        <v>3.8750000000000009</v>
      </c>
    </row>
    <row r="40" spans="1:15" x14ac:dyDescent="0.45">
      <c r="A40" s="9">
        <v>39</v>
      </c>
      <c r="B40" s="6" t="s">
        <v>60</v>
      </c>
      <c r="C40" s="11" t="s">
        <v>181</v>
      </c>
      <c r="D40" s="11" t="s">
        <v>295</v>
      </c>
      <c r="E40" s="12">
        <f>G40+I40+K40+M40+O40</f>
        <v>25.041666666666671</v>
      </c>
      <c r="F40" s="11">
        <v>14</v>
      </c>
      <c r="G40" s="12">
        <f>MAX(1,(MIN(10,(((F40-4)/(20-4)*10)))))</f>
        <v>6.25</v>
      </c>
      <c r="H40" s="11">
        <v>35</v>
      </c>
      <c r="I40" s="12">
        <f>MAX(1,(MIN(10,(H40 - 12) / (60 -12)*10)))</f>
        <v>4.791666666666667</v>
      </c>
      <c r="J40" s="11">
        <v>42</v>
      </c>
      <c r="K40" s="12">
        <f>MAX(1,(MIN(10,(J40 - 10) / (50-10)*10)))</f>
        <v>8</v>
      </c>
      <c r="L40" s="11">
        <v>1</v>
      </c>
      <c r="M40" s="12">
        <f>MAX(1,(MIN(10,(((L40-3)/(18-3))*10))))</f>
        <v>1</v>
      </c>
      <c r="N40" s="11">
        <v>0.25</v>
      </c>
      <c r="O40" s="12">
        <f t="shared" si="0"/>
        <v>5.0000000000000018</v>
      </c>
    </row>
    <row r="41" spans="1:15" x14ac:dyDescent="0.45">
      <c r="A41" s="9">
        <v>40</v>
      </c>
      <c r="B41" s="6" t="s">
        <v>270</v>
      </c>
      <c r="C41" s="11" t="s">
        <v>204</v>
      </c>
      <c r="D41" s="11" t="s">
        <v>295</v>
      </c>
      <c r="E41" s="12">
        <f>G41+I41+K41+M41+O41</f>
        <v>24.791666666666675</v>
      </c>
      <c r="F41" s="11">
        <v>9</v>
      </c>
      <c r="G41" s="12">
        <f>MAX(1,(MIN(10,(((F41-4)/(20-4)*10)))))</f>
        <v>3.125</v>
      </c>
      <c r="H41" s="11">
        <v>35</v>
      </c>
      <c r="I41" s="12">
        <f>MAX(1,(MIN(10,(H41 - 12) / (60 -12)*10)))</f>
        <v>4.791666666666667</v>
      </c>
      <c r="J41" s="11">
        <v>38</v>
      </c>
      <c r="K41" s="12">
        <f>MAX(1,(MIN(10,(J41 - 10) / (50-10)*10)))</f>
        <v>7</v>
      </c>
      <c r="L41" s="11">
        <v>2</v>
      </c>
      <c r="M41" s="12">
        <f>MAX(1,(MIN(10,(((L41-3)/(18-3))*10))))</f>
        <v>1</v>
      </c>
      <c r="N41" s="11">
        <v>0.28100000000000003</v>
      </c>
      <c r="O41" s="12">
        <f t="shared" si="0"/>
        <v>8.8750000000000071</v>
      </c>
    </row>
    <row r="42" spans="1:15" x14ac:dyDescent="0.45">
      <c r="A42" s="9">
        <v>41</v>
      </c>
      <c r="B42" s="6" t="s">
        <v>35</v>
      </c>
      <c r="C42" s="11" t="s">
        <v>191</v>
      </c>
      <c r="D42" s="11" t="s">
        <v>298</v>
      </c>
      <c r="E42" s="12">
        <f>G42+I42+K42+M42+O42</f>
        <v>24.375</v>
      </c>
      <c r="F42" s="11">
        <v>6</v>
      </c>
      <c r="G42" s="12">
        <f>MAX(1,(MIN(10,(((F42-4)/(20-4)*10)))))</f>
        <v>1.25</v>
      </c>
      <c r="H42" s="11">
        <v>39</v>
      </c>
      <c r="I42" s="12">
        <f>MAX(1,(MIN(10,(H42 - 12) / (60 -12)*10)))</f>
        <v>5.625</v>
      </c>
      <c r="J42" s="11">
        <v>36</v>
      </c>
      <c r="K42" s="12">
        <f>MAX(1,(MIN(10,(J42 - 10) / (50-10)*10)))</f>
        <v>6.5</v>
      </c>
      <c r="L42" s="11">
        <v>2</v>
      </c>
      <c r="M42" s="12">
        <f>MAX(1,(MIN(10,(((L42-3)/(18-3))*10))))</f>
        <v>1</v>
      </c>
      <c r="N42" s="11">
        <v>0.29299999999999998</v>
      </c>
      <c r="O42" s="12">
        <f t="shared" si="0"/>
        <v>10</v>
      </c>
    </row>
    <row r="43" spans="1:15" x14ac:dyDescent="0.45">
      <c r="A43" s="9">
        <v>42</v>
      </c>
      <c r="B43" s="6" t="s">
        <v>237</v>
      </c>
      <c r="C43" s="11" t="s">
        <v>306</v>
      </c>
      <c r="D43" s="11" t="s">
        <v>304</v>
      </c>
      <c r="E43" s="12">
        <f>G43+I43+K43+M43+O43</f>
        <v>24.166666666666671</v>
      </c>
      <c r="F43" s="11">
        <v>10</v>
      </c>
      <c r="G43" s="12">
        <f>MAX(1,(MIN(10,(((F43-4)/(20-4)*10)))))</f>
        <v>3.75</v>
      </c>
      <c r="H43" s="11">
        <v>35</v>
      </c>
      <c r="I43" s="12">
        <f>MAX(1,(MIN(10,(H43 - 12) / (60 -12)*10)))</f>
        <v>4.791666666666667</v>
      </c>
      <c r="J43" s="11">
        <v>39</v>
      </c>
      <c r="K43" s="12">
        <f>MAX(1,(MIN(10,(J43 - 10) / (50-10)*10)))</f>
        <v>7.25</v>
      </c>
      <c r="L43" s="11">
        <v>1</v>
      </c>
      <c r="M43" s="12">
        <f>MAX(1,(MIN(10,(((L43-3)/(18-3))*10))))</f>
        <v>1</v>
      </c>
      <c r="N43" s="11">
        <v>0.26900000000000002</v>
      </c>
      <c r="O43" s="12">
        <f t="shared" si="0"/>
        <v>7.3750000000000036</v>
      </c>
    </row>
    <row r="44" spans="1:15" x14ac:dyDescent="0.45">
      <c r="A44" s="9">
        <v>43</v>
      </c>
      <c r="B44" s="6" t="s">
        <v>18</v>
      </c>
      <c r="C44" s="11" t="s">
        <v>191</v>
      </c>
      <c r="D44" s="11" t="s">
        <v>295</v>
      </c>
      <c r="E44" s="12">
        <f>G44+I44+K44+M44+O44</f>
        <v>24.166666666666668</v>
      </c>
      <c r="F44" s="11">
        <v>8</v>
      </c>
      <c r="G44" s="12">
        <f>MAX(1,(MIN(10,(((F44-4)/(20-4)*10)))))</f>
        <v>2.5</v>
      </c>
      <c r="H44" s="11">
        <v>50</v>
      </c>
      <c r="I44" s="12">
        <f>MAX(1,(MIN(10,(H44 - 12) / (60 -12)*10)))</f>
        <v>7.9166666666666661</v>
      </c>
      <c r="J44" s="11">
        <v>31</v>
      </c>
      <c r="K44" s="12">
        <f>MAX(1,(MIN(10,(J44 - 10) / (50-10)*10)))</f>
        <v>5.25</v>
      </c>
      <c r="L44" s="11">
        <v>3</v>
      </c>
      <c r="M44" s="12">
        <f>MAX(1,(MIN(10,(((L44-3)/(18-3))*10))))</f>
        <v>1</v>
      </c>
      <c r="N44" s="11">
        <v>0.27</v>
      </c>
      <c r="O44" s="12">
        <f t="shared" si="0"/>
        <v>7.5000000000000044</v>
      </c>
    </row>
    <row r="45" spans="1:15" x14ac:dyDescent="0.45">
      <c r="A45" s="9">
        <v>44</v>
      </c>
      <c r="B45" s="6" t="s">
        <v>52</v>
      </c>
      <c r="C45" s="11" t="s">
        <v>201</v>
      </c>
      <c r="D45" s="11" t="s">
        <v>295</v>
      </c>
      <c r="E45" s="12">
        <f>G45+I45+K45+M45+O45</f>
        <v>24.083333333333339</v>
      </c>
      <c r="F45" s="11">
        <v>10</v>
      </c>
      <c r="G45" s="12">
        <f>MAX(1,(MIN(10,(((F45-4)/(20-4)*10)))))</f>
        <v>3.75</v>
      </c>
      <c r="H45" s="11">
        <v>40</v>
      </c>
      <c r="I45" s="12">
        <f>MAX(1,(MIN(10,(H45 - 12) / (60 -12)*10)))</f>
        <v>5.8333333333333339</v>
      </c>
      <c r="J45" s="11">
        <v>39</v>
      </c>
      <c r="K45" s="12">
        <f>MAX(1,(MIN(10,(J45 - 10) / (50-10)*10)))</f>
        <v>7.25</v>
      </c>
      <c r="L45" s="11">
        <v>6</v>
      </c>
      <c r="M45" s="12">
        <f>MAX(1,(MIN(10,(((L45-3)/(18-3))*10))))</f>
        <v>2</v>
      </c>
      <c r="N45" s="11">
        <v>0.252</v>
      </c>
      <c r="O45" s="12">
        <f t="shared" si="0"/>
        <v>5.2500000000000027</v>
      </c>
    </row>
    <row r="46" spans="1:15" x14ac:dyDescent="0.45">
      <c r="A46" s="9">
        <v>45</v>
      </c>
      <c r="B46" s="6" t="s">
        <v>37</v>
      </c>
      <c r="C46" s="11" t="s">
        <v>199</v>
      </c>
      <c r="D46" s="11" t="s">
        <v>295</v>
      </c>
      <c r="E46" s="12">
        <f>G46+I46+K46+M46+O46</f>
        <v>23.583333333333336</v>
      </c>
      <c r="F46" s="11">
        <v>14</v>
      </c>
      <c r="G46" s="12">
        <f>MAX(1,(MIN(10,(((F46-4)/(20-4)*10)))))</f>
        <v>6.25</v>
      </c>
      <c r="H46" s="11">
        <v>40</v>
      </c>
      <c r="I46" s="12">
        <f>MAX(1,(MIN(10,(H46 - 12) / (60 -12)*10)))</f>
        <v>5.8333333333333339</v>
      </c>
      <c r="J46" s="11">
        <v>36</v>
      </c>
      <c r="K46" s="12">
        <f>MAX(1,(MIN(10,(J46 - 10) / (50-10)*10)))</f>
        <v>6.5</v>
      </c>
      <c r="L46" s="11">
        <v>1</v>
      </c>
      <c r="M46" s="12">
        <f>MAX(1,(MIN(10,(((L46-3)/(18-3))*10))))</f>
        <v>1</v>
      </c>
      <c r="N46" s="11">
        <v>0.24199999999999999</v>
      </c>
      <c r="O46" s="12">
        <f t="shared" si="0"/>
        <v>4.0000000000000009</v>
      </c>
    </row>
    <row r="47" spans="1:15" x14ac:dyDescent="0.45">
      <c r="A47" s="9">
        <v>46</v>
      </c>
      <c r="B47" s="6" t="s">
        <v>29</v>
      </c>
      <c r="C47" s="11" t="s">
        <v>214</v>
      </c>
      <c r="D47" s="11" t="s">
        <v>295</v>
      </c>
      <c r="E47" s="12">
        <f>G47+I47+K47+M47+O47</f>
        <v>23.541666666666675</v>
      </c>
      <c r="F47" s="11">
        <v>9</v>
      </c>
      <c r="G47" s="12">
        <f>MAX(1,(MIN(10,(((F47-4)/(20-4)*10)))))</f>
        <v>3.125</v>
      </c>
      <c r="H47" s="11">
        <v>35</v>
      </c>
      <c r="I47" s="12">
        <f>MAX(1,(MIN(10,(H47 - 12) / (60 -12)*10)))</f>
        <v>4.791666666666667</v>
      </c>
      <c r="J47" s="11">
        <v>33</v>
      </c>
      <c r="K47" s="12">
        <f>MAX(1,(MIN(10,(J47 - 10) / (50-10)*10)))</f>
        <v>5.75</v>
      </c>
      <c r="L47" s="11">
        <v>2</v>
      </c>
      <c r="M47" s="12">
        <f>MAX(1,(MIN(10,(((L47-3)/(18-3))*10))))</f>
        <v>1</v>
      </c>
      <c r="N47" s="11">
        <v>0.28100000000000003</v>
      </c>
      <c r="O47" s="12">
        <f t="shared" si="0"/>
        <v>8.8750000000000071</v>
      </c>
    </row>
    <row r="48" spans="1:15" x14ac:dyDescent="0.45">
      <c r="A48" s="9">
        <v>47</v>
      </c>
      <c r="B48" s="6" t="s">
        <v>77</v>
      </c>
      <c r="C48" s="11" t="s">
        <v>186</v>
      </c>
      <c r="D48" s="11" t="s">
        <v>295</v>
      </c>
      <c r="E48" s="12">
        <f>G48+I48+K48+M48+O48</f>
        <v>23.208333333333339</v>
      </c>
      <c r="F48" s="11">
        <v>10</v>
      </c>
      <c r="G48" s="12">
        <f>MAX(1,(MIN(10,(((F48-4)/(20-4)*10)))))</f>
        <v>3.75</v>
      </c>
      <c r="H48" s="11">
        <v>37</v>
      </c>
      <c r="I48" s="12">
        <f>MAX(1,(MIN(10,(H48 - 12) / (60 -12)*10)))</f>
        <v>5.2083333333333339</v>
      </c>
      <c r="J48" s="11">
        <v>38</v>
      </c>
      <c r="K48" s="12">
        <f>MAX(1,(MIN(10,(J48 - 10) / (50-10)*10)))</f>
        <v>7</v>
      </c>
      <c r="L48" s="11">
        <v>3</v>
      </c>
      <c r="M48" s="12">
        <f>MAX(1,(MIN(10,(((L48-3)/(18-3))*10))))</f>
        <v>1</v>
      </c>
      <c r="N48" s="11">
        <v>0.26</v>
      </c>
      <c r="O48" s="12">
        <f t="shared" si="0"/>
        <v>6.2500000000000036</v>
      </c>
    </row>
    <row r="49" spans="1:15" x14ac:dyDescent="0.45">
      <c r="A49" s="9">
        <v>48</v>
      </c>
      <c r="B49" s="6" t="s">
        <v>240</v>
      </c>
      <c r="C49" s="11" t="s">
        <v>211</v>
      </c>
      <c r="D49" s="11" t="s">
        <v>295</v>
      </c>
      <c r="E49" s="12">
        <f>G49+I49+K49+M49+O49</f>
        <v>22.666666666666671</v>
      </c>
      <c r="F49" s="11">
        <v>4</v>
      </c>
      <c r="G49" s="12">
        <f>MAX(1,(MIN(10,(((F49-4)/(20-4)*10)))))</f>
        <v>1</v>
      </c>
      <c r="H49" s="11">
        <v>32</v>
      </c>
      <c r="I49" s="12">
        <f>MAX(1,(MIN(10,(H49 - 12) / (60 -12)*10)))</f>
        <v>4.166666666666667</v>
      </c>
      <c r="J49" s="11">
        <v>20</v>
      </c>
      <c r="K49" s="12">
        <f>MAX(1,(MIN(10,(J49 - 10) / (50-10)*10)))</f>
        <v>2.5</v>
      </c>
      <c r="L49" s="11">
        <v>23</v>
      </c>
      <c r="M49" s="12">
        <f>MAX(1,(MIN(10,(((L49-3)/(18-3))*10))))</f>
        <v>10</v>
      </c>
      <c r="N49" s="11">
        <v>0.25</v>
      </c>
      <c r="O49" s="12">
        <f t="shared" si="0"/>
        <v>5.0000000000000018</v>
      </c>
    </row>
    <row r="50" spans="1:15" x14ac:dyDescent="0.45">
      <c r="A50" s="9">
        <v>49</v>
      </c>
      <c r="B50" s="6" t="s">
        <v>42</v>
      </c>
      <c r="C50" s="11" t="s">
        <v>201</v>
      </c>
      <c r="D50" s="11" t="s">
        <v>295</v>
      </c>
      <c r="E50" s="12">
        <f>G50+I50+K50+M50+O50</f>
        <v>22.208333333333336</v>
      </c>
      <c r="F50" s="11">
        <v>10</v>
      </c>
      <c r="G50" s="12">
        <f>MAX(1,(MIN(10,(((F50-4)/(20-4)*10)))))</f>
        <v>3.75</v>
      </c>
      <c r="H50" s="11">
        <v>32</v>
      </c>
      <c r="I50" s="12">
        <f>MAX(1,(MIN(10,(H50 - 12) / (60 -12)*10)))</f>
        <v>4.166666666666667</v>
      </c>
      <c r="J50" s="11">
        <v>34</v>
      </c>
      <c r="K50" s="12">
        <f>MAX(1,(MIN(10,(J50 - 10) / (50-10)*10)))</f>
        <v>6</v>
      </c>
      <c r="L50" s="11">
        <v>10</v>
      </c>
      <c r="M50" s="12">
        <f>MAX(1,(MIN(10,(((L50-3)/(18-3))*10))))</f>
        <v>4.666666666666667</v>
      </c>
      <c r="N50" s="11">
        <v>0.23899999999999999</v>
      </c>
      <c r="O50" s="12">
        <f t="shared" si="0"/>
        <v>3.6250000000000004</v>
      </c>
    </row>
    <row r="51" spans="1:15" x14ac:dyDescent="0.45">
      <c r="A51" s="9">
        <v>50</v>
      </c>
      <c r="B51" s="6" t="s">
        <v>260</v>
      </c>
      <c r="C51" s="11" t="s">
        <v>188</v>
      </c>
      <c r="D51" s="11" t="s">
        <v>298</v>
      </c>
      <c r="E51" s="12">
        <f>G51+I51+K51+M51+O51</f>
        <v>21.541666666666671</v>
      </c>
      <c r="F51" s="11">
        <v>5</v>
      </c>
      <c r="G51" s="12">
        <f>MAX(1,(MIN(10,(((F51-4)/(20-4)*10)))))</f>
        <v>1</v>
      </c>
      <c r="H51" s="11">
        <v>29</v>
      </c>
      <c r="I51" s="12">
        <f>MAX(1,(MIN(10,(H51 - 12) / (60 -12)*10)))</f>
        <v>3.541666666666667</v>
      </c>
      <c r="J51" s="11">
        <v>27</v>
      </c>
      <c r="K51" s="12">
        <f>MAX(1,(MIN(10,(J51 - 10) / (50-10)*10)))</f>
        <v>4.25</v>
      </c>
      <c r="L51" s="11">
        <v>12</v>
      </c>
      <c r="M51" s="12">
        <f>MAX(1,(MIN(10,(((L51-3)/(18-3))*10))))</f>
        <v>6</v>
      </c>
      <c r="N51" s="11">
        <v>0.26400000000000001</v>
      </c>
      <c r="O51" s="12">
        <f t="shared" si="0"/>
        <v>6.7500000000000036</v>
      </c>
    </row>
    <row r="52" spans="1:15" x14ac:dyDescent="0.45">
      <c r="A52" s="9">
        <v>51</v>
      </c>
      <c r="B52" s="6" t="s">
        <v>89</v>
      </c>
      <c r="C52" s="11" t="s">
        <v>181</v>
      </c>
      <c r="D52" s="11" t="s">
        <v>295</v>
      </c>
      <c r="E52" s="12">
        <f>G52+I52+K52+M52+O52</f>
        <v>21.500000000000004</v>
      </c>
      <c r="F52" s="11">
        <v>9</v>
      </c>
      <c r="G52" s="12">
        <f>MAX(1,(MIN(10,(((F52-4)/(20-4)*10)))))</f>
        <v>3.125</v>
      </c>
      <c r="H52" s="11">
        <v>39</v>
      </c>
      <c r="I52" s="12">
        <f>MAX(1,(MIN(10,(H52 - 12) / (60 -12)*10)))</f>
        <v>5.625</v>
      </c>
      <c r="J52" s="11">
        <v>31</v>
      </c>
      <c r="K52" s="12">
        <f>MAX(1,(MIN(10,(J52 - 10) / (50-10)*10)))</f>
        <v>5.25</v>
      </c>
      <c r="L52" s="11">
        <v>4</v>
      </c>
      <c r="M52" s="12">
        <f>MAX(1,(MIN(10,(((L52-3)/(18-3))*10))))</f>
        <v>1</v>
      </c>
      <c r="N52" s="11">
        <v>0.26200000000000001</v>
      </c>
      <c r="O52" s="12">
        <f t="shared" si="0"/>
        <v>6.5000000000000036</v>
      </c>
    </row>
    <row r="53" spans="1:15" x14ac:dyDescent="0.45">
      <c r="A53" s="9">
        <v>52</v>
      </c>
      <c r="B53" s="6" t="s">
        <v>97</v>
      </c>
      <c r="C53" s="11" t="s">
        <v>190</v>
      </c>
      <c r="D53" s="11" t="s">
        <v>295</v>
      </c>
      <c r="E53" s="12">
        <f>G53+I53+K53+M53+O53</f>
        <v>21.375000000000004</v>
      </c>
      <c r="F53" s="11">
        <v>13</v>
      </c>
      <c r="G53" s="12">
        <f>MAX(1,(MIN(10,(((F53-4)/(20-4)*10)))))</f>
        <v>5.625</v>
      </c>
      <c r="H53" s="11">
        <v>35</v>
      </c>
      <c r="I53" s="12">
        <f>MAX(1,(MIN(10,(H53 - 12) / (60 -12)*10)))</f>
        <v>4.791666666666667</v>
      </c>
      <c r="J53" s="11">
        <v>38</v>
      </c>
      <c r="K53" s="12">
        <f>MAX(1,(MIN(10,(J53 - 10) / (50-10)*10)))</f>
        <v>7</v>
      </c>
      <c r="L53" s="11">
        <v>5</v>
      </c>
      <c r="M53" s="12">
        <f>MAX(1,(MIN(10,(((L53-3)/(18-3))*10))))</f>
        <v>1.3333333333333333</v>
      </c>
      <c r="N53" s="11">
        <v>0.23100000000000001</v>
      </c>
      <c r="O53" s="12">
        <f t="shared" si="0"/>
        <v>2.6250000000000027</v>
      </c>
    </row>
    <row r="54" spans="1:15" x14ac:dyDescent="0.45">
      <c r="A54" s="9">
        <v>53</v>
      </c>
      <c r="B54" s="6" t="s">
        <v>286</v>
      </c>
      <c r="C54" s="11" t="s">
        <v>306</v>
      </c>
      <c r="D54" s="11" t="s">
        <v>295</v>
      </c>
      <c r="E54" s="12">
        <f>G54+I54+K54+M54+O54</f>
        <v>21.333333333333336</v>
      </c>
      <c r="F54" s="11">
        <v>10</v>
      </c>
      <c r="G54" s="12">
        <f>MAX(1,(MIN(10,(((F54-4)/(20-4)*10)))))</f>
        <v>3.75</v>
      </c>
      <c r="H54" s="11">
        <v>40</v>
      </c>
      <c r="I54" s="12">
        <f>MAX(1,(MIN(10,(H54 - 12) / (60 -12)*10)))</f>
        <v>5.8333333333333339</v>
      </c>
      <c r="J54" s="11">
        <v>31</v>
      </c>
      <c r="K54" s="12">
        <f>MAX(1,(MIN(10,(J54 - 10) / (50-10)*10)))</f>
        <v>5.25</v>
      </c>
      <c r="L54" s="11">
        <v>6</v>
      </c>
      <c r="M54" s="12">
        <f>MAX(1,(MIN(10,(((L54-3)/(18-3))*10))))</f>
        <v>2</v>
      </c>
      <c r="N54" s="11">
        <v>0.246</v>
      </c>
      <c r="O54" s="12">
        <f t="shared" si="0"/>
        <v>4.5000000000000009</v>
      </c>
    </row>
    <row r="55" spans="1:15" x14ac:dyDescent="0.45">
      <c r="A55" s="9">
        <v>54</v>
      </c>
      <c r="B55" s="6" t="s">
        <v>281</v>
      </c>
      <c r="C55" s="11" t="s">
        <v>307</v>
      </c>
      <c r="D55" s="11" t="s">
        <v>295</v>
      </c>
      <c r="E55" s="12">
        <f>G55+I55+K55+M55+O55</f>
        <v>21.166666666666671</v>
      </c>
      <c r="F55" s="11">
        <v>11</v>
      </c>
      <c r="G55" s="12">
        <f>MAX(1,(MIN(10,(((F55-4)/(20-4)*10)))))</f>
        <v>4.375</v>
      </c>
      <c r="H55" s="11">
        <v>35</v>
      </c>
      <c r="I55" s="12">
        <f>MAX(1,(MIN(10,(H55 - 12) / (60 -12)*10)))</f>
        <v>4.791666666666667</v>
      </c>
      <c r="J55" s="11">
        <v>33</v>
      </c>
      <c r="K55" s="12">
        <f>MAX(1,(MIN(10,(J55 - 10) / (50-10)*10)))</f>
        <v>5.75</v>
      </c>
      <c r="L55" s="11">
        <v>2</v>
      </c>
      <c r="M55" s="12">
        <f>MAX(1,(MIN(10,(((L55-3)/(18-3))*10))))</f>
        <v>1</v>
      </c>
      <c r="N55" s="11">
        <v>0.252</v>
      </c>
      <c r="O55" s="12">
        <f t="shared" si="0"/>
        <v>5.2500000000000027</v>
      </c>
    </row>
    <row r="56" spans="1:15" x14ac:dyDescent="0.45">
      <c r="A56" s="9">
        <v>55</v>
      </c>
      <c r="B56" s="6" t="s">
        <v>269</v>
      </c>
      <c r="C56" s="11" t="s">
        <v>208</v>
      </c>
      <c r="D56" s="11" t="s">
        <v>295</v>
      </c>
      <c r="E56" s="12">
        <f>G56+I56+K56+M56+O56</f>
        <v>20.958333333333336</v>
      </c>
      <c r="F56" s="11">
        <v>9</v>
      </c>
      <c r="G56" s="12">
        <f>MAX(1,(MIN(10,(((F56-4)/(20-4)*10)))))</f>
        <v>3.125</v>
      </c>
      <c r="H56" s="11">
        <v>30</v>
      </c>
      <c r="I56" s="12">
        <f>MAX(1,(MIN(10,(H56 - 12) / (60 -12)*10)))</f>
        <v>3.75</v>
      </c>
      <c r="J56" s="11">
        <v>31</v>
      </c>
      <c r="K56" s="12">
        <f>MAX(1,(MIN(10,(J56 - 10) / (50-10)*10)))</f>
        <v>5.25</v>
      </c>
      <c r="L56" s="11">
        <v>8</v>
      </c>
      <c r="M56" s="12">
        <f>MAX(1,(MIN(10,(((L56-3)/(18-3))*10))))</f>
        <v>3.333333333333333</v>
      </c>
      <c r="N56" s="11">
        <v>0.254</v>
      </c>
      <c r="O56" s="12">
        <f t="shared" si="0"/>
        <v>5.5000000000000027</v>
      </c>
    </row>
    <row r="57" spans="1:15" x14ac:dyDescent="0.45">
      <c r="A57" s="9">
        <v>56</v>
      </c>
      <c r="B57" s="6" t="s">
        <v>241</v>
      </c>
      <c r="C57" s="11" t="s">
        <v>293</v>
      </c>
      <c r="D57" s="11" t="s">
        <v>295</v>
      </c>
      <c r="E57" s="12">
        <f>G57+I57+K57+M57+O57</f>
        <v>20.875</v>
      </c>
      <c r="F57" s="11">
        <v>8</v>
      </c>
      <c r="G57" s="12">
        <f>MAX(1,(MIN(10,(((F57-4)/(20-4)*10)))))</f>
        <v>2.5</v>
      </c>
      <c r="H57" s="11">
        <v>32</v>
      </c>
      <c r="I57" s="12">
        <f>MAX(1,(MIN(10,(H57 - 12) / (60 -12)*10)))</f>
        <v>4.166666666666667</v>
      </c>
      <c r="J57" s="11">
        <v>30</v>
      </c>
      <c r="K57" s="12">
        <f>MAX(1,(MIN(10,(J57 - 10) / (50-10)*10)))</f>
        <v>5</v>
      </c>
      <c r="L57" s="11">
        <v>11</v>
      </c>
      <c r="M57" s="12">
        <f>MAX(1,(MIN(10,(((L57-3)/(18-3))*10))))</f>
        <v>5.333333333333333</v>
      </c>
      <c r="N57" s="11">
        <v>0.24099999999999999</v>
      </c>
      <c r="O57" s="12">
        <f t="shared" si="0"/>
        <v>3.8750000000000009</v>
      </c>
    </row>
    <row r="58" spans="1:15" x14ac:dyDescent="0.45">
      <c r="A58" s="9">
        <v>57</v>
      </c>
      <c r="B58" s="6" t="s">
        <v>58</v>
      </c>
      <c r="C58" s="11" t="s">
        <v>195</v>
      </c>
      <c r="D58" s="11" t="s">
        <v>295</v>
      </c>
      <c r="E58" s="12">
        <f>G58+I58+K58+M58+O58</f>
        <v>20.500000000000004</v>
      </c>
      <c r="F58" s="11">
        <v>6</v>
      </c>
      <c r="G58" s="12">
        <f>MAX(1,(MIN(10,(((F58-4)/(20-4)*10)))))</f>
        <v>1.25</v>
      </c>
      <c r="H58" s="11">
        <v>36</v>
      </c>
      <c r="I58" s="12">
        <f>MAX(1,(MIN(10,(H58 - 12) / (60 -12)*10)))</f>
        <v>5</v>
      </c>
      <c r="J58" s="11">
        <v>29</v>
      </c>
      <c r="K58" s="12">
        <f>MAX(1,(MIN(10,(J58 - 10) / (50-10)*10)))</f>
        <v>4.75</v>
      </c>
      <c r="L58" s="11">
        <v>6</v>
      </c>
      <c r="M58" s="12">
        <f>MAX(1,(MIN(10,(((L58-3)/(18-3))*10))))</f>
        <v>2</v>
      </c>
      <c r="N58" s="11">
        <v>0.27</v>
      </c>
      <c r="O58" s="12">
        <f t="shared" si="0"/>
        <v>7.5000000000000044</v>
      </c>
    </row>
    <row r="59" spans="1:15" x14ac:dyDescent="0.45">
      <c r="A59" s="9">
        <v>58</v>
      </c>
      <c r="B59" s="6" t="s">
        <v>209</v>
      </c>
      <c r="C59" s="11" t="s">
        <v>187</v>
      </c>
      <c r="D59" s="11" t="s">
        <v>295</v>
      </c>
      <c r="E59" s="12">
        <f>G59+I59+K59+M59+O59</f>
        <v>19.208333333333336</v>
      </c>
      <c r="F59" s="11">
        <v>9</v>
      </c>
      <c r="G59" s="12">
        <f>MAX(1,(MIN(10,(((F59-4)/(20-4)*10)))))</f>
        <v>3.125</v>
      </c>
      <c r="H59" s="11">
        <v>39</v>
      </c>
      <c r="I59" s="12">
        <f>MAX(1,(MIN(10,(H59 - 12) / (60 -12)*10)))</f>
        <v>5.625</v>
      </c>
      <c r="J59" s="11">
        <v>28</v>
      </c>
      <c r="K59" s="12">
        <f>MAX(1,(MIN(10,(J59 - 10) / (50-10)*10)))</f>
        <v>4.5</v>
      </c>
      <c r="L59" s="11">
        <v>5</v>
      </c>
      <c r="M59" s="12">
        <f>MAX(1,(MIN(10,(((L59-3)/(18-3))*10))))</f>
        <v>1.3333333333333333</v>
      </c>
      <c r="N59" s="11">
        <v>0.247</v>
      </c>
      <c r="O59" s="12">
        <f t="shared" si="0"/>
        <v>4.6250000000000018</v>
      </c>
    </row>
    <row r="60" spans="1:15" ht="25.5" x14ac:dyDescent="0.45">
      <c r="A60" s="9">
        <v>59</v>
      </c>
      <c r="B60" s="6" t="s">
        <v>254</v>
      </c>
      <c r="C60" s="11" t="s">
        <v>183</v>
      </c>
      <c r="D60" s="11" t="s">
        <v>309</v>
      </c>
      <c r="E60" s="12">
        <f>G60+I60+K60+M60+O60</f>
        <v>19.041666666666671</v>
      </c>
      <c r="F60" s="11">
        <v>8</v>
      </c>
      <c r="G60" s="12">
        <f>MAX(1,(MIN(10,(((F60-4)/(20-4)*10)))))</f>
        <v>2.5</v>
      </c>
      <c r="H60" s="11">
        <v>32</v>
      </c>
      <c r="I60" s="12">
        <f>MAX(1,(MIN(10,(H60 - 12) / (60 -12)*10)))</f>
        <v>4.166666666666667</v>
      </c>
      <c r="J60" s="11">
        <v>30</v>
      </c>
      <c r="K60" s="12">
        <f>MAX(1,(MIN(10,(J60 - 10) / (50-10)*10)))</f>
        <v>5</v>
      </c>
      <c r="L60" s="11">
        <v>1</v>
      </c>
      <c r="M60" s="12">
        <f>MAX(1,(MIN(10,(((L60-3)/(18-3))*10))))</f>
        <v>1</v>
      </c>
      <c r="N60" s="11">
        <v>0.26100000000000001</v>
      </c>
      <c r="O60" s="12">
        <f t="shared" si="0"/>
        <v>6.3750000000000027</v>
      </c>
    </row>
    <row r="61" spans="1:15" x14ac:dyDescent="0.45">
      <c r="A61" s="9">
        <v>60</v>
      </c>
      <c r="B61" s="6" t="s">
        <v>266</v>
      </c>
      <c r="C61" s="11" t="s">
        <v>206</v>
      </c>
      <c r="D61" s="11" t="s">
        <v>295</v>
      </c>
      <c r="E61" s="12">
        <f>G61+I61+K61+M61+O61</f>
        <v>18.75</v>
      </c>
      <c r="F61" s="11">
        <v>10</v>
      </c>
      <c r="G61" s="12">
        <f>MAX(1,(MIN(10,(((F61-4)/(20-4)*10)))))</f>
        <v>3.75</v>
      </c>
      <c r="H61" s="11">
        <v>30</v>
      </c>
      <c r="I61" s="12">
        <f>MAX(1,(MIN(10,(H61 - 12) / (60 -12)*10)))</f>
        <v>3.75</v>
      </c>
      <c r="J61" s="11">
        <v>33</v>
      </c>
      <c r="K61" s="12">
        <f>MAX(1,(MIN(10,(J61 - 10) / (50-10)*10)))</f>
        <v>5.75</v>
      </c>
      <c r="L61" s="11">
        <v>2</v>
      </c>
      <c r="M61" s="12">
        <f>MAX(1,(MIN(10,(((L61-3)/(18-3))*10))))</f>
        <v>1</v>
      </c>
      <c r="N61" s="11">
        <v>0.246</v>
      </c>
      <c r="O61" s="12">
        <f t="shared" si="0"/>
        <v>4.5000000000000009</v>
      </c>
    </row>
    <row r="62" spans="1:15" x14ac:dyDescent="0.45">
      <c r="A62" s="9">
        <v>61</v>
      </c>
      <c r="B62" s="6" t="s">
        <v>316</v>
      </c>
      <c r="C62" s="11" t="s">
        <v>183</v>
      </c>
      <c r="D62" s="11" t="s">
        <v>295</v>
      </c>
      <c r="E62" s="12">
        <f>G62+I62+K62+M62+O62</f>
        <v>18.708333333333336</v>
      </c>
      <c r="F62" s="11">
        <v>10</v>
      </c>
      <c r="G62" s="12">
        <f>MAX(1,(MIN(10,(((F62-4)/(20-4)*10)))))</f>
        <v>3.75</v>
      </c>
      <c r="H62" s="11">
        <v>28</v>
      </c>
      <c r="I62" s="12">
        <f>MAX(1,(MIN(10,(H62 - 12) / (60 -12)*10)))</f>
        <v>3.333333333333333</v>
      </c>
      <c r="J62" s="11">
        <v>31</v>
      </c>
      <c r="K62" s="12">
        <f>MAX(1,(MIN(10,(J62 - 10) / (50-10)*10)))</f>
        <v>5.25</v>
      </c>
      <c r="L62" s="11">
        <v>1</v>
      </c>
      <c r="M62" s="12">
        <f>MAX(1,(MIN(10,(((L62-3)/(18-3))*10))))</f>
        <v>1</v>
      </c>
      <c r="N62" s="11">
        <v>0.253</v>
      </c>
      <c r="O62" s="12">
        <f t="shared" si="0"/>
        <v>5.3750000000000018</v>
      </c>
    </row>
    <row r="63" spans="1:15" x14ac:dyDescent="0.45">
      <c r="A63" s="9">
        <v>62</v>
      </c>
      <c r="B63" s="6" t="s">
        <v>314</v>
      </c>
      <c r="C63" s="11" t="s">
        <v>293</v>
      </c>
      <c r="D63" s="11" t="s">
        <v>304</v>
      </c>
      <c r="E63" s="12">
        <f>G63+I63+K63+M63+O63</f>
        <v>18.625000000000007</v>
      </c>
      <c r="F63" s="11">
        <v>6</v>
      </c>
      <c r="G63" s="12">
        <f>MAX(1,(MIN(10,(((F63-4)/(20-4)*10)))))</f>
        <v>1.25</v>
      </c>
      <c r="H63" s="11">
        <v>27</v>
      </c>
      <c r="I63" s="12">
        <f>MAX(1,(MIN(10,(H63 - 12) / (60 -12)*10)))</f>
        <v>3.125</v>
      </c>
      <c r="J63" s="11">
        <v>29</v>
      </c>
      <c r="K63" s="12">
        <f>MAX(1,(MIN(10,(J63 - 10) / (50-10)*10)))</f>
        <v>4.75</v>
      </c>
      <c r="L63" s="11">
        <v>3</v>
      </c>
      <c r="M63" s="12">
        <f>MAX(1,(MIN(10,(((L63-3)/(18-3))*10))))</f>
        <v>1</v>
      </c>
      <c r="N63" s="11">
        <v>0.27800000000000002</v>
      </c>
      <c r="O63" s="12">
        <f t="shared" si="0"/>
        <v>8.5000000000000053</v>
      </c>
    </row>
    <row r="64" spans="1:15" x14ac:dyDescent="0.45">
      <c r="A64" s="9">
        <v>63</v>
      </c>
      <c r="B64" s="6" t="s">
        <v>288</v>
      </c>
      <c r="C64" s="11" t="s">
        <v>214</v>
      </c>
      <c r="D64" s="11" t="s">
        <v>295</v>
      </c>
      <c r="E64" s="12">
        <f>G64+I64+K64+M64+O64</f>
        <v>18.625000000000004</v>
      </c>
      <c r="F64" s="11">
        <v>8</v>
      </c>
      <c r="G64" s="12">
        <f>MAX(1,(MIN(10,(((F64-4)/(20-4)*10)))))</f>
        <v>2.5</v>
      </c>
      <c r="H64" s="11">
        <v>27</v>
      </c>
      <c r="I64" s="12">
        <f>MAX(1,(MIN(10,(H64 - 12) / (60 -12)*10)))</f>
        <v>3.125</v>
      </c>
      <c r="J64" s="11">
        <v>30</v>
      </c>
      <c r="K64" s="12">
        <f>MAX(1,(MIN(10,(J64 - 10) / (50-10)*10)))</f>
        <v>5</v>
      </c>
      <c r="L64" s="11">
        <v>2</v>
      </c>
      <c r="M64" s="12">
        <f>MAX(1,(MIN(10,(((L64-3)/(18-3))*10))))</f>
        <v>1</v>
      </c>
      <c r="N64" s="11">
        <v>0.26600000000000001</v>
      </c>
      <c r="O64" s="12">
        <f t="shared" si="0"/>
        <v>7.0000000000000036</v>
      </c>
    </row>
    <row r="65" spans="1:15" x14ac:dyDescent="0.45">
      <c r="A65" s="9">
        <v>64</v>
      </c>
      <c r="B65" s="6" t="s">
        <v>257</v>
      </c>
      <c r="C65" s="11" t="s">
        <v>208</v>
      </c>
      <c r="D65" s="11" t="s">
        <v>295</v>
      </c>
      <c r="E65" s="12">
        <f>G65+I65+K65+M65+O65</f>
        <v>18.583333333333336</v>
      </c>
      <c r="F65" s="11">
        <v>7</v>
      </c>
      <c r="G65" s="12">
        <f>MAX(1,(MIN(10,(((F65-4)/(20-4)*10)))))</f>
        <v>1.875</v>
      </c>
      <c r="H65" s="11">
        <v>35</v>
      </c>
      <c r="I65" s="12">
        <f>MAX(1,(MIN(10,(H65 - 12) / (60 -12)*10)))</f>
        <v>4.791666666666667</v>
      </c>
      <c r="J65" s="11">
        <v>24</v>
      </c>
      <c r="K65" s="12">
        <f>MAX(1,(MIN(10,(J65 - 10) / (50-10)*10)))</f>
        <v>3.5</v>
      </c>
      <c r="L65" s="11">
        <v>7</v>
      </c>
      <c r="M65" s="12">
        <f>MAX(1,(MIN(10,(((L65-3)/(18-3))*10))))</f>
        <v>2.6666666666666665</v>
      </c>
      <c r="N65" s="11">
        <v>0.25600000000000001</v>
      </c>
      <c r="O65" s="12">
        <f t="shared" si="0"/>
        <v>5.7500000000000027</v>
      </c>
    </row>
    <row r="66" spans="1:15" x14ac:dyDescent="0.45">
      <c r="A66" s="9">
        <v>65</v>
      </c>
      <c r="B66" s="6" t="s">
        <v>310</v>
      </c>
      <c r="C66" s="11" t="s">
        <v>214</v>
      </c>
      <c r="D66" s="11" t="s">
        <v>295</v>
      </c>
      <c r="E66" s="12">
        <f>G66+I66+K66+M66+O66</f>
        <v>18.500000000000007</v>
      </c>
      <c r="F66" s="11">
        <v>6</v>
      </c>
      <c r="G66" s="12">
        <f>MAX(1,(MIN(10,(((F66-4)/(20-4)*10)))))</f>
        <v>1.25</v>
      </c>
      <c r="H66" s="11">
        <v>33</v>
      </c>
      <c r="I66" s="12">
        <f>MAX(1,(MIN(10,(H66 - 12) / (60 -12)*10)))</f>
        <v>4.375</v>
      </c>
      <c r="J66" s="11">
        <v>24</v>
      </c>
      <c r="K66" s="12">
        <f>MAX(1,(MIN(10,(J66 - 10) / (50-10)*10)))</f>
        <v>3.5</v>
      </c>
      <c r="L66" s="11">
        <v>2</v>
      </c>
      <c r="M66" s="12">
        <f>MAX(1,(MIN(10,(((L66-3)/(18-3))*10))))</f>
        <v>1</v>
      </c>
      <c r="N66" s="11">
        <v>0.27700000000000002</v>
      </c>
      <c r="O66" s="12">
        <f t="shared" si="0"/>
        <v>8.3750000000000053</v>
      </c>
    </row>
    <row r="67" spans="1:15" x14ac:dyDescent="0.45">
      <c r="A67" s="9">
        <v>66</v>
      </c>
      <c r="B67" s="6" t="s">
        <v>38</v>
      </c>
      <c r="C67" s="11" t="s">
        <v>307</v>
      </c>
      <c r="D67" s="11" t="s">
        <v>295</v>
      </c>
      <c r="E67" s="12">
        <f>G67+I67+K67+M67+O67</f>
        <v>18.208333333333332</v>
      </c>
      <c r="F67" s="11">
        <v>9</v>
      </c>
      <c r="G67" s="12">
        <f>MAX(1,(MIN(10,(((F67-4)/(20-4)*10)))))</f>
        <v>3.125</v>
      </c>
      <c r="H67" s="11">
        <v>31</v>
      </c>
      <c r="I67" s="12">
        <f>MAX(1,(MIN(10,(H67 - 12) / (60 -12)*10)))</f>
        <v>3.958333333333333</v>
      </c>
      <c r="J67" s="11">
        <v>33</v>
      </c>
      <c r="K67" s="12">
        <f>MAX(1,(MIN(10,(J67 - 10) / (50-10)*10)))</f>
        <v>5.75</v>
      </c>
      <c r="L67" s="11">
        <v>2</v>
      </c>
      <c r="M67" s="12">
        <f>MAX(1,(MIN(10,(((L67-3)/(18-3))*10))))</f>
        <v>1</v>
      </c>
      <c r="N67" s="11">
        <v>0.245</v>
      </c>
      <c r="O67" s="12">
        <f t="shared" ref="O67:O121" si="1">MAX(1,(MIN(10,(N67 - 0.21) / (0.29 - 0.21)*10)))</f>
        <v>4.3750000000000009</v>
      </c>
    </row>
    <row r="68" spans="1:15" x14ac:dyDescent="0.45">
      <c r="A68" s="9">
        <v>67</v>
      </c>
      <c r="B68" s="6" t="s">
        <v>315</v>
      </c>
      <c r="C68" s="11" t="s">
        <v>190</v>
      </c>
      <c r="D68" s="11" t="s">
        <v>304</v>
      </c>
      <c r="E68" s="12">
        <f>G68+I68+K68+M68+O68</f>
        <v>17.916666666666671</v>
      </c>
      <c r="F68" s="11">
        <v>8</v>
      </c>
      <c r="G68" s="12">
        <f>MAX(1,(MIN(10,(((F68-4)/(20-4)*10)))))</f>
        <v>2.5</v>
      </c>
      <c r="H68" s="11">
        <v>29</v>
      </c>
      <c r="I68" s="12">
        <f>MAX(1,(MIN(10,(H68 - 12) / (60 -12)*10)))</f>
        <v>3.541666666666667</v>
      </c>
      <c r="J68" s="11">
        <v>29</v>
      </c>
      <c r="K68" s="12">
        <f>MAX(1,(MIN(10,(J68 - 10) / (50-10)*10)))</f>
        <v>4.75</v>
      </c>
      <c r="L68" s="11">
        <v>1</v>
      </c>
      <c r="M68" s="12">
        <f>MAX(1,(MIN(10,(((L68-3)/(18-3))*10))))</f>
        <v>1</v>
      </c>
      <c r="N68" s="11">
        <v>0.25900000000000001</v>
      </c>
      <c r="O68" s="12">
        <f t="shared" si="1"/>
        <v>6.1250000000000027</v>
      </c>
    </row>
    <row r="69" spans="1:15" x14ac:dyDescent="0.45">
      <c r="A69" s="9">
        <v>68</v>
      </c>
      <c r="B69" s="6" t="s">
        <v>205</v>
      </c>
      <c r="C69" s="11" t="s">
        <v>206</v>
      </c>
      <c r="D69" s="11" t="s">
        <v>295</v>
      </c>
      <c r="E69" s="12">
        <f>G69+I69+K69+M69+O69</f>
        <v>17.791666666666671</v>
      </c>
      <c r="F69" s="11">
        <v>6</v>
      </c>
      <c r="G69" s="12">
        <f>MAX(1,(MIN(10,(((F69-4)/(20-4)*10)))))</f>
        <v>1.25</v>
      </c>
      <c r="H69" s="11">
        <v>35</v>
      </c>
      <c r="I69" s="12">
        <f>MAX(1,(MIN(10,(H69 - 12) / (60 -12)*10)))</f>
        <v>4.791666666666667</v>
      </c>
      <c r="J69" s="11">
        <v>29</v>
      </c>
      <c r="K69" s="12">
        <f>MAX(1,(MIN(10,(J69 - 10) / (50-10)*10)))</f>
        <v>4.75</v>
      </c>
      <c r="L69" s="11">
        <v>4</v>
      </c>
      <c r="M69" s="12">
        <f>MAX(1,(MIN(10,(((L69-3)/(18-3))*10))))</f>
        <v>1</v>
      </c>
      <c r="N69" s="11">
        <v>0.25800000000000001</v>
      </c>
      <c r="O69" s="12">
        <f t="shared" si="1"/>
        <v>6.0000000000000036</v>
      </c>
    </row>
    <row r="70" spans="1:15" x14ac:dyDescent="0.45">
      <c r="A70" s="9">
        <v>69</v>
      </c>
      <c r="B70" s="6" t="s">
        <v>263</v>
      </c>
      <c r="C70" s="11" t="s">
        <v>214</v>
      </c>
      <c r="D70" s="11" t="s">
        <v>295</v>
      </c>
      <c r="E70" s="12">
        <f>G70+I70+K70+M70+O70</f>
        <v>17.791666666666671</v>
      </c>
      <c r="F70" s="11">
        <v>7</v>
      </c>
      <c r="G70" s="12">
        <f>MAX(1,(MIN(10,(((F70-4)/(20-4)*10)))))</f>
        <v>1.875</v>
      </c>
      <c r="H70" s="11">
        <v>35</v>
      </c>
      <c r="I70" s="12">
        <f>MAX(1,(MIN(10,(H70 - 12) / (60 -12)*10)))</f>
        <v>4.791666666666667</v>
      </c>
      <c r="J70" s="11">
        <v>26</v>
      </c>
      <c r="K70" s="12">
        <f>MAX(1,(MIN(10,(J70 - 10) / (50-10)*10)))</f>
        <v>4</v>
      </c>
      <c r="L70" s="11">
        <v>3</v>
      </c>
      <c r="M70" s="12">
        <f>MAX(1,(MIN(10,(((L70-3)/(18-3))*10))))</f>
        <v>1</v>
      </c>
      <c r="N70" s="11">
        <v>0.25900000000000001</v>
      </c>
      <c r="O70" s="12">
        <f t="shared" si="1"/>
        <v>6.1250000000000027</v>
      </c>
    </row>
    <row r="71" spans="1:15" ht="25.5" x14ac:dyDescent="0.45">
      <c r="A71" s="9">
        <v>70</v>
      </c>
      <c r="B71" s="6" t="s">
        <v>212</v>
      </c>
      <c r="C71" s="11" t="s">
        <v>187</v>
      </c>
      <c r="D71" s="11" t="s">
        <v>318</v>
      </c>
      <c r="E71" s="12">
        <f>G71+I71+K71+M71+O71</f>
        <v>17.708333333333336</v>
      </c>
      <c r="F71" s="11">
        <v>5</v>
      </c>
      <c r="G71" s="12">
        <f>MAX(1,(MIN(10,(((F71-4)/(20-4)*10)))))</f>
        <v>1</v>
      </c>
      <c r="H71" s="11">
        <v>34</v>
      </c>
      <c r="I71" s="12">
        <f>MAX(1,(MIN(10,(H71 - 12) / (60 -12)*10)))</f>
        <v>4.583333333333333</v>
      </c>
      <c r="J71" s="11">
        <v>24</v>
      </c>
      <c r="K71" s="12">
        <f>MAX(1,(MIN(10,(J71 - 10) / (50-10)*10)))</f>
        <v>3.5</v>
      </c>
      <c r="L71" s="11">
        <v>3</v>
      </c>
      <c r="M71" s="12">
        <f>MAX(1,(MIN(10,(((L71-3)/(18-3))*10))))</f>
        <v>1</v>
      </c>
      <c r="N71" s="11">
        <v>0.27100000000000002</v>
      </c>
      <c r="O71" s="12">
        <f t="shared" si="1"/>
        <v>7.6250000000000036</v>
      </c>
    </row>
    <row r="72" spans="1:15" x14ac:dyDescent="0.45">
      <c r="A72" s="9">
        <v>71</v>
      </c>
      <c r="B72" s="6" t="s">
        <v>238</v>
      </c>
      <c r="C72" s="11" t="s">
        <v>189</v>
      </c>
      <c r="D72" s="11" t="s">
        <v>295</v>
      </c>
      <c r="E72" s="12">
        <f>G72+I72+K72+M72+O72</f>
        <v>17.666666666666668</v>
      </c>
      <c r="F72" s="11">
        <v>6</v>
      </c>
      <c r="G72" s="12">
        <f>MAX(1,(MIN(10,(((F72-4)/(20-4)*10)))))</f>
        <v>1.25</v>
      </c>
      <c r="H72" s="11">
        <v>28</v>
      </c>
      <c r="I72" s="12">
        <f>MAX(1,(MIN(10,(H72 - 12) / (60 -12)*10)))</f>
        <v>3.333333333333333</v>
      </c>
      <c r="J72" s="11">
        <v>26</v>
      </c>
      <c r="K72" s="12">
        <f>MAX(1,(MIN(10,(J72 - 10) / (50-10)*10)))</f>
        <v>4</v>
      </c>
      <c r="L72" s="11">
        <v>8</v>
      </c>
      <c r="M72" s="12">
        <f>MAX(1,(MIN(10,(((L72-3)/(18-3))*10))))</f>
        <v>3.333333333333333</v>
      </c>
      <c r="N72" s="11">
        <v>0.25600000000000001</v>
      </c>
      <c r="O72" s="12">
        <f t="shared" si="1"/>
        <v>5.7500000000000027</v>
      </c>
    </row>
    <row r="73" spans="1:15" x14ac:dyDescent="0.45">
      <c r="A73" s="9">
        <v>72</v>
      </c>
      <c r="B73" s="6" t="s">
        <v>253</v>
      </c>
      <c r="C73" s="11" t="s">
        <v>185</v>
      </c>
      <c r="D73" s="11" t="s">
        <v>295</v>
      </c>
      <c r="E73" s="12">
        <f>G73+I73+K73+M73+O73</f>
        <v>17.625000000000004</v>
      </c>
      <c r="F73" s="11">
        <v>10</v>
      </c>
      <c r="G73" s="12">
        <f>MAX(1,(MIN(10,(((F73-4)/(20-4)*10)))))</f>
        <v>3.75</v>
      </c>
      <c r="H73" s="11">
        <v>30</v>
      </c>
      <c r="I73" s="12">
        <f>MAX(1,(MIN(10,(H73 - 12) / (60 -12)*10)))</f>
        <v>3.75</v>
      </c>
      <c r="J73" s="11">
        <v>33</v>
      </c>
      <c r="K73" s="12">
        <f>MAX(1,(MIN(10,(J73 - 10) / (50-10)*10)))</f>
        <v>5.75</v>
      </c>
      <c r="L73" s="11">
        <v>6</v>
      </c>
      <c r="M73" s="12">
        <f>MAX(1,(MIN(10,(((L73-3)/(18-3))*10))))</f>
        <v>2</v>
      </c>
      <c r="N73" s="11">
        <v>0.22900000000000001</v>
      </c>
      <c r="O73" s="12">
        <f t="shared" si="1"/>
        <v>2.3750000000000022</v>
      </c>
    </row>
    <row r="74" spans="1:15" ht="25.5" x14ac:dyDescent="0.45">
      <c r="A74" s="9">
        <v>73</v>
      </c>
      <c r="B74" s="6" t="s">
        <v>239</v>
      </c>
      <c r="C74" s="11" t="s">
        <v>180</v>
      </c>
      <c r="D74" s="11" t="s">
        <v>312</v>
      </c>
      <c r="E74" s="12">
        <f>G74+I74+K74+M74+O74</f>
        <v>17.291666666666668</v>
      </c>
      <c r="F74" s="11">
        <v>8</v>
      </c>
      <c r="G74" s="12">
        <f>MAX(1,(MIN(10,(((F74-4)/(20-4)*10)))))</f>
        <v>2.5</v>
      </c>
      <c r="H74" s="11">
        <v>33</v>
      </c>
      <c r="I74" s="12">
        <f>MAX(1,(MIN(10,(H74 - 12) / (60 -12)*10)))</f>
        <v>4.375</v>
      </c>
      <c r="J74" s="11">
        <v>32</v>
      </c>
      <c r="K74" s="12">
        <f>MAX(1,(MIN(10,(J74 - 10) / (50-10)*10)))</f>
        <v>5.5</v>
      </c>
      <c r="L74" s="11">
        <v>7</v>
      </c>
      <c r="M74" s="12">
        <f>MAX(1,(MIN(10,(((L74-3)/(18-3))*10))))</f>
        <v>2.6666666666666665</v>
      </c>
      <c r="N74" s="11">
        <v>0.22800000000000001</v>
      </c>
      <c r="O74" s="12">
        <f t="shared" si="1"/>
        <v>2.2500000000000022</v>
      </c>
    </row>
    <row r="75" spans="1:15" x14ac:dyDescent="0.45">
      <c r="A75" s="9">
        <v>74</v>
      </c>
      <c r="B75" s="6" t="s">
        <v>284</v>
      </c>
      <c r="C75" s="11" t="s">
        <v>199</v>
      </c>
      <c r="D75" s="11" t="s">
        <v>295</v>
      </c>
      <c r="E75" s="12">
        <f>G75+I75+K75+M75+O75</f>
        <v>17.000000000000004</v>
      </c>
      <c r="F75" s="11">
        <v>7</v>
      </c>
      <c r="G75" s="12">
        <f>MAX(1,(MIN(10,(((F75-4)/(20-4)*10)))))</f>
        <v>1.875</v>
      </c>
      <c r="H75" s="11">
        <v>27</v>
      </c>
      <c r="I75" s="12">
        <f>MAX(1,(MIN(10,(H75 - 12) / (60 -12)*10)))</f>
        <v>3.125</v>
      </c>
      <c r="J75" s="11">
        <v>28</v>
      </c>
      <c r="K75" s="12">
        <f>MAX(1,(MIN(10,(J75 - 10) / (50-10)*10)))</f>
        <v>4.5</v>
      </c>
      <c r="L75" s="11">
        <v>2</v>
      </c>
      <c r="M75" s="12">
        <f>MAX(1,(MIN(10,(((L75-3)/(18-3))*10))))</f>
        <v>1</v>
      </c>
      <c r="N75" s="11">
        <v>0.26200000000000001</v>
      </c>
      <c r="O75" s="12">
        <f t="shared" si="1"/>
        <v>6.5000000000000036</v>
      </c>
    </row>
    <row r="76" spans="1:15" x14ac:dyDescent="0.45">
      <c r="A76" s="9">
        <v>75</v>
      </c>
      <c r="B76" s="6" t="s">
        <v>36</v>
      </c>
      <c r="C76" s="11" t="s">
        <v>307</v>
      </c>
      <c r="D76" s="11" t="s">
        <v>295</v>
      </c>
      <c r="E76" s="12">
        <f>G76+I76+K76+M76+O76</f>
        <v>16.958333333333332</v>
      </c>
      <c r="F76" s="11">
        <v>9</v>
      </c>
      <c r="G76" s="12">
        <f>MAX(1,(MIN(10,(((F76-4)/(20-4)*10)))))</f>
        <v>3.125</v>
      </c>
      <c r="H76" s="11">
        <v>31</v>
      </c>
      <c r="I76" s="12">
        <f>MAX(1,(MIN(10,(H76 - 12) / (60 -12)*10)))</f>
        <v>3.958333333333333</v>
      </c>
      <c r="J76" s="11">
        <v>30</v>
      </c>
      <c r="K76" s="12">
        <f>MAX(1,(MIN(10,(J76 - 10) / (50-10)*10)))</f>
        <v>5</v>
      </c>
      <c r="L76" s="11">
        <v>2</v>
      </c>
      <c r="M76" s="12">
        <f>MAX(1,(MIN(10,(((L76-3)/(18-3))*10))))</f>
        <v>1</v>
      </c>
      <c r="N76" s="11">
        <v>0.24099999999999999</v>
      </c>
      <c r="O76" s="12">
        <f t="shared" si="1"/>
        <v>3.8750000000000009</v>
      </c>
    </row>
    <row r="77" spans="1:15" x14ac:dyDescent="0.45">
      <c r="A77" s="9">
        <v>76</v>
      </c>
      <c r="B77" s="6" t="s">
        <v>62</v>
      </c>
      <c r="C77" s="11" t="s">
        <v>186</v>
      </c>
      <c r="D77" s="11" t="s">
        <v>298</v>
      </c>
      <c r="E77" s="12">
        <f>G77+I77+K77+M77+O77</f>
        <v>16.625000000000004</v>
      </c>
      <c r="F77" s="11">
        <v>4</v>
      </c>
      <c r="G77" s="12">
        <f>MAX(1,(MIN(10,(((F77-4)/(20-4)*10)))))</f>
        <v>1</v>
      </c>
      <c r="H77" s="11">
        <v>30</v>
      </c>
      <c r="I77" s="12">
        <f>MAX(1,(MIN(10,(H77 - 12) / (60 -12)*10)))</f>
        <v>3.75</v>
      </c>
      <c r="J77" s="11">
        <v>24</v>
      </c>
      <c r="K77" s="12">
        <f>MAX(1,(MIN(10,(J77 - 10) / (50-10)*10)))</f>
        <v>3.5</v>
      </c>
      <c r="L77" s="11">
        <v>6</v>
      </c>
      <c r="M77" s="12">
        <f>MAX(1,(MIN(10,(((L77-3)/(18-3))*10))))</f>
        <v>2</v>
      </c>
      <c r="N77" s="11">
        <v>0.26100000000000001</v>
      </c>
      <c r="O77" s="12">
        <f t="shared" si="1"/>
        <v>6.3750000000000027</v>
      </c>
    </row>
    <row r="78" spans="1:15" x14ac:dyDescent="0.45">
      <c r="A78" s="9">
        <v>77</v>
      </c>
      <c r="B78" s="6" t="s">
        <v>268</v>
      </c>
      <c r="C78" s="11" t="s">
        <v>197</v>
      </c>
      <c r="D78" s="11" t="s">
        <v>295</v>
      </c>
      <c r="E78" s="12">
        <f>G78+I78+K78+M78+O78</f>
        <v>16.583333333333336</v>
      </c>
      <c r="F78" s="11">
        <v>8</v>
      </c>
      <c r="G78" s="12">
        <f>MAX(1,(MIN(10,(((F78-4)/(20-4)*10)))))</f>
        <v>2.5</v>
      </c>
      <c r="H78" s="11">
        <v>33</v>
      </c>
      <c r="I78" s="12">
        <f>MAX(1,(MIN(10,(H78 - 12) / (60 -12)*10)))</f>
        <v>4.375</v>
      </c>
      <c r="J78" s="11">
        <v>26</v>
      </c>
      <c r="K78" s="12">
        <f>MAX(1,(MIN(10,(J78 - 10) / (50-10)*10)))</f>
        <v>4</v>
      </c>
      <c r="L78" s="11">
        <v>5</v>
      </c>
      <c r="M78" s="12">
        <f>MAX(1,(MIN(10,(((L78-3)/(18-3))*10))))</f>
        <v>1.3333333333333333</v>
      </c>
      <c r="N78" s="11">
        <v>0.245</v>
      </c>
      <c r="O78" s="12">
        <f t="shared" si="1"/>
        <v>4.3750000000000009</v>
      </c>
    </row>
    <row r="79" spans="1:15" x14ac:dyDescent="0.45">
      <c r="A79" s="9">
        <v>78</v>
      </c>
      <c r="B79" s="6" t="s">
        <v>259</v>
      </c>
      <c r="C79" s="11" t="s">
        <v>197</v>
      </c>
      <c r="D79" s="11" t="s">
        <v>298</v>
      </c>
      <c r="E79" s="12">
        <f>G79+I79+K79+M79+O79</f>
        <v>16.583333333333336</v>
      </c>
      <c r="F79" s="11">
        <v>3</v>
      </c>
      <c r="G79" s="12">
        <f>MAX(1,(MIN(10,(((F79-4)/(20-4)*10)))))</f>
        <v>1</v>
      </c>
      <c r="H79" s="11">
        <v>21</v>
      </c>
      <c r="I79" s="12">
        <f>MAX(1,(MIN(10,(H79 - 12) / (60 -12)*10)))</f>
        <v>1.875</v>
      </c>
      <c r="J79" s="11">
        <v>18</v>
      </c>
      <c r="K79" s="12">
        <f>MAX(1,(MIN(10,(J79 - 10) / (50-10)*10)))</f>
        <v>2</v>
      </c>
      <c r="L79" s="11">
        <v>11</v>
      </c>
      <c r="M79" s="12">
        <f>MAX(1,(MIN(10,(((L79-3)/(18-3))*10))))</f>
        <v>5.333333333333333</v>
      </c>
      <c r="N79" s="11">
        <v>0.26100000000000001</v>
      </c>
      <c r="O79" s="12">
        <f t="shared" si="1"/>
        <v>6.3750000000000027</v>
      </c>
    </row>
    <row r="80" spans="1:15" x14ac:dyDescent="0.45">
      <c r="A80" s="9">
        <v>79</v>
      </c>
      <c r="B80" s="6" t="s">
        <v>287</v>
      </c>
      <c r="C80" s="11" t="s">
        <v>182</v>
      </c>
      <c r="D80" s="11" t="s">
        <v>295</v>
      </c>
      <c r="E80" s="12">
        <f>G80+I80+K80+M80+O80</f>
        <v>16.541666666666664</v>
      </c>
      <c r="F80" s="11">
        <v>4</v>
      </c>
      <c r="G80" s="12">
        <f>MAX(1,(MIN(10,(((F80-4)/(20-4)*10)))))</f>
        <v>1</v>
      </c>
      <c r="H80" s="11">
        <v>26</v>
      </c>
      <c r="I80" s="12">
        <f>MAX(1,(MIN(10,(H80 - 12) / (60 -12)*10)))</f>
        <v>2.916666666666667</v>
      </c>
      <c r="J80" s="11">
        <v>20</v>
      </c>
      <c r="K80" s="12">
        <f>MAX(1,(MIN(10,(J80 - 10) / (50-10)*10)))</f>
        <v>2.5</v>
      </c>
      <c r="L80" s="11">
        <v>1</v>
      </c>
      <c r="M80" s="12">
        <f>MAX(1,(MIN(10,(((L80-3)/(18-3))*10))))</f>
        <v>1</v>
      </c>
      <c r="N80" s="11">
        <v>0.28299999999999997</v>
      </c>
      <c r="O80" s="12">
        <f t="shared" si="1"/>
        <v>9.1249999999999982</v>
      </c>
    </row>
    <row r="81" spans="1:15" x14ac:dyDescent="0.45">
      <c r="A81" s="9">
        <v>80</v>
      </c>
      <c r="B81" s="6" t="s">
        <v>313</v>
      </c>
      <c r="C81" s="11" t="s">
        <v>211</v>
      </c>
      <c r="D81" s="11" t="s">
        <v>295</v>
      </c>
      <c r="E81" s="12">
        <f>G81+I81+K81+M81+O81</f>
        <v>16.500000000000004</v>
      </c>
      <c r="F81" s="11">
        <v>8</v>
      </c>
      <c r="G81" s="12">
        <f>MAX(1,(MIN(10,(((F81-4)/(20-4)*10)))))</f>
        <v>2.5</v>
      </c>
      <c r="H81" s="11">
        <v>29</v>
      </c>
      <c r="I81" s="12">
        <f>MAX(1,(MIN(10,(H81 - 12) / (60 -12)*10)))</f>
        <v>3.541666666666667</v>
      </c>
      <c r="J81" s="11">
        <v>30</v>
      </c>
      <c r="K81" s="12">
        <f>MAX(1,(MIN(10,(J81 - 10) / (50-10)*10)))</f>
        <v>5</v>
      </c>
      <c r="L81" s="11">
        <v>8</v>
      </c>
      <c r="M81" s="12">
        <f>MAX(1,(MIN(10,(((L81-3)/(18-3))*10))))</f>
        <v>3.333333333333333</v>
      </c>
      <c r="N81" s="11">
        <v>0.22700000000000001</v>
      </c>
      <c r="O81" s="12">
        <f t="shared" si="1"/>
        <v>2.1250000000000022</v>
      </c>
    </row>
    <row r="82" spans="1:15" x14ac:dyDescent="0.45">
      <c r="A82" s="9">
        <v>81</v>
      </c>
      <c r="B82" s="6" t="s">
        <v>39</v>
      </c>
      <c r="C82" s="11" t="s">
        <v>190</v>
      </c>
      <c r="D82" s="11" t="s">
        <v>304</v>
      </c>
      <c r="E82" s="12">
        <f>G82+I82+K82+M82+O82</f>
        <v>16.375</v>
      </c>
      <c r="F82" s="11">
        <v>12</v>
      </c>
      <c r="G82" s="12">
        <f>MAX(1,(MIN(10,(((F82-4)/(20-4)*10)))))</f>
        <v>5</v>
      </c>
      <c r="H82" s="11">
        <v>33</v>
      </c>
      <c r="I82" s="12">
        <f>MAX(1,(MIN(10,(H82 - 12) / (60 -12)*10)))</f>
        <v>4.375</v>
      </c>
      <c r="J82" s="11">
        <v>30</v>
      </c>
      <c r="K82" s="12">
        <f>MAX(1,(MIN(10,(J82 - 10) / (50-10)*10)))</f>
        <v>5</v>
      </c>
      <c r="L82" s="11">
        <v>2</v>
      </c>
      <c r="M82" s="12">
        <f>MAX(1,(MIN(10,(((L82-3)/(18-3))*10))))</f>
        <v>1</v>
      </c>
      <c r="N82" s="11">
        <v>0.19900000000000001</v>
      </c>
      <c r="O82" s="12">
        <f t="shared" si="1"/>
        <v>1</v>
      </c>
    </row>
    <row r="83" spans="1:15" x14ac:dyDescent="0.45">
      <c r="A83" s="9">
        <v>82</v>
      </c>
      <c r="B83" s="6" t="s">
        <v>285</v>
      </c>
      <c r="C83" s="11" t="s">
        <v>311</v>
      </c>
      <c r="D83" s="11" t="s">
        <v>301</v>
      </c>
      <c r="E83" s="12">
        <f>G83+I83+K83+M83+O83</f>
        <v>16.041666666666671</v>
      </c>
      <c r="F83" s="11">
        <v>9</v>
      </c>
      <c r="G83" s="12">
        <f>MAX(1,(MIN(10,(((F83-4)/(20-4)*10)))))</f>
        <v>3.125</v>
      </c>
      <c r="H83" s="11">
        <v>32</v>
      </c>
      <c r="I83" s="12">
        <f>MAX(1,(MIN(10,(H83 - 12) / (60 -12)*10)))</f>
        <v>4.166666666666667</v>
      </c>
      <c r="J83" s="11">
        <v>32</v>
      </c>
      <c r="K83" s="12">
        <f>MAX(1,(MIN(10,(J83 - 10) / (50-10)*10)))</f>
        <v>5.5</v>
      </c>
      <c r="L83" s="11">
        <v>3</v>
      </c>
      <c r="M83" s="12">
        <f>MAX(1,(MIN(10,(((L83-3)/(18-3))*10))))</f>
        <v>1</v>
      </c>
      <c r="N83" s="11">
        <v>0.22800000000000001</v>
      </c>
      <c r="O83" s="12">
        <f t="shared" si="1"/>
        <v>2.2500000000000022</v>
      </c>
    </row>
    <row r="84" spans="1:15" x14ac:dyDescent="0.45">
      <c r="A84" s="9">
        <v>83</v>
      </c>
      <c r="B84" s="6" t="s">
        <v>369</v>
      </c>
      <c r="C84" s="11" t="s">
        <v>193</v>
      </c>
      <c r="D84" s="11" t="s">
        <v>295</v>
      </c>
      <c r="E84" s="12">
        <f>G84+I84+K84+M84+O84</f>
        <v>15.833333333333334</v>
      </c>
      <c r="F84" s="11">
        <v>11</v>
      </c>
      <c r="G84" s="12">
        <f>MAX(1,(MIN(10,(((F84-4)/(20-4)*10)))))</f>
        <v>4.375</v>
      </c>
      <c r="H84" s="11">
        <v>28</v>
      </c>
      <c r="I84" s="12">
        <f>MAX(1,(MIN(10,(H84 - 12) / (60 -12)*10)))</f>
        <v>3.333333333333333</v>
      </c>
      <c r="J84" s="11">
        <v>33</v>
      </c>
      <c r="K84" s="12">
        <f>MAX(1,(MIN(10,(J84 - 10) / (50-10)*10)))</f>
        <v>5.75</v>
      </c>
      <c r="L84" s="11">
        <v>2</v>
      </c>
      <c r="M84" s="12">
        <f>MAX(1,(MIN(10,(((L84-3)/(18-3))*10))))</f>
        <v>1</v>
      </c>
      <c r="N84" s="11">
        <v>0.221</v>
      </c>
      <c r="O84" s="12">
        <f t="shared" si="1"/>
        <v>1.3750000000000016</v>
      </c>
    </row>
    <row r="85" spans="1:15" x14ac:dyDescent="0.45">
      <c r="A85" s="9">
        <v>84</v>
      </c>
      <c r="B85" s="6" t="s">
        <v>368</v>
      </c>
      <c r="C85" s="11" t="s">
        <v>307</v>
      </c>
      <c r="D85" s="11" t="s">
        <v>304</v>
      </c>
      <c r="E85" s="12">
        <f>G85+I85+K85+M85+O85</f>
        <v>15.791666666666668</v>
      </c>
      <c r="F85" s="11">
        <v>8</v>
      </c>
      <c r="G85" s="12">
        <f>MAX(1,(MIN(10,(((F85-4)/(20-4)*10)))))</f>
        <v>2.5</v>
      </c>
      <c r="H85" s="11">
        <v>35</v>
      </c>
      <c r="I85" s="12">
        <f>MAX(1,(MIN(10,(H85 - 12) / (60 -12)*10)))</f>
        <v>4.791666666666667</v>
      </c>
      <c r="J85" s="11">
        <v>24</v>
      </c>
      <c r="K85" s="12">
        <f>MAX(1,(MIN(10,(J85 - 10) / (50-10)*10)))</f>
        <v>3.5</v>
      </c>
      <c r="L85" s="11">
        <v>2</v>
      </c>
      <c r="M85" s="12">
        <f>MAX(1,(MIN(10,(((L85-3)/(18-3))*10))))</f>
        <v>1</v>
      </c>
      <c r="N85" s="11">
        <v>0.24199999999999999</v>
      </c>
      <c r="O85" s="12">
        <f t="shared" si="1"/>
        <v>4.0000000000000009</v>
      </c>
    </row>
    <row r="86" spans="1:15" x14ac:dyDescent="0.45">
      <c r="A86" s="9">
        <v>85</v>
      </c>
      <c r="B86" s="6" t="s">
        <v>283</v>
      </c>
      <c r="C86" s="11" t="s">
        <v>198</v>
      </c>
      <c r="D86" s="11" t="s">
        <v>295</v>
      </c>
      <c r="E86" s="12">
        <f>G86+I86+K86+M86+O86</f>
        <v>15.708333333333334</v>
      </c>
      <c r="F86" s="11">
        <v>7</v>
      </c>
      <c r="G86" s="12">
        <f>MAX(1,(MIN(10,(((F86-4)/(20-4)*10)))))</f>
        <v>1.875</v>
      </c>
      <c r="H86" s="11">
        <v>31</v>
      </c>
      <c r="I86" s="12">
        <f>MAX(1,(MIN(10,(H86 - 12) / (60 -12)*10)))</f>
        <v>3.958333333333333</v>
      </c>
      <c r="J86" s="11">
        <v>26</v>
      </c>
      <c r="K86" s="12">
        <f>MAX(1,(MIN(10,(J86 - 10) / (50-10)*10)))</f>
        <v>4</v>
      </c>
      <c r="L86" s="11">
        <v>1</v>
      </c>
      <c r="M86" s="12">
        <f>MAX(1,(MIN(10,(((L86-3)/(18-3))*10))))</f>
        <v>1</v>
      </c>
      <c r="N86" s="11">
        <v>0.249</v>
      </c>
      <c r="O86" s="12">
        <f t="shared" si="1"/>
        <v>4.8750000000000018</v>
      </c>
    </row>
    <row r="87" spans="1:15" x14ac:dyDescent="0.45">
      <c r="A87" s="9">
        <v>86</v>
      </c>
      <c r="B87" s="6" t="s">
        <v>382</v>
      </c>
      <c r="C87" s="11" t="s">
        <v>184</v>
      </c>
      <c r="D87" s="11" t="s">
        <v>295</v>
      </c>
      <c r="E87" s="12">
        <f>G87+I87+K87+M87+O87</f>
        <v>15.625000000000004</v>
      </c>
      <c r="F87" s="11">
        <v>4</v>
      </c>
      <c r="G87" s="12">
        <f>MAX(1,(MIN(10,(((F87-4)/(20-4)*10)))))</f>
        <v>1</v>
      </c>
      <c r="H87" s="11">
        <v>23</v>
      </c>
      <c r="I87" s="12">
        <f>MAX(1,(MIN(10,(H87 - 12) / (60 -12)*10)))</f>
        <v>2.2916666666666665</v>
      </c>
      <c r="J87" s="11">
        <v>22</v>
      </c>
      <c r="K87" s="12">
        <f>MAX(1,(MIN(10,(J87 - 10) / (50-10)*10)))</f>
        <v>3</v>
      </c>
      <c r="L87" s="11">
        <v>5</v>
      </c>
      <c r="M87" s="12">
        <f>MAX(1,(MIN(10,(((L87-3)/(18-3))*10))))</f>
        <v>1.3333333333333333</v>
      </c>
      <c r="N87" s="11">
        <v>0.27400000000000002</v>
      </c>
      <c r="O87" s="12">
        <f t="shared" si="1"/>
        <v>8.0000000000000053</v>
      </c>
    </row>
    <row r="88" spans="1:15" x14ac:dyDescent="0.45">
      <c r="A88" s="9">
        <v>87</v>
      </c>
      <c r="B88" s="6" t="s">
        <v>79</v>
      </c>
      <c r="C88" s="11" t="s">
        <v>184</v>
      </c>
      <c r="D88" s="11" t="s">
        <v>295</v>
      </c>
      <c r="E88" s="12">
        <f>G88+I88+K88+M88+O88</f>
        <v>15.375000000000002</v>
      </c>
      <c r="F88" s="11">
        <v>1</v>
      </c>
      <c r="G88" s="12">
        <f>MAX(1,(MIN(10,(((F88-4)/(20-4)*10)))))</f>
        <v>1</v>
      </c>
      <c r="H88" s="11">
        <v>25</v>
      </c>
      <c r="I88" s="12">
        <f>MAX(1,(MIN(10,(H88 - 12) / (60 -12)*10)))</f>
        <v>2.708333333333333</v>
      </c>
      <c r="J88" s="11">
        <v>18</v>
      </c>
      <c r="K88" s="12">
        <f>MAX(1,(MIN(10,(J88 - 10) / (50-10)*10)))</f>
        <v>2</v>
      </c>
      <c r="L88" s="11">
        <v>10</v>
      </c>
      <c r="M88" s="12">
        <f>MAX(1,(MIN(10,(((L88-3)/(18-3))*10))))</f>
        <v>4.666666666666667</v>
      </c>
      <c r="N88" s="11">
        <v>0.25</v>
      </c>
      <c r="O88" s="12">
        <f t="shared" si="1"/>
        <v>5.0000000000000018</v>
      </c>
    </row>
    <row r="89" spans="1:15" x14ac:dyDescent="0.45">
      <c r="A89" s="9">
        <v>88</v>
      </c>
      <c r="B89" s="6" t="s">
        <v>319</v>
      </c>
      <c r="C89" s="11" t="s">
        <v>195</v>
      </c>
      <c r="D89" s="11" t="s">
        <v>304</v>
      </c>
      <c r="E89" s="12">
        <f>G89+I89+K89+M89+O89</f>
        <v>15.000000000000004</v>
      </c>
      <c r="F89" s="11">
        <v>8</v>
      </c>
      <c r="G89" s="12">
        <f>MAX(1,(MIN(10,(((F89-4)/(20-4)*10)))))</f>
        <v>2.5</v>
      </c>
      <c r="H89" s="11">
        <v>24</v>
      </c>
      <c r="I89" s="12">
        <f>MAX(1,(MIN(10,(H89 - 12) / (60 -12)*10)))</f>
        <v>2.5</v>
      </c>
      <c r="J89" s="11">
        <v>25</v>
      </c>
      <c r="K89" s="12">
        <f>MAX(1,(MIN(10,(J89 - 10) / (50-10)*10)))</f>
        <v>3.75</v>
      </c>
      <c r="L89" s="11">
        <v>0</v>
      </c>
      <c r="M89" s="12">
        <f>MAX(1,(MIN(10,(((L89-3)/(18-3))*10))))</f>
        <v>1</v>
      </c>
      <c r="N89" s="11">
        <v>0.252</v>
      </c>
      <c r="O89" s="12">
        <f t="shared" si="1"/>
        <v>5.2500000000000027</v>
      </c>
    </row>
    <row r="90" spans="1:15" x14ac:dyDescent="0.45">
      <c r="A90" s="9">
        <v>89</v>
      </c>
      <c r="B90" s="6" t="s">
        <v>88</v>
      </c>
      <c r="C90" s="11" t="s">
        <v>211</v>
      </c>
      <c r="D90" s="11" t="s">
        <v>304</v>
      </c>
      <c r="E90" s="12">
        <f>G90+I90+K90+M90+O90</f>
        <v>14.958333333333336</v>
      </c>
      <c r="F90" s="11">
        <v>9</v>
      </c>
      <c r="G90" s="12">
        <f>MAX(1,(MIN(10,(((F90-4)/(20-4)*10)))))</f>
        <v>3.125</v>
      </c>
      <c r="H90" s="11">
        <v>28</v>
      </c>
      <c r="I90" s="12">
        <f>MAX(1,(MIN(10,(H90 - 12) / (60 -12)*10)))</f>
        <v>3.333333333333333</v>
      </c>
      <c r="J90" s="11">
        <v>30</v>
      </c>
      <c r="K90" s="12">
        <f>MAX(1,(MIN(10,(J90 - 10) / (50-10)*10)))</f>
        <v>5</v>
      </c>
      <c r="L90" s="11">
        <v>4</v>
      </c>
      <c r="M90" s="12">
        <f>MAX(1,(MIN(10,(((L90-3)/(18-3))*10))))</f>
        <v>1</v>
      </c>
      <c r="N90" s="11">
        <v>0.23</v>
      </c>
      <c r="O90" s="12">
        <f t="shared" si="1"/>
        <v>2.5000000000000027</v>
      </c>
    </row>
    <row r="91" spans="1:15" x14ac:dyDescent="0.45">
      <c r="A91" s="9">
        <v>90</v>
      </c>
      <c r="B91" s="6" t="s">
        <v>371</v>
      </c>
      <c r="C91" s="11" t="s">
        <v>293</v>
      </c>
      <c r="D91" s="11" t="s">
        <v>295</v>
      </c>
      <c r="E91" s="12">
        <f>G91+I91+K91+M91+O91</f>
        <v>14.833333333333334</v>
      </c>
      <c r="F91" s="11">
        <v>8</v>
      </c>
      <c r="G91" s="12">
        <f>MAX(1,(MIN(10,(((F91-4)/(20-4)*10)))))</f>
        <v>2.5</v>
      </c>
      <c r="H91" s="11">
        <v>25</v>
      </c>
      <c r="I91" s="12">
        <f>MAX(1,(MIN(10,(H91 - 12) / (60 -12)*10)))</f>
        <v>2.708333333333333</v>
      </c>
      <c r="J91" s="11">
        <v>25</v>
      </c>
      <c r="K91" s="12">
        <f>MAX(1,(MIN(10,(J91 - 10) / (50-10)*10)))</f>
        <v>3.75</v>
      </c>
      <c r="L91" s="11">
        <v>9</v>
      </c>
      <c r="M91" s="12">
        <f>MAX(1,(MIN(10,(((L91-3)/(18-3))*10))))</f>
        <v>4</v>
      </c>
      <c r="N91" s="11">
        <v>0.22500000000000001</v>
      </c>
      <c r="O91" s="12">
        <f t="shared" si="1"/>
        <v>1.875000000000002</v>
      </c>
    </row>
    <row r="92" spans="1:15" x14ac:dyDescent="0.45">
      <c r="A92" s="9">
        <v>91</v>
      </c>
      <c r="B92" s="6" t="s">
        <v>235</v>
      </c>
      <c r="C92" s="11" t="s">
        <v>187</v>
      </c>
      <c r="D92" s="11" t="s">
        <v>295</v>
      </c>
      <c r="E92" s="12">
        <f>G92+I92+K92+M92+O92</f>
        <v>14.79166666666667</v>
      </c>
      <c r="F92" s="11">
        <v>6</v>
      </c>
      <c r="G92" s="12">
        <f>MAX(1,(MIN(10,(((F92-4)/(20-4)*10)))))</f>
        <v>1.25</v>
      </c>
      <c r="H92" s="11">
        <v>23</v>
      </c>
      <c r="I92" s="12">
        <f>MAX(1,(MIN(10,(H92 - 12) / (60 -12)*10)))</f>
        <v>2.2916666666666665</v>
      </c>
      <c r="J92" s="11">
        <v>23</v>
      </c>
      <c r="K92" s="12">
        <f>MAX(1,(MIN(10,(J92 - 10) / (50-10)*10)))</f>
        <v>3.25</v>
      </c>
      <c r="L92" s="11">
        <v>1</v>
      </c>
      <c r="M92" s="12">
        <f>MAX(1,(MIN(10,(((L92-3)/(18-3))*10))))</f>
        <v>1</v>
      </c>
      <c r="N92" s="11">
        <v>0.26600000000000001</v>
      </c>
      <c r="O92" s="12">
        <f t="shared" si="1"/>
        <v>7.0000000000000036</v>
      </c>
    </row>
    <row r="93" spans="1:15" x14ac:dyDescent="0.45">
      <c r="A93" s="9">
        <v>92</v>
      </c>
      <c r="B93" s="6" t="s">
        <v>389</v>
      </c>
      <c r="C93" s="11" t="s">
        <v>180</v>
      </c>
      <c r="D93" s="11" t="s">
        <v>295</v>
      </c>
      <c r="E93" s="12">
        <f>G93+I93+K93+M93+O93</f>
        <v>14.500000000000004</v>
      </c>
      <c r="F93" s="11">
        <v>5</v>
      </c>
      <c r="G93" s="12">
        <f>MAX(1,(MIN(10,(((F93-4)/(20-4)*10)))))</f>
        <v>1</v>
      </c>
      <c r="H93" s="11">
        <v>24</v>
      </c>
      <c r="I93" s="12">
        <f>MAX(1,(MIN(10,(H93 - 12) / (60 -12)*10)))</f>
        <v>2.5</v>
      </c>
      <c r="J93" s="11">
        <v>25</v>
      </c>
      <c r="K93" s="12">
        <f>MAX(1,(MIN(10,(J93 - 10) / (50-10)*10)))</f>
        <v>3.75</v>
      </c>
      <c r="L93" s="11">
        <v>1</v>
      </c>
      <c r="M93" s="12">
        <f>MAX(1,(MIN(10,(((L93-3)/(18-3))*10))))</f>
        <v>1</v>
      </c>
      <c r="N93" s="11">
        <v>0.26</v>
      </c>
      <c r="O93" s="12">
        <f t="shared" si="1"/>
        <v>6.2500000000000036</v>
      </c>
    </row>
    <row r="94" spans="1:15" x14ac:dyDescent="0.45">
      <c r="A94" s="9">
        <v>93</v>
      </c>
      <c r="B94" s="6" t="s">
        <v>61</v>
      </c>
      <c r="C94" s="11" t="s">
        <v>190</v>
      </c>
      <c r="D94" s="11" t="s">
        <v>295</v>
      </c>
      <c r="E94" s="12">
        <f>G94+I94+K94+M94+O94</f>
        <v>14.5</v>
      </c>
      <c r="F94" s="11">
        <v>8</v>
      </c>
      <c r="G94" s="12">
        <f>MAX(1,(MIN(10,(((F94-4)/(20-4)*10)))))</f>
        <v>2.5</v>
      </c>
      <c r="H94" s="11">
        <v>27</v>
      </c>
      <c r="I94" s="12">
        <f>MAX(1,(MIN(10,(H94 - 12) / (60 -12)*10)))</f>
        <v>3.125</v>
      </c>
      <c r="J94" s="11">
        <v>27</v>
      </c>
      <c r="K94" s="12">
        <f>MAX(1,(MIN(10,(J94 - 10) / (50-10)*10)))</f>
        <v>4.25</v>
      </c>
      <c r="L94" s="11">
        <v>2</v>
      </c>
      <c r="M94" s="12">
        <f>MAX(1,(MIN(10,(((L94-3)/(18-3))*10))))</f>
        <v>1</v>
      </c>
      <c r="N94" s="11">
        <v>0.23899999999999999</v>
      </c>
      <c r="O94" s="12">
        <f t="shared" si="1"/>
        <v>3.6250000000000004</v>
      </c>
    </row>
    <row r="95" spans="1:15" x14ac:dyDescent="0.45">
      <c r="A95" s="9">
        <v>94</v>
      </c>
      <c r="B95" s="6" t="s">
        <v>372</v>
      </c>
      <c r="C95" s="11" t="s">
        <v>311</v>
      </c>
      <c r="D95" s="11" t="s">
        <v>304</v>
      </c>
      <c r="E95" s="12">
        <f>G95+I95+K95+M95+O95</f>
        <v>14.375</v>
      </c>
      <c r="F95" s="11">
        <v>9</v>
      </c>
      <c r="G95" s="12">
        <f>MAX(1,(MIN(10,(((F95-4)/(20-4)*10)))))</f>
        <v>3.125</v>
      </c>
      <c r="H95" s="11">
        <v>36</v>
      </c>
      <c r="I95" s="12">
        <f>MAX(1,(MIN(10,(H95 - 12) / (60 -12)*10)))</f>
        <v>5</v>
      </c>
      <c r="J95" s="11">
        <v>27</v>
      </c>
      <c r="K95" s="12">
        <f>MAX(1,(MIN(10,(J95 - 10) / (50-10)*10)))</f>
        <v>4.25</v>
      </c>
      <c r="L95" s="11">
        <v>3</v>
      </c>
      <c r="M95" s="12">
        <f>MAX(1,(MIN(10,(((L95-3)/(18-3))*10))))</f>
        <v>1</v>
      </c>
      <c r="N95" s="11">
        <v>0.216</v>
      </c>
      <c r="O95" s="12">
        <f t="shared" si="1"/>
        <v>1</v>
      </c>
    </row>
    <row r="96" spans="1:15" x14ac:dyDescent="0.45">
      <c r="A96" s="9">
        <v>95</v>
      </c>
      <c r="B96" s="6" t="s">
        <v>370</v>
      </c>
      <c r="C96" s="11" t="s">
        <v>296</v>
      </c>
      <c r="D96" s="11" t="s">
        <v>295</v>
      </c>
      <c r="E96" s="12">
        <f>G96+I96+K96+M96+O96</f>
        <v>14.333333333333334</v>
      </c>
      <c r="F96" s="11">
        <v>8</v>
      </c>
      <c r="G96" s="12">
        <f>MAX(1,(MIN(10,(((F96-4)/(20-4)*10)))))</f>
        <v>2.5</v>
      </c>
      <c r="H96" s="11">
        <v>31</v>
      </c>
      <c r="I96" s="12">
        <f>MAX(1,(MIN(10,(H96 - 12) / (60 -12)*10)))</f>
        <v>3.958333333333333</v>
      </c>
      <c r="J96" s="11">
        <v>27</v>
      </c>
      <c r="K96" s="12">
        <f>MAX(1,(MIN(10,(J96 - 10) / (50-10)*10)))</f>
        <v>4.25</v>
      </c>
      <c r="L96" s="11">
        <v>6</v>
      </c>
      <c r="M96" s="12">
        <f>MAX(1,(MIN(10,(((L96-3)/(18-3))*10))))</f>
        <v>2</v>
      </c>
      <c r="N96" s="11">
        <v>0.223</v>
      </c>
      <c r="O96" s="12">
        <f t="shared" si="1"/>
        <v>1.6250000000000018</v>
      </c>
    </row>
    <row r="97" spans="1:15" x14ac:dyDescent="0.45">
      <c r="A97" s="9">
        <v>96</v>
      </c>
      <c r="B97" s="6" t="s">
        <v>380</v>
      </c>
      <c r="C97" s="11" t="s">
        <v>183</v>
      </c>
      <c r="D97" s="11" t="s">
        <v>295</v>
      </c>
      <c r="E97" s="12">
        <f>G97+I97+K97+M97+O97</f>
        <v>14.291666666666668</v>
      </c>
      <c r="F97" s="11">
        <v>7</v>
      </c>
      <c r="G97" s="12">
        <f>MAX(1,(MIN(10,(((F97-4)/(20-4)*10)))))</f>
        <v>1.875</v>
      </c>
      <c r="H97" s="11">
        <v>23</v>
      </c>
      <c r="I97" s="12">
        <f>MAX(1,(MIN(10,(H97 - 12) / (60 -12)*10)))</f>
        <v>2.2916666666666665</v>
      </c>
      <c r="J97" s="11">
        <v>25</v>
      </c>
      <c r="K97" s="12">
        <f>MAX(1,(MIN(10,(J97 - 10) / (50-10)*10)))</f>
        <v>3.75</v>
      </c>
      <c r="L97" s="11">
        <v>3</v>
      </c>
      <c r="M97" s="12">
        <f>MAX(1,(MIN(10,(((L97-3)/(18-3))*10))))</f>
        <v>1</v>
      </c>
      <c r="N97" s="11">
        <v>0.253</v>
      </c>
      <c r="O97" s="12">
        <f t="shared" si="1"/>
        <v>5.3750000000000018</v>
      </c>
    </row>
    <row r="98" spans="1:15" x14ac:dyDescent="0.45">
      <c r="A98" s="9">
        <v>97</v>
      </c>
      <c r="B98" s="6" t="s">
        <v>317</v>
      </c>
      <c r="C98" s="11" t="s">
        <v>311</v>
      </c>
      <c r="D98" s="11" t="s">
        <v>295</v>
      </c>
      <c r="E98" s="12">
        <f>G98+I98+K98+M98+O98</f>
        <v>14.250000000000004</v>
      </c>
      <c r="F98" s="11">
        <v>6</v>
      </c>
      <c r="G98" s="12">
        <f>MAX(1,(MIN(10,(((F98-4)/(20-4)*10)))))</f>
        <v>1.25</v>
      </c>
      <c r="H98" s="11">
        <v>23</v>
      </c>
      <c r="I98" s="12">
        <f>MAX(1,(MIN(10,(H98 - 12) / (60 -12)*10)))</f>
        <v>2.2916666666666665</v>
      </c>
      <c r="J98" s="11">
        <v>23</v>
      </c>
      <c r="K98" s="12">
        <f>MAX(1,(MIN(10,(J98 - 10) / (50-10)*10)))</f>
        <v>3.25</v>
      </c>
      <c r="L98" s="11">
        <v>5</v>
      </c>
      <c r="M98" s="12">
        <f>MAX(1,(MIN(10,(((L98-3)/(18-3))*10))))</f>
        <v>1.3333333333333333</v>
      </c>
      <c r="N98" s="11">
        <v>0.25900000000000001</v>
      </c>
      <c r="O98" s="12">
        <f t="shared" si="1"/>
        <v>6.1250000000000027</v>
      </c>
    </row>
    <row r="99" spans="1:15" x14ac:dyDescent="0.45">
      <c r="A99" s="9">
        <v>98</v>
      </c>
      <c r="B99" s="6" t="s">
        <v>390</v>
      </c>
      <c r="C99" s="11" t="s">
        <v>204</v>
      </c>
      <c r="D99" s="11" t="s">
        <v>295</v>
      </c>
      <c r="E99" s="12">
        <f>G99+I99+K99+M99+O99</f>
        <v>14.166666666666671</v>
      </c>
      <c r="F99" s="11">
        <v>4</v>
      </c>
      <c r="G99" s="12">
        <f>MAX(1,(MIN(10,(((F99-4)/(20-4)*10)))))</f>
        <v>1</v>
      </c>
      <c r="H99" s="11">
        <v>18</v>
      </c>
      <c r="I99" s="12">
        <f>MAX(1,(MIN(10,(H99 - 12) / (60 -12)*10)))</f>
        <v>1.25</v>
      </c>
      <c r="J99" s="11">
        <v>16</v>
      </c>
      <c r="K99" s="12">
        <f>MAX(1,(MIN(10,(J99 - 10) / (50-10)*10)))</f>
        <v>1.5</v>
      </c>
      <c r="L99" s="11">
        <v>10</v>
      </c>
      <c r="M99" s="12">
        <f>MAX(1,(MIN(10,(((L99-3)/(18-3))*10))))</f>
        <v>4.666666666666667</v>
      </c>
      <c r="N99" s="11">
        <v>0.25600000000000001</v>
      </c>
      <c r="O99" s="12">
        <f t="shared" si="1"/>
        <v>5.7500000000000027</v>
      </c>
    </row>
    <row r="100" spans="1:15" x14ac:dyDescent="0.45">
      <c r="A100" s="9">
        <v>99</v>
      </c>
      <c r="B100" s="6" t="s">
        <v>375</v>
      </c>
      <c r="C100" s="11" t="s">
        <v>191</v>
      </c>
      <c r="D100" s="11" t="s">
        <v>304</v>
      </c>
      <c r="E100" s="12">
        <f>G100+I100+K100+M100+O100</f>
        <v>14.16666666666667</v>
      </c>
      <c r="F100" s="11">
        <v>6</v>
      </c>
      <c r="G100" s="12">
        <f>MAX(1,(MIN(10,(((F100-4)/(20-4)*10)))))</f>
        <v>1.25</v>
      </c>
      <c r="H100" s="11">
        <v>29</v>
      </c>
      <c r="I100" s="12">
        <f>MAX(1,(MIN(10,(H100 - 12) / (60 -12)*10)))</f>
        <v>3.541666666666667</v>
      </c>
      <c r="J100" s="11">
        <v>25</v>
      </c>
      <c r="K100" s="12">
        <f>MAX(1,(MIN(10,(J100 - 10) / (50-10)*10)))</f>
        <v>3.75</v>
      </c>
      <c r="L100" s="11">
        <v>3</v>
      </c>
      <c r="M100" s="12">
        <f>MAX(1,(MIN(10,(((L100-3)/(18-3))*10))))</f>
        <v>1</v>
      </c>
      <c r="N100" s="11">
        <v>0.247</v>
      </c>
      <c r="O100" s="12">
        <f t="shared" si="1"/>
        <v>4.6250000000000018</v>
      </c>
    </row>
    <row r="101" spans="1:15" x14ac:dyDescent="0.45">
      <c r="A101" s="9">
        <v>100</v>
      </c>
      <c r="B101" s="6" t="s">
        <v>383</v>
      </c>
      <c r="C101" s="11" t="s">
        <v>206</v>
      </c>
      <c r="D101" s="11" t="s">
        <v>384</v>
      </c>
      <c r="E101" s="12">
        <f>G101+I101+K101+M101+O101</f>
        <v>14.083333333333337</v>
      </c>
      <c r="F101" s="11">
        <v>5</v>
      </c>
      <c r="G101" s="12">
        <f>MAX(1,(MIN(10,(((F101-4)/(20-4)*10)))))</f>
        <v>1</v>
      </c>
      <c r="H101" s="11">
        <v>22</v>
      </c>
      <c r="I101" s="12">
        <f>MAX(1,(MIN(10,(H101 - 12) / (60 -12)*10)))</f>
        <v>2.0833333333333335</v>
      </c>
      <c r="J101" s="11">
        <v>21</v>
      </c>
      <c r="K101" s="12">
        <f>MAX(1,(MIN(10,(J101 - 10) / (50-10)*10)))</f>
        <v>2.75</v>
      </c>
      <c r="L101" s="11">
        <v>6</v>
      </c>
      <c r="M101" s="12">
        <f>MAX(1,(MIN(10,(((L101-3)/(18-3))*10))))</f>
        <v>2</v>
      </c>
      <c r="N101" s="11">
        <v>0.26</v>
      </c>
      <c r="O101" s="12">
        <f t="shared" si="1"/>
        <v>6.2500000000000036</v>
      </c>
    </row>
    <row r="102" spans="1:15" x14ac:dyDescent="0.45">
      <c r="A102" s="9">
        <v>101</v>
      </c>
      <c r="B102" s="6" t="s">
        <v>374</v>
      </c>
      <c r="C102" s="11" t="s">
        <v>197</v>
      </c>
      <c r="D102" s="11" t="s">
        <v>295</v>
      </c>
      <c r="E102" s="12">
        <f>G102+I102+K102+M102+O102</f>
        <v>13.91666666666667</v>
      </c>
      <c r="F102" s="11">
        <v>10</v>
      </c>
      <c r="G102" s="12">
        <f>MAX(1,(MIN(10,(((F102-4)/(20-4)*10)))))</f>
        <v>3.75</v>
      </c>
      <c r="H102" s="11">
        <v>26</v>
      </c>
      <c r="I102" s="12">
        <f>MAX(1,(MIN(10,(H102 - 12) / (60 -12)*10)))</f>
        <v>2.916666666666667</v>
      </c>
      <c r="J102" s="11">
        <v>27</v>
      </c>
      <c r="K102" s="12">
        <f>MAX(1,(MIN(10,(J102 - 10) / (50-10)*10)))</f>
        <v>4.25</v>
      </c>
      <c r="L102" s="11">
        <v>3</v>
      </c>
      <c r="M102" s="12">
        <f>MAX(1,(MIN(10,(((L102-3)/(18-3))*10))))</f>
        <v>1</v>
      </c>
      <c r="N102" s="11">
        <v>0.22600000000000001</v>
      </c>
      <c r="O102" s="12">
        <f t="shared" si="1"/>
        <v>2.0000000000000022</v>
      </c>
    </row>
    <row r="103" spans="1:15" x14ac:dyDescent="0.45">
      <c r="A103" s="9">
        <v>102</v>
      </c>
      <c r="B103" s="6" t="s">
        <v>373</v>
      </c>
      <c r="C103" s="11" t="s">
        <v>198</v>
      </c>
      <c r="D103" s="11" t="s">
        <v>295</v>
      </c>
      <c r="E103" s="12">
        <f>G103+I103+K103+M103+O103</f>
        <v>13.916666666666668</v>
      </c>
      <c r="F103" s="11">
        <v>8</v>
      </c>
      <c r="G103" s="12">
        <f>MAX(1,(MIN(10,(((F103-4)/(20-4)*10)))))</f>
        <v>2.5</v>
      </c>
      <c r="H103" s="11">
        <v>27</v>
      </c>
      <c r="I103" s="12">
        <f>MAX(1,(MIN(10,(H103 - 12) / (60 -12)*10)))</f>
        <v>3.125</v>
      </c>
      <c r="J103" s="11">
        <v>25</v>
      </c>
      <c r="K103" s="12">
        <f>MAX(1,(MIN(10,(J103 - 10) / (50-10)*10)))</f>
        <v>3.75</v>
      </c>
      <c r="L103" s="11">
        <v>7</v>
      </c>
      <c r="M103" s="12">
        <f>MAX(1,(MIN(10,(((L103-3)/(18-3))*10))))</f>
        <v>2.6666666666666665</v>
      </c>
      <c r="N103" s="11">
        <v>0.22500000000000001</v>
      </c>
      <c r="O103" s="12">
        <f t="shared" si="1"/>
        <v>1.875000000000002</v>
      </c>
    </row>
    <row r="104" spans="1:15" x14ac:dyDescent="0.45">
      <c r="A104" s="9">
        <v>103</v>
      </c>
      <c r="B104" s="6" t="s">
        <v>376</v>
      </c>
      <c r="C104" s="11" t="s">
        <v>187</v>
      </c>
      <c r="D104" s="11" t="s">
        <v>295</v>
      </c>
      <c r="E104" s="12">
        <f>G104+I104+K104+M104+O104</f>
        <v>13.833333333333334</v>
      </c>
      <c r="F104" s="11">
        <v>8</v>
      </c>
      <c r="G104" s="12">
        <f>MAX(1,(MIN(10,(((F104-4)/(20-4)*10)))))</f>
        <v>2.5</v>
      </c>
      <c r="H104" s="11">
        <v>24</v>
      </c>
      <c r="I104" s="12">
        <f>MAX(1,(MIN(10,(H104 - 12) / (60 -12)*10)))</f>
        <v>2.5</v>
      </c>
      <c r="J104" s="11">
        <v>25</v>
      </c>
      <c r="K104" s="12">
        <f>MAX(1,(MIN(10,(J104 - 10) / (50-10)*10)))</f>
        <v>3.75</v>
      </c>
      <c r="L104" s="11">
        <v>5</v>
      </c>
      <c r="M104" s="12">
        <f>MAX(1,(MIN(10,(((L104-3)/(18-3))*10))))</f>
        <v>1.3333333333333333</v>
      </c>
      <c r="N104" s="11">
        <v>0.24</v>
      </c>
      <c r="O104" s="12">
        <f t="shared" si="1"/>
        <v>3.7500000000000004</v>
      </c>
    </row>
    <row r="105" spans="1:15" x14ac:dyDescent="0.45">
      <c r="A105" s="9">
        <v>104</v>
      </c>
      <c r="B105" s="6" t="s">
        <v>387</v>
      </c>
      <c r="C105" s="11" t="s">
        <v>201</v>
      </c>
      <c r="D105" s="11" t="s">
        <v>304</v>
      </c>
      <c r="E105" s="12">
        <f>G105+I105+K105+M105+O105</f>
        <v>13.833333333333332</v>
      </c>
      <c r="F105" s="11">
        <v>7</v>
      </c>
      <c r="G105" s="12">
        <f>MAX(1,(MIN(10,(((F105-4)/(20-4)*10)))))</f>
        <v>1.875</v>
      </c>
      <c r="H105" s="11">
        <v>25</v>
      </c>
      <c r="I105" s="12">
        <f>MAX(1,(MIN(10,(H105 - 12) / (60 -12)*10)))</f>
        <v>2.708333333333333</v>
      </c>
      <c r="J105" s="11">
        <v>26</v>
      </c>
      <c r="K105" s="12">
        <f>MAX(1,(MIN(10,(J105 - 10) / (50-10)*10)))</f>
        <v>4</v>
      </c>
      <c r="L105" s="11">
        <v>0</v>
      </c>
      <c r="M105" s="12">
        <f>MAX(1,(MIN(10,(((L105-3)/(18-3))*10))))</f>
        <v>1</v>
      </c>
      <c r="N105" s="11">
        <v>0.24399999999999999</v>
      </c>
      <c r="O105" s="12">
        <f t="shared" si="1"/>
        <v>4.2500000000000009</v>
      </c>
    </row>
    <row r="106" spans="1:15" x14ac:dyDescent="0.45">
      <c r="A106" s="9">
        <v>105</v>
      </c>
      <c r="B106" s="6" t="s">
        <v>388</v>
      </c>
      <c r="C106" s="11" t="s">
        <v>204</v>
      </c>
      <c r="D106" s="11" t="s">
        <v>295</v>
      </c>
      <c r="E106" s="12">
        <f>G106+I106+K106+M106+O106</f>
        <v>13.79166666666667</v>
      </c>
      <c r="F106" s="11">
        <v>5</v>
      </c>
      <c r="G106" s="12">
        <f>MAX(1,(MIN(10,(((F106-4)/(20-4)*10)))))</f>
        <v>1</v>
      </c>
      <c r="H106" s="11">
        <v>23</v>
      </c>
      <c r="I106" s="12">
        <f>MAX(1,(MIN(10,(H106 - 12) / (60 -12)*10)))</f>
        <v>2.2916666666666665</v>
      </c>
      <c r="J106" s="11">
        <v>22</v>
      </c>
      <c r="K106" s="12">
        <f>MAX(1,(MIN(10,(J106 - 10) / (50-10)*10)))</f>
        <v>3</v>
      </c>
      <c r="L106" s="11">
        <v>4</v>
      </c>
      <c r="M106" s="12">
        <f>MAX(1,(MIN(10,(((L106-3)/(18-3))*10))))</f>
        <v>1</v>
      </c>
      <c r="N106" s="11">
        <v>0.26200000000000001</v>
      </c>
      <c r="O106" s="12">
        <f t="shared" si="1"/>
        <v>6.5000000000000036</v>
      </c>
    </row>
    <row r="107" spans="1:15" x14ac:dyDescent="0.45">
      <c r="A107" s="9">
        <v>106</v>
      </c>
      <c r="B107" s="6" t="s">
        <v>379</v>
      </c>
      <c r="C107" s="11" t="s">
        <v>211</v>
      </c>
      <c r="D107" s="11" t="s">
        <v>295</v>
      </c>
      <c r="E107" s="12">
        <f>G107+I107+K107+M107+O107</f>
        <v>13.458333333333334</v>
      </c>
      <c r="F107" s="11">
        <v>10</v>
      </c>
      <c r="G107" s="12">
        <f>MAX(1,(MIN(10,(((F107-4)/(20-4)*10)))))</f>
        <v>3.75</v>
      </c>
      <c r="H107" s="11">
        <v>28</v>
      </c>
      <c r="I107" s="12">
        <f>MAX(1,(MIN(10,(H107 - 12) / (60 -12)*10)))</f>
        <v>3.333333333333333</v>
      </c>
      <c r="J107" s="11">
        <v>27</v>
      </c>
      <c r="K107" s="12">
        <f>MAX(1,(MIN(10,(J107 - 10) / (50-10)*10)))</f>
        <v>4.25</v>
      </c>
      <c r="L107" s="11">
        <v>1</v>
      </c>
      <c r="M107" s="12">
        <f>MAX(1,(MIN(10,(((L107-3)/(18-3))*10))))</f>
        <v>1</v>
      </c>
      <c r="N107" s="11">
        <v>0.219</v>
      </c>
      <c r="O107" s="12">
        <f t="shared" si="1"/>
        <v>1.1250000000000011</v>
      </c>
    </row>
    <row r="108" spans="1:15" x14ac:dyDescent="0.45">
      <c r="A108" s="9">
        <v>107</v>
      </c>
      <c r="B108" s="6" t="s">
        <v>381</v>
      </c>
      <c r="C108" s="11" t="s">
        <v>199</v>
      </c>
      <c r="D108" s="11" t="s">
        <v>295</v>
      </c>
      <c r="E108" s="12">
        <f>G108+I108+K108+M108+O108</f>
        <v>13.416666666666668</v>
      </c>
      <c r="F108" s="11">
        <v>7</v>
      </c>
      <c r="G108" s="12">
        <f>MAX(1,(MIN(10,(((F108-4)/(20-4)*10)))))</f>
        <v>1.875</v>
      </c>
      <c r="H108" s="11">
        <v>23</v>
      </c>
      <c r="I108" s="12">
        <f>MAX(1,(MIN(10,(H108 - 12) / (60 -12)*10)))</f>
        <v>2.2916666666666665</v>
      </c>
      <c r="J108" s="11">
        <v>27</v>
      </c>
      <c r="K108" s="12">
        <f>MAX(1,(MIN(10,(J108 - 10) / (50-10)*10)))</f>
        <v>4.25</v>
      </c>
      <c r="L108" s="11">
        <v>3</v>
      </c>
      <c r="M108" s="12">
        <f>MAX(1,(MIN(10,(((L108-3)/(18-3))*10))))</f>
        <v>1</v>
      </c>
      <c r="N108" s="11">
        <v>0.24199999999999999</v>
      </c>
      <c r="O108" s="12">
        <f t="shared" si="1"/>
        <v>4.0000000000000009</v>
      </c>
    </row>
    <row r="109" spans="1:15" ht="25.5" x14ac:dyDescent="0.45">
      <c r="A109" s="9">
        <v>108</v>
      </c>
      <c r="B109" s="6" t="s">
        <v>391</v>
      </c>
      <c r="C109" s="11" t="s">
        <v>182</v>
      </c>
      <c r="D109" s="11" t="s">
        <v>309</v>
      </c>
      <c r="E109" s="12">
        <f>G109+I109+K109+M109+O109</f>
        <v>13.250000000000004</v>
      </c>
      <c r="F109" s="11">
        <v>4</v>
      </c>
      <c r="G109" s="12">
        <f>MAX(1,(MIN(10,(((F109-4)/(20-4)*10)))))</f>
        <v>1</v>
      </c>
      <c r="H109" s="11">
        <v>24</v>
      </c>
      <c r="I109" s="12">
        <f>MAX(1,(MIN(10,(H109 - 12) / (60 -12)*10)))</f>
        <v>2.5</v>
      </c>
      <c r="J109" s="11">
        <v>19</v>
      </c>
      <c r="K109" s="12">
        <f>MAX(1,(MIN(10,(J109 - 10) / (50-10)*10)))</f>
        <v>2.25</v>
      </c>
      <c r="L109" s="11">
        <v>3</v>
      </c>
      <c r="M109" s="12">
        <f>MAX(1,(MIN(10,(((L109-3)/(18-3))*10))))</f>
        <v>1</v>
      </c>
      <c r="N109" s="11">
        <v>0.26200000000000001</v>
      </c>
      <c r="O109" s="12">
        <f t="shared" si="1"/>
        <v>6.5000000000000036</v>
      </c>
    </row>
    <row r="110" spans="1:15" x14ac:dyDescent="0.45">
      <c r="A110" s="9">
        <v>109</v>
      </c>
      <c r="B110" s="6" t="s">
        <v>396</v>
      </c>
      <c r="C110" s="11" t="s">
        <v>179</v>
      </c>
      <c r="D110" s="11" t="s">
        <v>295</v>
      </c>
      <c r="E110" s="12">
        <f>G110+I110+K110+M110+O110</f>
        <v>13.208333333333336</v>
      </c>
      <c r="F110" s="11">
        <v>6</v>
      </c>
      <c r="G110" s="12">
        <f>MAX(1,(MIN(10,(((F110-4)/(20-4)*10)))))</f>
        <v>1.25</v>
      </c>
      <c r="H110" s="11">
        <v>22</v>
      </c>
      <c r="I110" s="12">
        <f>MAX(1,(MIN(10,(H110 - 12) / (60 -12)*10)))</f>
        <v>2.0833333333333335</v>
      </c>
      <c r="J110" s="11">
        <v>22</v>
      </c>
      <c r="K110" s="12">
        <f>MAX(1,(MIN(10,(J110 - 10) / (50-10)*10)))</f>
        <v>3</v>
      </c>
      <c r="L110" s="11">
        <v>1</v>
      </c>
      <c r="M110" s="12">
        <f>MAX(1,(MIN(10,(((L110-3)/(18-3))*10))))</f>
        <v>1</v>
      </c>
      <c r="N110" s="11">
        <v>0.25700000000000001</v>
      </c>
      <c r="O110" s="12">
        <f t="shared" si="1"/>
        <v>5.8750000000000027</v>
      </c>
    </row>
    <row r="111" spans="1:15" x14ac:dyDescent="0.45">
      <c r="A111" s="9">
        <v>110</v>
      </c>
      <c r="B111" s="6" t="s">
        <v>233</v>
      </c>
      <c r="C111" s="11" t="s">
        <v>180</v>
      </c>
      <c r="D111" s="11" t="s">
        <v>295</v>
      </c>
      <c r="E111" s="12">
        <f>G111+I111+K111+M111+O111</f>
        <v>13.04166666666667</v>
      </c>
      <c r="F111" s="11">
        <v>8</v>
      </c>
      <c r="G111" s="12">
        <f>MAX(1,(MIN(10,(((F111-4)/(20-4)*10)))))</f>
        <v>2.5</v>
      </c>
      <c r="H111" s="11">
        <v>29</v>
      </c>
      <c r="I111" s="12">
        <f>MAX(1,(MIN(10,(H111 - 12) / (60 -12)*10)))</f>
        <v>3.541666666666667</v>
      </c>
      <c r="J111" s="11">
        <v>28</v>
      </c>
      <c r="K111" s="12">
        <f>MAX(1,(MIN(10,(J111 - 10) / (50-10)*10)))</f>
        <v>4.5</v>
      </c>
      <c r="L111" s="11">
        <v>4</v>
      </c>
      <c r="M111" s="12">
        <f>MAX(1,(MIN(10,(((L111-3)/(18-3))*10))))</f>
        <v>1</v>
      </c>
      <c r="N111" s="11">
        <v>0.222</v>
      </c>
      <c r="O111" s="12">
        <f t="shared" si="1"/>
        <v>1.5000000000000016</v>
      </c>
    </row>
    <row r="112" spans="1:15" x14ac:dyDescent="0.45">
      <c r="A112" s="9">
        <v>111</v>
      </c>
      <c r="B112" s="6" t="s">
        <v>394</v>
      </c>
      <c r="C112" s="11" t="s">
        <v>214</v>
      </c>
      <c r="D112" s="11" t="s">
        <v>295</v>
      </c>
      <c r="E112" s="12">
        <f>G112+I112+K112+M112+O112</f>
        <v>13.04166666666667</v>
      </c>
      <c r="F112" s="11">
        <v>6</v>
      </c>
      <c r="G112" s="12">
        <f>MAX(1,(MIN(10,(((F112-4)/(20-4)*10)))))</f>
        <v>1.25</v>
      </c>
      <c r="H112" s="11">
        <v>20</v>
      </c>
      <c r="I112" s="12">
        <f>MAX(1,(MIN(10,(H112 - 12) / (60 -12)*10)))</f>
        <v>1.6666666666666665</v>
      </c>
      <c r="J112" s="11">
        <v>20</v>
      </c>
      <c r="K112" s="12">
        <f>MAX(1,(MIN(10,(J112 - 10) / (50-10)*10)))</f>
        <v>2.5</v>
      </c>
      <c r="L112" s="11">
        <v>3</v>
      </c>
      <c r="M112" s="12">
        <f>MAX(1,(MIN(10,(((L112-3)/(18-3))*10))))</f>
        <v>1</v>
      </c>
      <c r="N112" s="11">
        <v>0.26300000000000001</v>
      </c>
      <c r="O112" s="12">
        <f t="shared" si="1"/>
        <v>6.6250000000000036</v>
      </c>
    </row>
    <row r="113" spans="1:15" ht="25.5" x14ac:dyDescent="0.45">
      <c r="A113" s="9">
        <v>112</v>
      </c>
      <c r="B113" s="6" t="s">
        <v>386</v>
      </c>
      <c r="C113" s="11" t="s">
        <v>193</v>
      </c>
      <c r="D113" s="11" t="s">
        <v>309</v>
      </c>
      <c r="E113" s="12">
        <f>G113+I113+K113+M113+O113</f>
        <v>12.958333333333332</v>
      </c>
      <c r="F113" s="11">
        <v>6</v>
      </c>
      <c r="G113" s="12">
        <f>MAX(1,(MIN(10,(((F113-4)/(20-4)*10)))))</f>
        <v>1.25</v>
      </c>
      <c r="H113" s="11">
        <v>28</v>
      </c>
      <c r="I113" s="12">
        <f>MAX(1,(MIN(10,(H113 - 12) / (60 -12)*10)))</f>
        <v>3.333333333333333</v>
      </c>
      <c r="J113" s="11">
        <v>26</v>
      </c>
      <c r="K113" s="12">
        <f>MAX(1,(MIN(10,(J113 - 10) / (50-10)*10)))</f>
        <v>4</v>
      </c>
      <c r="L113" s="11">
        <v>1</v>
      </c>
      <c r="M113" s="12">
        <f>MAX(1,(MIN(10,(((L113-3)/(18-3))*10))))</f>
        <v>1</v>
      </c>
      <c r="N113" s="11">
        <v>0.23699999999999999</v>
      </c>
      <c r="O113" s="12">
        <f t="shared" si="1"/>
        <v>3.375</v>
      </c>
    </row>
    <row r="114" spans="1:15" x14ac:dyDescent="0.45">
      <c r="A114" s="9">
        <v>113</v>
      </c>
      <c r="B114" s="6" t="s">
        <v>393</v>
      </c>
      <c r="C114" s="11" t="s">
        <v>187</v>
      </c>
      <c r="D114" s="11" t="s">
        <v>384</v>
      </c>
      <c r="E114" s="12">
        <f>G114+I114+K114+M114+O114</f>
        <v>12.66666666666667</v>
      </c>
      <c r="F114" s="11">
        <v>5</v>
      </c>
      <c r="G114" s="12">
        <f>MAX(1,(MIN(10,(((F114-4)/(20-4)*10)))))</f>
        <v>1</v>
      </c>
      <c r="H114" s="11">
        <v>20</v>
      </c>
      <c r="I114" s="12">
        <f>MAX(1,(MIN(10,(H114 - 12) / (60 -12)*10)))</f>
        <v>1.6666666666666665</v>
      </c>
      <c r="J114" s="11">
        <v>20</v>
      </c>
      <c r="K114" s="12">
        <f>MAX(1,(MIN(10,(J114 - 10) / (50-10)*10)))</f>
        <v>2.5</v>
      </c>
      <c r="L114" s="11">
        <v>3</v>
      </c>
      <c r="M114" s="12">
        <f>MAX(1,(MIN(10,(((L114-3)/(18-3))*10))))</f>
        <v>1</v>
      </c>
      <c r="N114" s="11">
        <v>0.26200000000000001</v>
      </c>
      <c r="O114" s="12">
        <f t="shared" si="1"/>
        <v>6.5000000000000036</v>
      </c>
    </row>
    <row r="115" spans="1:15" x14ac:dyDescent="0.45">
      <c r="A115" s="9">
        <v>114</v>
      </c>
      <c r="B115" s="6" t="s">
        <v>385</v>
      </c>
      <c r="C115" s="11" t="s">
        <v>208</v>
      </c>
      <c r="D115" s="11" t="s">
        <v>384</v>
      </c>
      <c r="E115" s="12">
        <f>G115+I115+K115+M115+O115</f>
        <v>12.5</v>
      </c>
      <c r="F115" s="11">
        <v>5</v>
      </c>
      <c r="G115" s="12">
        <f>MAX(1,(MIN(10,(((F115-4)/(20-4)*10)))))</f>
        <v>1</v>
      </c>
      <c r="H115" s="11">
        <v>23</v>
      </c>
      <c r="I115" s="12">
        <f>MAX(1,(MIN(10,(H115 - 12) / (60 -12)*10)))</f>
        <v>2.2916666666666665</v>
      </c>
      <c r="J115" s="11">
        <v>22</v>
      </c>
      <c r="K115" s="12">
        <f>MAX(1,(MIN(10,(J115 - 10) / (50-10)*10)))</f>
        <v>3</v>
      </c>
      <c r="L115" s="11">
        <v>5</v>
      </c>
      <c r="M115" s="12">
        <f>MAX(1,(MIN(10,(((L115-3)/(18-3))*10))))</f>
        <v>1.3333333333333333</v>
      </c>
      <c r="N115" s="11">
        <v>0.249</v>
      </c>
      <c r="O115" s="12">
        <f t="shared" si="1"/>
        <v>4.8750000000000018</v>
      </c>
    </row>
    <row r="116" spans="1:15" x14ac:dyDescent="0.45">
      <c r="A116" s="9">
        <v>115</v>
      </c>
      <c r="B116" s="6" t="s">
        <v>397</v>
      </c>
      <c r="C116" s="11" t="s">
        <v>199</v>
      </c>
      <c r="D116" s="11" t="s">
        <v>295</v>
      </c>
      <c r="E116" s="12">
        <f>G116+I116+K116+M116+O116</f>
        <v>12.416666666666668</v>
      </c>
      <c r="F116" s="11">
        <v>7</v>
      </c>
      <c r="G116" s="12">
        <f>MAX(1,(MIN(10,(((F116-4)/(20-4)*10)))))</f>
        <v>1.875</v>
      </c>
      <c r="H116" s="11">
        <v>20</v>
      </c>
      <c r="I116" s="12">
        <f>MAX(1,(MIN(10,(H116 - 12) / (60 -12)*10)))</f>
        <v>1.6666666666666665</v>
      </c>
      <c r="J116" s="11">
        <v>22</v>
      </c>
      <c r="K116" s="12">
        <f>MAX(1,(MIN(10,(J116 - 10) / (50-10)*10)))</f>
        <v>3</v>
      </c>
      <c r="L116" s="11">
        <v>1</v>
      </c>
      <c r="M116" s="12">
        <f>MAX(1,(MIN(10,(((L116-3)/(18-3))*10))))</f>
        <v>1</v>
      </c>
      <c r="N116" s="11">
        <v>0.249</v>
      </c>
      <c r="O116" s="12">
        <f t="shared" si="1"/>
        <v>4.8750000000000018</v>
      </c>
    </row>
    <row r="117" spans="1:15" x14ac:dyDescent="0.45">
      <c r="A117" s="9">
        <v>116</v>
      </c>
      <c r="B117" s="6" t="s">
        <v>395</v>
      </c>
      <c r="C117" s="11" t="s">
        <v>197</v>
      </c>
      <c r="D117" s="11" t="s">
        <v>295</v>
      </c>
      <c r="E117" s="12">
        <f>G117+I117+K117+M117+O117</f>
        <v>12.333333333333336</v>
      </c>
      <c r="F117" s="11">
        <v>5</v>
      </c>
      <c r="G117" s="12">
        <f>MAX(1,(MIN(10,(((F117-4)/(20-4)*10)))))</f>
        <v>1</v>
      </c>
      <c r="H117" s="11">
        <v>22</v>
      </c>
      <c r="I117" s="12">
        <f>MAX(1,(MIN(10,(H117 - 12) / (60 -12)*10)))</f>
        <v>2.0833333333333335</v>
      </c>
      <c r="J117" s="11">
        <v>22</v>
      </c>
      <c r="K117" s="12">
        <f>MAX(1,(MIN(10,(J117 - 10) / (50-10)*10)))</f>
        <v>3</v>
      </c>
      <c r="L117" s="11">
        <v>3</v>
      </c>
      <c r="M117" s="12">
        <f>MAX(1,(MIN(10,(((L117-3)/(18-3))*10))))</f>
        <v>1</v>
      </c>
      <c r="N117" s="11">
        <v>0.252</v>
      </c>
      <c r="O117" s="12">
        <f t="shared" si="1"/>
        <v>5.2500000000000027</v>
      </c>
    </row>
    <row r="118" spans="1:15" x14ac:dyDescent="0.45">
      <c r="A118" s="9">
        <v>117</v>
      </c>
      <c r="B118" s="6" t="s">
        <v>377</v>
      </c>
      <c r="C118" s="11" t="s">
        <v>182</v>
      </c>
      <c r="D118" s="11" t="s">
        <v>295</v>
      </c>
      <c r="E118" s="12">
        <f>G118+I118+K118+M118+O118</f>
        <v>12.250000000000004</v>
      </c>
      <c r="F118" s="11">
        <v>7</v>
      </c>
      <c r="G118" s="12">
        <f>MAX(1,(MIN(10,(((F118-4)/(20-4)*10)))))</f>
        <v>1.875</v>
      </c>
      <c r="H118" s="11">
        <v>27</v>
      </c>
      <c r="I118" s="12">
        <f>MAX(1,(MIN(10,(H118 - 12) / (60 -12)*10)))</f>
        <v>3.125</v>
      </c>
      <c r="J118" s="11">
        <v>24</v>
      </c>
      <c r="K118" s="12">
        <f>MAX(1,(MIN(10,(J118 - 10) / (50-10)*10)))</f>
        <v>3.5</v>
      </c>
      <c r="L118" s="11">
        <v>4</v>
      </c>
      <c r="M118" s="12">
        <f>MAX(1,(MIN(10,(((L118-3)/(18-3))*10))))</f>
        <v>1</v>
      </c>
      <c r="N118" s="11">
        <v>0.23200000000000001</v>
      </c>
      <c r="O118" s="12">
        <f t="shared" si="1"/>
        <v>2.7500000000000031</v>
      </c>
    </row>
    <row r="119" spans="1:15" ht="25.5" x14ac:dyDescent="0.45">
      <c r="A119" s="9">
        <v>118</v>
      </c>
      <c r="B119" s="6" t="s">
        <v>378</v>
      </c>
      <c r="C119" s="11" t="s">
        <v>201</v>
      </c>
      <c r="D119" s="11" t="s">
        <v>312</v>
      </c>
      <c r="E119" s="12">
        <f>G119+I119+K119+M119+O119</f>
        <v>12.25</v>
      </c>
      <c r="F119" s="11">
        <v>8</v>
      </c>
      <c r="G119" s="12">
        <f>MAX(1,(MIN(10,(((F119-4)/(20-4)*10)))))</f>
        <v>2.5</v>
      </c>
      <c r="H119" s="11">
        <v>21</v>
      </c>
      <c r="I119" s="12">
        <f>MAX(1,(MIN(10,(H119 - 12) / (60 -12)*10)))</f>
        <v>1.875</v>
      </c>
      <c r="J119" s="11">
        <v>22</v>
      </c>
      <c r="K119" s="12">
        <f>MAX(1,(MIN(10,(J119 - 10) / (50-10)*10)))</f>
        <v>3</v>
      </c>
      <c r="L119" s="11">
        <v>4</v>
      </c>
      <c r="M119" s="12">
        <f>MAX(1,(MIN(10,(((L119-3)/(18-3))*10))))</f>
        <v>1</v>
      </c>
      <c r="N119" s="11">
        <v>0.24099999999999999</v>
      </c>
      <c r="O119" s="12">
        <f t="shared" si="1"/>
        <v>3.8750000000000009</v>
      </c>
    </row>
    <row r="120" spans="1:15" x14ac:dyDescent="0.45">
      <c r="A120" s="9">
        <v>119</v>
      </c>
      <c r="B120" s="6" t="s">
        <v>398</v>
      </c>
      <c r="C120" s="11" t="s">
        <v>293</v>
      </c>
      <c r="D120" s="11" t="s">
        <v>295</v>
      </c>
      <c r="E120" s="12">
        <f>G120+I120+K120+M120+O120</f>
        <v>12.125000000000002</v>
      </c>
      <c r="F120" s="11">
        <v>3</v>
      </c>
      <c r="G120" s="12">
        <f>MAX(1,(MIN(10,(((F120-4)/(20-4)*10)))))</f>
        <v>1</v>
      </c>
      <c r="H120" s="11">
        <v>20</v>
      </c>
      <c r="I120" s="12">
        <f>MAX(1,(MIN(10,(H120 - 12) / (60 -12)*10)))</f>
        <v>1.6666666666666665</v>
      </c>
      <c r="J120" s="11">
        <v>18</v>
      </c>
      <c r="K120" s="12">
        <f>MAX(1,(MIN(10,(J120 - 10) / (50-10)*10)))</f>
        <v>2</v>
      </c>
      <c r="L120" s="11">
        <v>5</v>
      </c>
      <c r="M120" s="12">
        <f>MAX(1,(MIN(10,(((L120-3)/(18-3))*10))))</f>
        <v>1.3333333333333333</v>
      </c>
      <c r="N120" s="11">
        <v>0.25900000000000001</v>
      </c>
      <c r="O120" s="12">
        <f t="shared" si="1"/>
        <v>6.1250000000000027</v>
      </c>
    </row>
    <row r="121" spans="1:15" ht="25.5" x14ac:dyDescent="0.45">
      <c r="A121" s="9">
        <v>120</v>
      </c>
      <c r="B121" s="6" t="s">
        <v>392</v>
      </c>
      <c r="C121" s="11" t="s">
        <v>189</v>
      </c>
      <c r="D121" s="11" t="s">
        <v>312</v>
      </c>
      <c r="E121" s="12">
        <f>G121+I121+K121+M121+O121</f>
        <v>12.041666666666668</v>
      </c>
      <c r="F121" s="11">
        <v>5</v>
      </c>
      <c r="G121" s="12">
        <f>MAX(1,(MIN(10,(((F121-4)/(20-4)*10)))))</f>
        <v>1</v>
      </c>
      <c r="H121" s="11">
        <v>20</v>
      </c>
      <c r="I121" s="12">
        <f>MAX(1,(MIN(10,(H121 - 12) / (60 -12)*10)))</f>
        <v>1.6666666666666665</v>
      </c>
      <c r="J121" s="11">
        <v>20</v>
      </c>
      <c r="K121" s="12">
        <f>MAX(1,(MIN(10,(J121 - 10) / (50-10)*10)))</f>
        <v>2.5</v>
      </c>
      <c r="L121" s="11">
        <v>4</v>
      </c>
      <c r="M121" s="12">
        <f>MAX(1,(MIN(10,(((L121-3)/(18-3))*10))))</f>
        <v>1</v>
      </c>
      <c r="N121" s="11">
        <v>0.25700000000000001</v>
      </c>
      <c r="O121" s="12">
        <f t="shared" si="1"/>
        <v>5.8750000000000027</v>
      </c>
    </row>
    <row r="122" spans="1:15" x14ac:dyDescent="0.45">
      <c r="B122" s="6"/>
      <c r="C122" s="11"/>
      <c r="D122" s="11"/>
      <c r="E122" s="12"/>
      <c r="F122" s="11"/>
      <c r="H122" s="11"/>
      <c r="J122" s="11"/>
      <c r="L122" s="11"/>
      <c r="N122" s="11"/>
    </row>
    <row r="123" spans="1:15" x14ac:dyDescent="0.45">
      <c r="B123" s="6"/>
      <c r="C123" s="11"/>
      <c r="D123" s="11"/>
      <c r="E123" s="12"/>
      <c r="F123" s="11"/>
      <c r="H123" s="11"/>
      <c r="J123" s="11"/>
      <c r="L123" s="11"/>
      <c r="N123" s="11"/>
    </row>
    <row r="124" spans="1:15" x14ac:dyDescent="0.45">
      <c r="B124" s="6"/>
      <c r="C124" s="11"/>
      <c r="D124" s="11"/>
      <c r="E124" s="12"/>
      <c r="F124" s="11"/>
      <c r="H124" s="11"/>
      <c r="J124" s="11"/>
      <c r="L124" s="11"/>
      <c r="N124" s="11"/>
    </row>
    <row r="125" spans="1:15" x14ac:dyDescent="0.45">
      <c r="B125" s="6"/>
      <c r="C125" s="11"/>
      <c r="D125" s="11"/>
      <c r="E125" s="12"/>
      <c r="F125" s="11"/>
      <c r="H125" s="11"/>
      <c r="J125" s="11"/>
      <c r="L125" s="11"/>
      <c r="N125" s="11"/>
    </row>
    <row r="126" spans="1:15" x14ac:dyDescent="0.45">
      <c r="B126" s="6"/>
      <c r="C126" s="11"/>
      <c r="D126" s="11"/>
      <c r="E126" s="12"/>
      <c r="F126" s="11"/>
      <c r="H126" s="11"/>
      <c r="J126" s="11"/>
      <c r="L126" s="11"/>
      <c r="N126" s="11"/>
    </row>
    <row r="127" spans="1:15" x14ac:dyDescent="0.45">
      <c r="B127" s="6"/>
      <c r="C127" s="11"/>
      <c r="D127" s="11"/>
      <c r="E127" s="12"/>
      <c r="F127" s="11"/>
      <c r="H127" s="11"/>
      <c r="J127" s="11"/>
      <c r="L127" s="11"/>
      <c r="N127" s="11"/>
    </row>
    <row r="128" spans="1:15" x14ac:dyDescent="0.45">
      <c r="B128" s="6"/>
      <c r="C128" s="11"/>
      <c r="D128" s="11"/>
      <c r="E128" s="12"/>
      <c r="F128" s="11"/>
      <c r="H128" s="11"/>
      <c r="J128" s="11"/>
      <c r="L128" s="11"/>
      <c r="N128" s="11"/>
    </row>
    <row r="129" spans="1:14" x14ac:dyDescent="0.45">
      <c r="B129" s="6"/>
      <c r="C129" s="11"/>
      <c r="D129" s="11"/>
      <c r="E129" s="12"/>
      <c r="F129" s="11"/>
      <c r="H129" s="11"/>
      <c r="J129" s="11"/>
      <c r="L129" s="11"/>
      <c r="N129" s="11"/>
    </row>
    <row r="130" spans="1:14" x14ac:dyDescent="0.45">
      <c r="B130" s="6"/>
      <c r="C130" s="11"/>
      <c r="D130" s="11"/>
      <c r="E130" s="12"/>
      <c r="F130" s="11"/>
      <c r="H130" s="11"/>
      <c r="J130" s="11"/>
      <c r="L130" s="11"/>
      <c r="N130" s="11"/>
    </row>
    <row r="131" spans="1:14" x14ac:dyDescent="0.45">
      <c r="B131" s="6"/>
      <c r="C131" s="11"/>
      <c r="D131" s="11"/>
      <c r="E131" s="12"/>
      <c r="F131" s="11"/>
      <c r="H131" s="11"/>
      <c r="J131" s="11"/>
      <c r="L131" s="11"/>
      <c r="N131" s="11"/>
    </row>
    <row r="132" spans="1:14" x14ac:dyDescent="0.45">
      <c r="B132" s="6"/>
      <c r="C132" s="11"/>
      <c r="D132" s="11"/>
      <c r="E132" s="12"/>
      <c r="F132" s="11"/>
      <c r="H132" s="11"/>
      <c r="J132" s="11"/>
      <c r="L132" s="11"/>
      <c r="N132" s="11"/>
    </row>
    <row r="133" spans="1:14" x14ac:dyDescent="0.45">
      <c r="B133" s="6"/>
      <c r="C133" s="11"/>
      <c r="D133" s="11"/>
      <c r="E133" s="12"/>
      <c r="F133" s="11"/>
      <c r="H133" s="11"/>
      <c r="J133" s="11"/>
      <c r="L133" s="11"/>
      <c r="N133" s="11"/>
    </row>
    <row r="134" spans="1:14" x14ac:dyDescent="0.45">
      <c r="B134" s="6"/>
      <c r="C134" s="11"/>
      <c r="D134" s="11"/>
      <c r="E134" s="12"/>
      <c r="F134" s="11"/>
      <c r="H134" s="11"/>
      <c r="J134" s="11"/>
      <c r="L134" s="11"/>
      <c r="N134" s="11"/>
    </row>
    <row r="135" spans="1:14" x14ac:dyDescent="0.45">
      <c r="A135" s="12"/>
      <c r="B135" s="6"/>
      <c r="C135" s="11"/>
      <c r="D135" s="11"/>
      <c r="E135" s="12"/>
      <c r="F135" s="11"/>
      <c r="H135" s="11"/>
      <c r="J135" s="11"/>
      <c r="L135" s="11"/>
      <c r="N135" s="11"/>
    </row>
    <row r="136" spans="1:14" x14ac:dyDescent="0.45">
      <c r="A136" s="12"/>
      <c r="B136" s="6"/>
      <c r="C136" s="11"/>
      <c r="D136" s="11"/>
      <c r="E136" s="12"/>
      <c r="F136" s="11"/>
      <c r="H136" s="11"/>
      <c r="J136" s="11"/>
      <c r="L136" s="11"/>
      <c r="N136" s="11"/>
    </row>
    <row r="137" spans="1:14" x14ac:dyDescent="0.45">
      <c r="A137" s="12"/>
      <c r="B137" s="6"/>
      <c r="C137" s="11"/>
      <c r="D137" s="11"/>
      <c r="E137" s="12"/>
      <c r="F137" s="11"/>
      <c r="H137" s="11"/>
      <c r="J137" s="11"/>
      <c r="L137" s="11"/>
      <c r="N137" s="11"/>
    </row>
    <row r="138" spans="1:14" x14ac:dyDescent="0.45">
      <c r="A138" s="12"/>
      <c r="B138" s="6"/>
      <c r="C138" s="11"/>
      <c r="D138" s="11"/>
      <c r="E138" s="12"/>
      <c r="F138" s="11"/>
      <c r="H138" s="11"/>
      <c r="J138" s="11"/>
      <c r="L138" s="11"/>
      <c r="N138" s="11"/>
    </row>
    <row r="139" spans="1:14" x14ac:dyDescent="0.45">
      <c r="A139" s="12"/>
      <c r="B139" s="6"/>
      <c r="C139" s="11"/>
      <c r="D139" s="11"/>
      <c r="E139" s="12"/>
      <c r="F139" s="11"/>
      <c r="H139" s="11"/>
      <c r="J139" s="11"/>
      <c r="L139" s="11"/>
      <c r="N139" s="11"/>
    </row>
    <row r="140" spans="1:14" x14ac:dyDescent="0.45">
      <c r="A140" s="12"/>
      <c r="B140" s="6"/>
      <c r="C140" s="11"/>
      <c r="D140" s="11"/>
      <c r="E140" s="12"/>
      <c r="F140" s="11"/>
      <c r="H140" s="11"/>
      <c r="J140" s="11"/>
      <c r="L140" s="11"/>
      <c r="N140" s="11"/>
    </row>
    <row r="141" spans="1:14" x14ac:dyDescent="0.45">
      <c r="A141" s="12"/>
      <c r="B141" s="6"/>
      <c r="C141" s="11"/>
      <c r="D141" s="11"/>
      <c r="E141" s="12"/>
      <c r="F141" s="11"/>
      <c r="H141" s="11"/>
      <c r="J141" s="11"/>
      <c r="L141" s="11"/>
      <c r="N141" s="11"/>
    </row>
    <row r="142" spans="1:14" x14ac:dyDescent="0.45">
      <c r="A142" s="12"/>
      <c r="B142" s="6"/>
      <c r="C142" s="11"/>
      <c r="D142" s="11"/>
      <c r="E142" s="12"/>
      <c r="F142" s="11"/>
      <c r="H142" s="11"/>
      <c r="J142" s="11"/>
      <c r="L142" s="11"/>
      <c r="N142" s="11"/>
    </row>
    <row r="143" spans="1:14" x14ac:dyDescent="0.45">
      <c r="A143" s="12"/>
      <c r="B143" s="6"/>
      <c r="C143" s="11"/>
      <c r="D143" s="11"/>
      <c r="E143" s="12"/>
      <c r="F143" s="11"/>
      <c r="H143" s="11"/>
      <c r="J143" s="11"/>
      <c r="L143" s="11"/>
      <c r="N143" s="11"/>
    </row>
    <row r="144" spans="1:14" x14ac:dyDescent="0.45">
      <c r="A144" s="12"/>
      <c r="B144" s="6"/>
      <c r="C144" s="11"/>
      <c r="D144" s="11"/>
      <c r="E144" s="12"/>
      <c r="F144" s="11"/>
      <c r="H144" s="11"/>
      <c r="J144" s="11"/>
      <c r="L144" s="11"/>
      <c r="N144" s="11"/>
    </row>
    <row r="145" spans="1:14" x14ac:dyDescent="0.45">
      <c r="A145" s="12"/>
      <c r="B145" s="6"/>
      <c r="C145" s="11"/>
      <c r="D145" s="11"/>
      <c r="E145" s="12"/>
      <c r="F145" s="11"/>
      <c r="H145" s="11"/>
      <c r="J145" s="11"/>
      <c r="L145" s="11"/>
      <c r="N145" s="11"/>
    </row>
    <row r="146" spans="1:14" x14ac:dyDescent="0.45">
      <c r="A146" s="12"/>
      <c r="B146" s="6"/>
      <c r="C146" s="11"/>
      <c r="D146" s="11"/>
      <c r="E146" s="12"/>
      <c r="F146" s="11"/>
      <c r="H146" s="11"/>
      <c r="J146" s="11"/>
      <c r="L146" s="11"/>
      <c r="N146" s="11"/>
    </row>
    <row r="147" spans="1:14" x14ac:dyDescent="0.45">
      <c r="A147" s="12"/>
      <c r="B147" s="6"/>
      <c r="C147" s="11"/>
      <c r="D147" s="11"/>
      <c r="E147" s="12"/>
      <c r="F147" s="11"/>
      <c r="H147" s="11"/>
      <c r="J147" s="11"/>
      <c r="L147" s="11"/>
      <c r="N147" s="11"/>
    </row>
    <row r="148" spans="1:14" x14ac:dyDescent="0.45">
      <c r="A148" s="12"/>
      <c r="B148" s="6"/>
      <c r="C148" s="11"/>
      <c r="D148" s="11"/>
      <c r="E148" s="12"/>
      <c r="F148" s="11"/>
      <c r="H148" s="11"/>
      <c r="J148" s="11"/>
      <c r="L148" s="11"/>
      <c r="N148" s="11"/>
    </row>
    <row r="149" spans="1:14" x14ac:dyDescent="0.45">
      <c r="A149" s="12"/>
      <c r="B149" s="6"/>
      <c r="C149" s="11"/>
      <c r="D149" s="11"/>
      <c r="E149" s="12"/>
      <c r="F149" s="11"/>
      <c r="H149" s="11"/>
      <c r="J149" s="11"/>
      <c r="L149" s="11"/>
      <c r="N149" s="11"/>
    </row>
    <row r="150" spans="1:14" x14ac:dyDescent="0.45">
      <c r="A150" s="12"/>
      <c r="B150" s="6"/>
      <c r="C150" s="11"/>
      <c r="D150" s="11"/>
      <c r="E150" s="12"/>
      <c r="F150" s="11"/>
      <c r="H150" s="11"/>
      <c r="J150" s="11"/>
      <c r="L150" s="11"/>
      <c r="N150" s="11"/>
    </row>
    <row r="151" spans="1:14" ht="14.65" thickBot="1" x14ac:dyDescent="0.5">
      <c r="A151" s="12"/>
      <c r="B151" s="6"/>
      <c r="C151" s="11"/>
      <c r="D151" s="11"/>
      <c r="E151" s="12"/>
      <c r="F151" s="11"/>
      <c r="H151" s="11"/>
      <c r="J151" s="11"/>
      <c r="L151" s="11"/>
      <c r="N151" s="11"/>
    </row>
    <row r="152" spans="1:14" ht="14.65" thickBot="1" x14ac:dyDescent="0.5">
      <c r="A152" s="12"/>
      <c r="B152" s="4"/>
      <c r="C152" s="4"/>
      <c r="D152" s="5"/>
      <c r="E152" s="12"/>
      <c r="F152" s="13"/>
      <c r="H152" s="13"/>
      <c r="J152" s="13"/>
      <c r="L152" s="13"/>
      <c r="N152" s="13"/>
    </row>
    <row r="153" spans="1:14" ht="14.65" thickBot="1" x14ac:dyDescent="0.5">
      <c r="A153" s="12"/>
      <c r="B153" s="4"/>
      <c r="C153" s="4"/>
      <c r="D153" s="5"/>
      <c r="E153" s="12"/>
      <c r="F153" s="13"/>
      <c r="H153" s="13"/>
      <c r="J153" s="13"/>
      <c r="L153" s="13"/>
      <c r="N153" s="13"/>
    </row>
    <row r="154" spans="1:14" ht="14.65" thickBot="1" x14ac:dyDescent="0.5">
      <c r="A154" s="12"/>
      <c r="B154" s="4"/>
      <c r="C154" s="4"/>
      <c r="D154" s="5"/>
      <c r="E154" s="12"/>
      <c r="F154" s="13"/>
      <c r="H154" s="13"/>
      <c r="J154" s="13"/>
      <c r="L154" s="13"/>
      <c r="N154" s="13"/>
    </row>
    <row r="155" spans="1:14" ht="14.65" thickBot="1" x14ac:dyDescent="0.5">
      <c r="A155" s="12"/>
      <c r="B155" s="4"/>
      <c r="C155" s="4"/>
      <c r="D155" s="5"/>
      <c r="E155" s="12"/>
      <c r="F155" s="13"/>
      <c r="H155" s="13"/>
      <c r="J155" s="13"/>
      <c r="L155" s="13"/>
      <c r="N155" s="13"/>
    </row>
    <row r="156" spans="1:14" ht="14.65" thickBot="1" x14ac:dyDescent="0.5">
      <c r="A156" s="12"/>
      <c r="B156" s="4"/>
      <c r="C156" s="4"/>
      <c r="D156" s="5"/>
      <c r="E156" s="12"/>
      <c r="F156" s="13"/>
      <c r="H156" s="13"/>
      <c r="J156" s="13"/>
      <c r="L156" s="13"/>
      <c r="N156" s="13"/>
    </row>
    <row r="157" spans="1:14" ht="14.65" thickBot="1" x14ac:dyDescent="0.5">
      <c r="A157" s="12"/>
      <c r="B157" s="4"/>
      <c r="C157" s="4"/>
      <c r="D157" s="5"/>
      <c r="E157" s="12"/>
      <c r="F157" s="13"/>
      <c r="H157" s="13"/>
      <c r="J157" s="13"/>
      <c r="L157" s="13"/>
      <c r="N157" s="13"/>
    </row>
    <row r="158" spans="1:14" ht="14.65" thickBot="1" x14ac:dyDescent="0.5">
      <c r="A158" s="12"/>
      <c r="B158" s="4"/>
      <c r="C158" s="4"/>
      <c r="D158" s="5"/>
      <c r="E158" s="12"/>
      <c r="F158" s="13"/>
      <c r="H158" s="13"/>
      <c r="J158" s="13"/>
      <c r="L158" s="13"/>
      <c r="N158" s="13"/>
    </row>
    <row r="159" spans="1:14" ht="14.65" thickBot="1" x14ac:dyDescent="0.5">
      <c r="A159" s="12"/>
      <c r="B159" s="4"/>
      <c r="C159" s="4"/>
      <c r="D159" s="5"/>
      <c r="E159" s="12"/>
      <c r="F159" s="13"/>
      <c r="H159" s="13"/>
      <c r="J159" s="13"/>
      <c r="L159" s="13"/>
      <c r="N159" s="13"/>
    </row>
    <row r="160" spans="1:14" ht="14.65" thickBot="1" x14ac:dyDescent="0.5">
      <c r="A160" s="12"/>
      <c r="B160" s="4"/>
      <c r="C160" s="4"/>
      <c r="D160" s="5"/>
      <c r="E160" s="12"/>
      <c r="F160" s="13"/>
      <c r="H160" s="13"/>
      <c r="J160" s="13"/>
      <c r="L160" s="13"/>
      <c r="N160" s="13"/>
    </row>
    <row r="161" spans="1:14" ht="14.65" thickBot="1" x14ac:dyDescent="0.5">
      <c r="A161" s="12"/>
      <c r="B161" s="4"/>
      <c r="C161" s="4"/>
      <c r="D161" s="5"/>
      <c r="E161" s="12"/>
      <c r="F161" s="13"/>
      <c r="H161" s="13"/>
      <c r="J161" s="13"/>
      <c r="L161" s="13"/>
      <c r="N161" s="13"/>
    </row>
    <row r="162" spans="1:14" ht="14.65" thickBot="1" x14ac:dyDescent="0.5">
      <c r="A162" s="12"/>
      <c r="B162" s="4"/>
      <c r="C162" s="4"/>
      <c r="D162" s="5"/>
      <c r="E162" s="12"/>
      <c r="F162" s="13"/>
      <c r="H162" s="13"/>
      <c r="J162" s="13"/>
      <c r="L162" s="13"/>
      <c r="N162" s="13"/>
    </row>
    <row r="163" spans="1:14" ht="14.65" thickBot="1" x14ac:dyDescent="0.5">
      <c r="A163" s="12"/>
      <c r="B163" s="4"/>
      <c r="C163" s="4"/>
      <c r="D163" s="5"/>
      <c r="E163" s="12"/>
      <c r="F163" s="13"/>
      <c r="H163" s="13"/>
      <c r="J163" s="13"/>
      <c r="L163" s="13"/>
      <c r="N163" s="13"/>
    </row>
    <row r="164" spans="1:14" ht="14.65" thickBot="1" x14ac:dyDescent="0.5">
      <c r="A164" s="12"/>
      <c r="B164" s="4"/>
      <c r="C164" s="4"/>
      <c r="D164" s="5"/>
      <c r="E164" s="12"/>
      <c r="F164" s="13"/>
      <c r="H164" s="13"/>
      <c r="J164" s="13"/>
      <c r="L164" s="13"/>
      <c r="N164" s="13"/>
    </row>
    <row r="165" spans="1:14" ht="14.65" thickBot="1" x14ac:dyDescent="0.5">
      <c r="A165" s="12"/>
      <c r="B165" s="4"/>
      <c r="C165" s="4"/>
      <c r="D165" s="5"/>
      <c r="E165" s="12"/>
      <c r="F165" s="13"/>
      <c r="H165" s="13"/>
      <c r="J165" s="13"/>
      <c r="L165" s="13"/>
      <c r="N165" s="13"/>
    </row>
    <row r="166" spans="1:14" ht="14.65" thickBot="1" x14ac:dyDescent="0.5">
      <c r="A166" s="12"/>
      <c r="B166" s="4"/>
      <c r="C166" s="4"/>
      <c r="D166" s="5"/>
      <c r="E166" s="12"/>
      <c r="F166" s="13"/>
      <c r="H166" s="13"/>
      <c r="J166" s="13"/>
      <c r="L166" s="13"/>
      <c r="N166" s="13"/>
    </row>
    <row r="167" spans="1:14" ht="14.65" thickBot="1" x14ac:dyDescent="0.5">
      <c r="A167" s="12"/>
      <c r="B167" s="4"/>
      <c r="C167" s="4"/>
      <c r="D167" s="5"/>
      <c r="E167" s="12"/>
      <c r="F167" s="13"/>
      <c r="H167" s="13"/>
      <c r="J167" s="13"/>
      <c r="L167" s="13"/>
      <c r="N167" s="13"/>
    </row>
    <row r="168" spans="1:14" ht="14.65" thickBot="1" x14ac:dyDescent="0.5">
      <c r="A168" s="12"/>
      <c r="B168" s="4"/>
      <c r="C168" s="4"/>
      <c r="D168" s="5"/>
      <c r="E168" s="12"/>
      <c r="F168" s="13"/>
      <c r="H168" s="13"/>
      <c r="J168" s="13"/>
      <c r="L168" s="13"/>
      <c r="N168" s="13"/>
    </row>
    <row r="169" spans="1:14" ht="14.65" thickBot="1" x14ac:dyDescent="0.5">
      <c r="A169" s="12"/>
      <c r="B169" s="4"/>
      <c r="C169" s="4"/>
      <c r="D169" s="5"/>
      <c r="E169" s="12"/>
      <c r="F169" s="13"/>
      <c r="H169" s="13"/>
      <c r="J169" s="13"/>
      <c r="L169" s="13"/>
      <c r="N169" s="13"/>
    </row>
    <row r="170" spans="1:14" ht="14.65" thickBot="1" x14ac:dyDescent="0.5">
      <c r="A170" s="12"/>
      <c r="B170" s="4"/>
      <c r="C170" s="4"/>
      <c r="D170" s="5"/>
      <c r="E170" s="12"/>
      <c r="F170" s="13"/>
      <c r="H170" s="13"/>
      <c r="J170" s="13"/>
      <c r="L170" s="13"/>
      <c r="N170" s="13"/>
    </row>
    <row r="171" spans="1:14" ht="14.65" thickBot="1" x14ac:dyDescent="0.5">
      <c r="A171" s="12"/>
      <c r="B171" s="4"/>
      <c r="C171" s="4"/>
      <c r="D171" s="5"/>
      <c r="E171" s="12"/>
      <c r="F171" s="13"/>
      <c r="H171" s="13"/>
      <c r="J171" s="13"/>
      <c r="L171" s="13"/>
      <c r="N171" s="13"/>
    </row>
    <row r="172" spans="1:14" ht="14.65" thickBot="1" x14ac:dyDescent="0.5">
      <c r="A172" s="12"/>
      <c r="B172" s="4"/>
      <c r="C172" s="4"/>
      <c r="D172" s="5"/>
      <c r="E172" s="12"/>
      <c r="F172" s="13"/>
      <c r="H172" s="13"/>
      <c r="J172" s="13"/>
      <c r="L172" s="13"/>
      <c r="N172" s="13"/>
    </row>
    <row r="173" spans="1:14" ht="14.65" thickBot="1" x14ac:dyDescent="0.5">
      <c r="A173" s="12"/>
      <c r="B173" s="4"/>
      <c r="C173" s="4"/>
      <c r="D173" s="5"/>
      <c r="E173" s="12"/>
      <c r="F173" s="13"/>
      <c r="H173" s="13"/>
      <c r="J173" s="13"/>
      <c r="L173" s="13"/>
      <c r="N173" s="13"/>
    </row>
    <row r="174" spans="1:14" ht="14.65" thickBot="1" x14ac:dyDescent="0.5">
      <c r="A174" s="12"/>
      <c r="B174" s="4"/>
      <c r="C174" s="4"/>
      <c r="D174" s="5"/>
      <c r="E174" s="12"/>
      <c r="F174" s="13"/>
      <c r="H174" s="13"/>
      <c r="J174" s="13"/>
      <c r="L174" s="13"/>
      <c r="N174" s="13"/>
    </row>
    <row r="175" spans="1:14" ht="14.65" thickBot="1" x14ac:dyDescent="0.5">
      <c r="A175" s="12"/>
      <c r="B175" s="4"/>
      <c r="C175" s="4"/>
      <c r="D175" s="5"/>
      <c r="E175" s="12"/>
      <c r="F175" s="13"/>
      <c r="H175" s="13"/>
      <c r="J175" s="13"/>
      <c r="L175" s="13"/>
      <c r="N175" s="13"/>
    </row>
    <row r="176" spans="1:14" ht="14.65" thickBot="1" x14ac:dyDescent="0.5">
      <c r="A176" s="12"/>
      <c r="B176" s="4"/>
      <c r="C176" s="4"/>
      <c r="D176" s="5"/>
      <c r="E176" s="12"/>
      <c r="F176" s="13"/>
      <c r="H176" s="13"/>
      <c r="J176" s="13"/>
      <c r="L176" s="13"/>
      <c r="N176" s="13"/>
    </row>
    <row r="177" spans="1:14" ht="14.65" thickBot="1" x14ac:dyDescent="0.5">
      <c r="A177" s="12"/>
      <c r="B177" s="4"/>
      <c r="C177" s="4"/>
      <c r="D177" s="5"/>
      <c r="E177" s="12"/>
      <c r="F177" s="13"/>
      <c r="H177" s="13"/>
      <c r="J177" s="13"/>
      <c r="L177" s="13"/>
      <c r="N177" s="13"/>
    </row>
    <row r="178" spans="1:14" ht="14.65" thickBot="1" x14ac:dyDescent="0.5">
      <c r="A178" s="12"/>
      <c r="B178" s="4"/>
      <c r="C178" s="4"/>
      <c r="D178" s="5"/>
      <c r="E178" s="12"/>
      <c r="F178" s="13"/>
      <c r="H178" s="13"/>
      <c r="J178" s="13"/>
      <c r="L178" s="13"/>
      <c r="N178" s="13"/>
    </row>
    <row r="179" spans="1:14" ht="14.65" thickBot="1" x14ac:dyDescent="0.5">
      <c r="A179" s="12"/>
      <c r="B179" s="4"/>
      <c r="C179" s="4"/>
      <c r="D179" s="5"/>
      <c r="E179" s="12"/>
      <c r="F179" s="13"/>
      <c r="H179" s="13"/>
      <c r="J179" s="13"/>
      <c r="L179" s="13"/>
      <c r="N179" s="13"/>
    </row>
    <row r="180" spans="1:14" ht="14.65" thickBot="1" x14ac:dyDescent="0.5">
      <c r="A180" s="12"/>
      <c r="B180" s="4"/>
      <c r="C180" s="4"/>
      <c r="D180" s="5"/>
      <c r="E180" s="12"/>
      <c r="F180" s="13"/>
      <c r="H180" s="13"/>
      <c r="J180" s="13"/>
      <c r="L180" s="13"/>
      <c r="N180" s="13"/>
    </row>
    <row r="181" spans="1:14" ht="14.65" thickBot="1" x14ac:dyDescent="0.5">
      <c r="A181" s="12"/>
      <c r="B181" s="4"/>
      <c r="C181" s="4"/>
      <c r="D181" s="5"/>
      <c r="E181" s="12"/>
      <c r="F181" s="13"/>
      <c r="H181" s="13"/>
      <c r="J181" s="13"/>
      <c r="L181" s="13"/>
      <c r="N181" s="13"/>
    </row>
    <row r="182" spans="1:14" ht="14.65" thickBot="1" x14ac:dyDescent="0.5">
      <c r="A182" s="12"/>
      <c r="B182" s="4"/>
      <c r="C182" s="4"/>
      <c r="D182" s="5"/>
      <c r="E182" s="12"/>
      <c r="F182" s="13"/>
      <c r="H182" s="13"/>
      <c r="J182" s="13"/>
      <c r="L182" s="13"/>
      <c r="N182" s="13"/>
    </row>
    <row r="183" spans="1:14" ht="14.65" thickBot="1" x14ac:dyDescent="0.5">
      <c r="A183" s="12"/>
      <c r="B183" s="4"/>
      <c r="C183" s="4"/>
      <c r="D183" s="5"/>
      <c r="E183" s="12"/>
      <c r="F183" s="13"/>
      <c r="H183" s="13"/>
      <c r="J183" s="13"/>
      <c r="L183" s="13"/>
      <c r="N183" s="13"/>
    </row>
    <row r="184" spans="1:14" ht="14.65" thickBot="1" x14ac:dyDescent="0.5">
      <c r="A184" s="12"/>
      <c r="B184" s="4"/>
      <c r="C184" s="4"/>
      <c r="D184" s="5"/>
      <c r="E184" s="12"/>
      <c r="F184" s="13"/>
      <c r="H184" s="13"/>
      <c r="J184" s="13"/>
      <c r="L184" s="13"/>
      <c r="N184" s="13"/>
    </row>
    <row r="185" spans="1:14" ht="14.65" thickBot="1" x14ac:dyDescent="0.5">
      <c r="A185" s="12"/>
      <c r="B185" s="4"/>
      <c r="C185" s="4"/>
      <c r="D185" s="5"/>
      <c r="E185" s="12"/>
      <c r="F185" s="13"/>
      <c r="H185" s="13"/>
      <c r="J185" s="13"/>
      <c r="L185" s="13"/>
      <c r="N185" s="13"/>
    </row>
    <row r="186" spans="1:14" ht="14.65" thickBot="1" x14ac:dyDescent="0.5">
      <c r="A186" s="12"/>
      <c r="B186" s="4"/>
      <c r="C186" s="4"/>
      <c r="D186" s="5"/>
      <c r="E186" s="12"/>
      <c r="F186" s="13"/>
      <c r="H186" s="13"/>
      <c r="J186" s="13"/>
      <c r="L186" s="13"/>
      <c r="N186" s="13"/>
    </row>
    <row r="187" spans="1:14" ht="14.65" thickBot="1" x14ac:dyDescent="0.5">
      <c r="A187" s="12"/>
      <c r="B187" s="4"/>
      <c r="C187" s="4"/>
      <c r="D187" s="5"/>
      <c r="E187" s="12"/>
      <c r="F187" s="13"/>
      <c r="H187" s="13"/>
      <c r="J187" s="13"/>
      <c r="L187" s="13"/>
      <c r="N187" s="13"/>
    </row>
    <row r="188" spans="1:14" ht="14.65" thickBot="1" x14ac:dyDescent="0.5">
      <c r="A188" s="12"/>
      <c r="B188" s="4"/>
      <c r="C188" s="4"/>
      <c r="D188" s="5"/>
      <c r="E188" s="12"/>
      <c r="F188" s="13"/>
      <c r="H188" s="13"/>
      <c r="J188" s="13"/>
      <c r="L188" s="13"/>
      <c r="N188" s="13"/>
    </row>
    <row r="189" spans="1:14" ht="14.65" thickBot="1" x14ac:dyDescent="0.5">
      <c r="A189" s="12"/>
      <c r="B189" s="4"/>
      <c r="C189" s="4"/>
      <c r="D189" s="5"/>
      <c r="E189" s="12"/>
      <c r="F189" s="13"/>
      <c r="H189" s="13"/>
      <c r="J189" s="13"/>
      <c r="L189" s="13"/>
      <c r="N189" s="13"/>
    </row>
    <row r="190" spans="1:14" ht="14.65" thickBot="1" x14ac:dyDescent="0.5">
      <c r="A190" s="12"/>
      <c r="B190" s="4"/>
      <c r="C190" s="4"/>
      <c r="D190" s="5"/>
      <c r="E190" s="12"/>
      <c r="F190" s="13"/>
      <c r="H190" s="13"/>
      <c r="J190" s="13"/>
      <c r="L190" s="13"/>
      <c r="N190" s="13"/>
    </row>
    <row r="191" spans="1:14" ht="14.65" thickBot="1" x14ac:dyDescent="0.5">
      <c r="A191" s="12"/>
      <c r="B191" s="4"/>
      <c r="C191" s="4"/>
      <c r="D191" s="5"/>
      <c r="E191" s="12"/>
      <c r="F191" s="13"/>
      <c r="H191" s="13"/>
      <c r="J191" s="13"/>
      <c r="L191" s="13"/>
      <c r="N191" s="13"/>
    </row>
    <row r="192" spans="1:14" ht="14.65" thickBot="1" x14ac:dyDescent="0.5">
      <c r="A192" s="12"/>
      <c r="B192" s="4"/>
      <c r="C192" s="4"/>
      <c r="D192" s="5"/>
      <c r="E192" s="12"/>
      <c r="F192" s="13"/>
      <c r="H192" s="13"/>
      <c r="J192" s="13"/>
      <c r="L192" s="13"/>
      <c r="N192" s="13"/>
    </row>
    <row r="193" spans="1:14" ht="14.65" thickBot="1" x14ac:dyDescent="0.5">
      <c r="A193" s="12"/>
      <c r="B193" s="4"/>
      <c r="C193" s="4"/>
      <c r="D193" s="5"/>
      <c r="E193" s="12"/>
      <c r="F193" s="13"/>
      <c r="H193" s="13"/>
      <c r="J193" s="13"/>
      <c r="L193" s="13"/>
      <c r="N193" s="13"/>
    </row>
    <row r="194" spans="1:14" ht="14.65" thickBot="1" x14ac:dyDescent="0.5">
      <c r="A194" s="12"/>
      <c r="B194" s="4"/>
      <c r="C194" s="4"/>
      <c r="D194" s="5"/>
      <c r="E194" s="12"/>
      <c r="F194" s="13"/>
      <c r="H194" s="13"/>
      <c r="J194" s="13"/>
      <c r="L194" s="13"/>
      <c r="N194" s="13"/>
    </row>
    <row r="195" spans="1:14" ht="14.65" thickBot="1" x14ac:dyDescent="0.5">
      <c r="A195" s="12"/>
      <c r="B195" s="4"/>
      <c r="C195" s="4"/>
      <c r="D195" s="5"/>
      <c r="E195" s="12"/>
      <c r="F195" s="13"/>
      <c r="H195" s="13"/>
      <c r="J195" s="13"/>
      <c r="L195" s="13"/>
      <c r="N195" s="13"/>
    </row>
    <row r="196" spans="1:14" ht="14.65" thickBot="1" x14ac:dyDescent="0.5">
      <c r="A196" s="12"/>
      <c r="B196" s="4"/>
      <c r="C196" s="4"/>
      <c r="D196" s="5"/>
      <c r="E196" s="12"/>
      <c r="F196" s="13"/>
      <c r="H196" s="13"/>
      <c r="J196" s="13"/>
      <c r="L196" s="13"/>
      <c r="N196" s="13"/>
    </row>
    <row r="197" spans="1:14" ht="14.65" thickBot="1" x14ac:dyDescent="0.5">
      <c r="A197" s="12"/>
      <c r="B197" s="4"/>
      <c r="C197" s="4"/>
      <c r="D197" s="5"/>
      <c r="E197" s="12"/>
      <c r="F197" s="13"/>
      <c r="H197" s="13"/>
      <c r="J197" s="13"/>
      <c r="L197" s="13"/>
      <c r="N197" s="13"/>
    </row>
    <row r="198" spans="1:14" ht="14.65" thickBot="1" x14ac:dyDescent="0.5">
      <c r="A198" s="12"/>
      <c r="B198" s="4"/>
      <c r="C198" s="4"/>
      <c r="D198" s="5"/>
      <c r="E198" s="12"/>
      <c r="F198" s="13"/>
      <c r="H198" s="13"/>
      <c r="J198" s="13"/>
      <c r="L198" s="13"/>
      <c r="N198" s="13"/>
    </row>
    <row r="199" spans="1:14" ht="14.65" thickBot="1" x14ac:dyDescent="0.5">
      <c r="A199" s="12"/>
      <c r="B199" s="4"/>
      <c r="C199" s="4"/>
      <c r="D199" s="5"/>
      <c r="E199" s="12"/>
      <c r="F199" s="13"/>
      <c r="H199" s="13"/>
      <c r="J199" s="13"/>
      <c r="L199" s="13"/>
      <c r="N199" s="13"/>
    </row>
    <row r="200" spans="1:14" ht="14.65" thickBot="1" x14ac:dyDescent="0.5">
      <c r="A200" s="12"/>
      <c r="B200" s="4"/>
      <c r="C200" s="4"/>
      <c r="D200" s="5"/>
      <c r="E200" s="12"/>
      <c r="F200" s="13"/>
      <c r="H200" s="13"/>
      <c r="J200" s="13"/>
      <c r="L200" s="13"/>
      <c r="N200" s="13"/>
    </row>
    <row r="201" spans="1:14" ht="14.65" thickBot="1" x14ac:dyDescent="0.5">
      <c r="A201" s="12"/>
      <c r="B201" s="4"/>
      <c r="C201" s="4"/>
      <c r="D201" s="5"/>
      <c r="E201" s="12"/>
      <c r="F201" s="13"/>
      <c r="H201" s="13"/>
      <c r="J201" s="13"/>
      <c r="L201" s="13"/>
      <c r="N201" s="13"/>
    </row>
    <row r="202" spans="1:14" ht="14.65" thickBot="1" x14ac:dyDescent="0.5">
      <c r="A202" s="12"/>
      <c r="B202" s="4"/>
      <c r="C202" s="4"/>
      <c r="D202" s="5"/>
      <c r="E202" s="12"/>
      <c r="F202" s="13"/>
      <c r="H202" s="13"/>
      <c r="J202" s="13"/>
      <c r="L202" s="13"/>
      <c r="N202" s="13"/>
    </row>
    <row r="203" spans="1:14" ht="14.65" thickBot="1" x14ac:dyDescent="0.5">
      <c r="A203" s="12"/>
      <c r="B203" s="4"/>
      <c r="C203" s="4"/>
      <c r="D203" s="5"/>
      <c r="E203" s="12"/>
      <c r="F203" s="13"/>
      <c r="H203" s="13"/>
      <c r="J203" s="13"/>
      <c r="L203" s="13"/>
      <c r="N203" s="13"/>
    </row>
    <row r="204" spans="1:14" ht="14.65" thickBot="1" x14ac:dyDescent="0.5">
      <c r="A204" s="12"/>
      <c r="B204" s="4"/>
      <c r="C204" s="4"/>
      <c r="D204" s="5"/>
      <c r="E204" s="12"/>
      <c r="F204" s="13"/>
      <c r="H204" s="13"/>
      <c r="J204" s="13"/>
      <c r="L204" s="13"/>
      <c r="N204" s="13"/>
    </row>
    <row r="205" spans="1:14" ht="14.65" thickBot="1" x14ac:dyDescent="0.5">
      <c r="A205" s="12"/>
      <c r="B205" s="4"/>
      <c r="C205" s="4"/>
      <c r="D205" s="5"/>
      <c r="E205" s="12"/>
      <c r="F205" s="13"/>
      <c r="H205" s="13"/>
      <c r="J205" s="13"/>
      <c r="L205" s="13"/>
      <c r="N205" s="13"/>
    </row>
    <row r="206" spans="1:14" ht="14.65" thickBot="1" x14ac:dyDescent="0.5">
      <c r="A206" s="12"/>
      <c r="B206" s="4"/>
      <c r="C206" s="4"/>
      <c r="D206" s="5"/>
      <c r="E206" s="12"/>
      <c r="F206" s="13"/>
      <c r="H206" s="13"/>
      <c r="J206" s="13"/>
      <c r="L206" s="13"/>
      <c r="N206" s="13"/>
    </row>
    <row r="207" spans="1:14" ht="14.65" thickBot="1" x14ac:dyDescent="0.5">
      <c r="A207" s="12"/>
      <c r="B207" s="4"/>
      <c r="C207" s="4"/>
      <c r="D207" s="5"/>
      <c r="E207" s="12"/>
      <c r="F207" s="13"/>
      <c r="H207" s="13"/>
      <c r="J207" s="13"/>
      <c r="L207" s="13"/>
      <c r="N207" s="13"/>
    </row>
    <row r="208" spans="1:14" ht="14.65" thickBot="1" x14ac:dyDescent="0.5">
      <c r="A208" s="12"/>
      <c r="B208" s="4"/>
      <c r="C208" s="4"/>
      <c r="D208" s="5"/>
      <c r="E208" s="12"/>
      <c r="F208" s="13"/>
      <c r="H208" s="13"/>
      <c r="J208" s="13"/>
      <c r="L208" s="13"/>
      <c r="N208" s="13"/>
    </row>
    <row r="209" spans="1:14" ht="14.65" thickBot="1" x14ac:dyDescent="0.5">
      <c r="A209" s="12"/>
      <c r="B209" s="4"/>
      <c r="C209" s="4"/>
      <c r="D209" s="5"/>
      <c r="E209" s="12"/>
      <c r="F209" s="13"/>
      <c r="H209" s="13"/>
      <c r="J209" s="13"/>
      <c r="L209" s="13"/>
      <c r="N209" s="13"/>
    </row>
    <row r="210" spans="1:14" ht="14.65" thickBot="1" x14ac:dyDescent="0.5">
      <c r="A210" s="12"/>
      <c r="B210" s="4"/>
      <c r="C210" s="4"/>
      <c r="D210" s="5"/>
      <c r="E210" s="12"/>
      <c r="F210" s="13"/>
      <c r="H210" s="13"/>
      <c r="J210" s="13"/>
      <c r="L210" s="13"/>
      <c r="N210" s="13"/>
    </row>
    <row r="211" spans="1:14" ht="14.65" thickBot="1" x14ac:dyDescent="0.5">
      <c r="A211" s="12"/>
      <c r="B211" s="4"/>
      <c r="C211" s="4"/>
      <c r="D211" s="5"/>
      <c r="E211" s="12"/>
      <c r="F211" s="13"/>
      <c r="H211" s="13"/>
      <c r="J211" s="13"/>
      <c r="L211" s="13"/>
      <c r="N211" s="13"/>
    </row>
    <row r="212" spans="1:14" ht="14.65" thickBot="1" x14ac:dyDescent="0.5">
      <c r="A212" s="12"/>
      <c r="B212" s="4"/>
      <c r="C212" s="4"/>
      <c r="D212" s="5"/>
      <c r="E212" s="12"/>
      <c r="F212" s="13"/>
      <c r="H212" s="13"/>
      <c r="J212" s="13"/>
      <c r="L212" s="13"/>
      <c r="N212" s="13"/>
    </row>
    <row r="213" spans="1:14" ht="14.65" thickBot="1" x14ac:dyDescent="0.5">
      <c r="A213" s="12"/>
      <c r="B213" s="4"/>
      <c r="C213" s="4"/>
      <c r="D213" s="5"/>
      <c r="E213" s="12"/>
      <c r="F213" s="13"/>
      <c r="H213" s="13"/>
      <c r="J213" s="13"/>
      <c r="L213" s="13"/>
      <c r="N213" s="13"/>
    </row>
    <row r="214" spans="1:14" ht="14.65" thickBot="1" x14ac:dyDescent="0.5">
      <c r="A214" s="12"/>
      <c r="B214" s="4"/>
      <c r="C214" s="4"/>
      <c r="D214" s="5"/>
      <c r="E214" s="12"/>
      <c r="F214" s="13"/>
      <c r="H214" s="13"/>
      <c r="J214" s="13"/>
      <c r="L214" s="13"/>
      <c r="N214" s="13"/>
    </row>
    <row r="215" spans="1:14" ht="14.65" thickBot="1" x14ac:dyDescent="0.5">
      <c r="A215" s="12"/>
      <c r="B215" s="4"/>
      <c r="C215" s="4"/>
      <c r="D215" s="5"/>
      <c r="E215" s="12"/>
      <c r="F215" s="13"/>
      <c r="H215" s="13"/>
      <c r="J215" s="13"/>
      <c r="L215" s="13"/>
      <c r="N215" s="13"/>
    </row>
    <row r="216" spans="1:14" ht="14.65" thickBot="1" x14ac:dyDescent="0.5">
      <c r="A216" s="12"/>
      <c r="B216" s="4"/>
      <c r="C216" s="4"/>
      <c r="D216" s="5"/>
      <c r="E216" s="12"/>
      <c r="F216" s="13"/>
      <c r="H216" s="13"/>
      <c r="J216" s="13"/>
      <c r="L216" s="13"/>
      <c r="N216" s="13"/>
    </row>
    <row r="217" spans="1:14" ht="14.65" thickBot="1" x14ac:dyDescent="0.5">
      <c r="A217" s="12"/>
      <c r="B217" s="4"/>
      <c r="C217" s="4"/>
      <c r="D217" s="5"/>
      <c r="E217" s="12"/>
      <c r="F217" s="13"/>
      <c r="H217" s="13"/>
      <c r="J217" s="13"/>
      <c r="L217" s="13"/>
      <c r="N217" s="13"/>
    </row>
    <row r="218" spans="1:14" ht="14.65" thickBot="1" x14ac:dyDescent="0.5">
      <c r="A218" s="12"/>
      <c r="B218" s="4"/>
      <c r="C218" s="4"/>
      <c r="D218" s="5"/>
      <c r="E218" s="12"/>
      <c r="F218" s="13"/>
      <c r="H218" s="13"/>
      <c r="J218" s="13"/>
      <c r="L218" s="13"/>
      <c r="N218" s="13"/>
    </row>
    <row r="219" spans="1:14" ht="14.65" thickBot="1" x14ac:dyDescent="0.5">
      <c r="A219" s="12"/>
      <c r="B219" s="4"/>
      <c r="C219" s="4"/>
      <c r="D219" s="5"/>
      <c r="E219" s="12"/>
      <c r="F219" s="13"/>
      <c r="H219" s="13"/>
      <c r="J219" s="13"/>
      <c r="L219" s="13"/>
      <c r="N219" s="13"/>
    </row>
    <row r="220" spans="1:14" ht="14.65" thickBot="1" x14ac:dyDescent="0.5">
      <c r="A220" s="12"/>
      <c r="B220" s="4"/>
      <c r="C220" s="4"/>
      <c r="D220" s="5"/>
      <c r="E220" s="12"/>
      <c r="F220" s="13"/>
      <c r="H220" s="13"/>
      <c r="J220" s="13"/>
      <c r="L220" s="13"/>
      <c r="N220" s="13"/>
    </row>
    <row r="221" spans="1:14" ht="14.65" thickBot="1" x14ac:dyDescent="0.5">
      <c r="A221" s="12"/>
      <c r="B221" s="4"/>
      <c r="C221" s="4"/>
      <c r="D221" s="5"/>
      <c r="E221" s="12"/>
      <c r="F221" s="13"/>
      <c r="H221" s="13"/>
      <c r="J221" s="13"/>
      <c r="L221" s="13"/>
      <c r="N221" s="13"/>
    </row>
    <row r="222" spans="1:14" ht="14.65" thickBot="1" x14ac:dyDescent="0.5">
      <c r="A222" s="12"/>
      <c r="B222" s="4"/>
      <c r="C222" s="4"/>
      <c r="D222" s="5"/>
      <c r="E222" s="12"/>
      <c r="F222" s="13"/>
      <c r="H222" s="13"/>
      <c r="J222" s="13"/>
      <c r="L222" s="13"/>
      <c r="N222" s="13"/>
    </row>
    <row r="223" spans="1:14" ht="14.65" thickBot="1" x14ac:dyDescent="0.5">
      <c r="A223" s="12"/>
      <c r="B223" s="4"/>
      <c r="C223" s="4"/>
      <c r="D223" s="5"/>
      <c r="E223" s="12"/>
      <c r="F223" s="13"/>
      <c r="H223" s="13"/>
      <c r="J223" s="13"/>
      <c r="L223" s="13"/>
      <c r="N223" s="13"/>
    </row>
    <row r="224" spans="1:14" ht="14.65" thickBot="1" x14ac:dyDescent="0.5">
      <c r="A224" s="12"/>
      <c r="B224" s="4"/>
      <c r="C224" s="4"/>
      <c r="D224" s="5"/>
      <c r="E224" s="12"/>
      <c r="F224" s="13"/>
      <c r="H224" s="13"/>
      <c r="J224" s="13"/>
      <c r="L224" s="13"/>
      <c r="N224" s="13"/>
    </row>
    <row r="225" spans="1:14" ht="14.65" thickBot="1" x14ac:dyDescent="0.5">
      <c r="A225" s="12"/>
      <c r="B225" s="4"/>
      <c r="C225" s="4"/>
      <c r="D225" s="5"/>
      <c r="E225" s="12"/>
      <c r="F225" s="13"/>
      <c r="H225" s="13"/>
      <c r="J225" s="13"/>
      <c r="L225" s="13"/>
      <c r="N225" s="13"/>
    </row>
    <row r="226" spans="1:14" ht="14.65" thickBot="1" x14ac:dyDescent="0.5">
      <c r="A226" s="12"/>
      <c r="B226" s="4"/>
      <c r="C226" s="4"/>
      <c r="D226" s="5"/>
      <c r="E226" s="12"/>
      <c r="F226" s="13"/>
      <c r="H226" s="13"/>
      <c r="J226" s="13"/>
      <c r="L226" s="13"/>
      <c r="N226" s="13"/>
    </row>
    <row r="227" spans="1:14" ht="14.65" thickBot="1" x14ac:dyDescent="0.5">
      <c r="A227" s="12"/>
      <c r="B227" s="4"/>
      <c r="C227" s="4"/>
      <c r="D227" s="5"/>
      <c r="E227" s="12"/>
      <c r="F227" s="13"/>
      <c r="H227" s="13"/>
      <c r="J227" s="13"/>
      <c r="L227" s="13"/>
      <c r="N227" s="13"/>
    </row>
    <row r="228" spans="1:14" ht="14.65" thickBot="1" x14ac:dyDescent="0.5">
      <c r="A228" s="12"/>
      <c r="B228" s="4"/>
      <c r="C228" s="4"/>
      <c r="D228" s="5"/>
      <c r="E228" s="12"/>
      <c r="F228" s="13"/>
      <c r="H228" s="13"/>
      <c r="J228" s="13"/>
      <c r="L228" s="13"/>
      <c r="N228" s="13"/>
    </row>
    <row r="229" spans="1:14" ht="14.65" thickBot="1" x14ac:dyDescent="0.5">
      <c r="A229" s="12"/>
      <c r="B229" s="4"/>
      <c r="C229" s="4"/>
      <c r="D229" s="5"/>
      <c r="E229" s="12"/>
      <c r="F229" s="13"/>
      <c r="H229" s="13"/>
      <c r="J229" s="13"/>
      <c r="L229" s="13"/>
      <c r="N229" s="13"/>
    </row>
    <row r="230" spans="1:14" ht="14.65" thickBot="1" x14ac:dyDescent="0.5">
      <c r="A230" s="12"/>
      <c r="B230" s="4"/>
      <c r="C230" s="4"/>
      <c r="D230" s="5"/>
      <c r="E230" s="12"/>
      <c r="F230" s="13"/>
      <c r="H230" s="13"/>
      <c r="J230" s="13"/>
      <c r="L230" s="13"/>
      <c r="N230" s="13"/>
    </row>
    <row r="231" spans="1:14" ht="14.65" thickBot="1" x14ac:dyDescent="0.5">
      <c r="A231" s="12"/>
      <c r="B231" s="4"/>
      <c r="C231" s="4"/>
      <c r="D231" s="5"/>
      <c r="E231" s="12"/>
      <c r="F231" s="13"/>
      <c r="H231" s="13"/>
      <c r="J231" s="13"/>
      <c r="L231" s="13"/>
      <c r="N231" s="13"/>
    </row>
    <row r="232" spans="1:14" ht="14.65" thickBot="1" x14ac:dyDescent="0.5">
      <c r="A232" s="12"/>
      <c r="B232" s="4"/>
      <c r="C232" s="4"/>
      <c r="D232" s="5"/>
      <c r="E232" s="12"/>
      <c r="F232" s="13"/>
      <c r="H232" s="13"/>
      <c r="J232" s="13"/>
      <c r="L232" s="13"/>
      <c r="N232" s="13"/>
    </row>
    <row r="233" spans="1:14" ht="14.65" thickBot="1" x14ac:dyDescent="0.5">
      <c r="A233" s="12"/>
      <c r="B233" s="4"/>
      <c r="C233" s="4"/>
      <c r="D233" s="5"/>
      <c r="E233" s="12"/>
      <c r="F233" s="13"/>
      <c r="H233" s="13"/>
      <c r="J233" s="13"/>
      <c r="L233" s="13"/>
      <c r="N233" s="13"/>
    </row>
    <row r="234" spans="1:14" ht="14.65" thickBot="1" x14ac:dyDescent="0.5">
      <c r="A234" s="12"/>
      <c r="B234" s="4"/>
      <c r="C234" s="4"/>
      <c r="D234" s="5"/>
      <c r="E234" s="12"/>
      <c r="F234" s="13"/>
      <c r="H234" s="13"/>
      <c r="J234" s="13"/>
      <c r="L234" s="13"/>
      <c r="N234" s="13"/>
    </row>
    <row r="235" spans="1:14" ht="14.65" thickBot="1" x14ac:dyDescent="0.5">
      <c r="A235" s="12"/>
      <c r="B235" s="4"/>
      <c r="C235" s="4"/>
      <c r="D235" s="5"/>
      <c r="E235" s="12"/>
      <c r="F235" s="13"/>
      <c r="H235" s="13"/>
      <c r="J235" s="13"/>
      <c r="L235" s="13"/>
      <c r="N235" s="13"/>
    </row>
    <row r="236" spans="1:14" ht="14.65" thickBot="1" x14ac:dyDescent="0.5">
      <c r="A236" s="12"/>
      <c r="B236" s="4"/>
      <c r="C236" s="4"/>
      <c r="D236" s="5"/>
      <c r="E236" s="12"/>
      <c r="F236" s="13"/>
      <c r="H236" s="13"/>
      <c r="J236" s="13"/>
      <c r="L236" s="13"/>
      <c r="N236" s="13"/>
    </row>
    <row r="237" spans="1:14" ht="14.65" thickBot="1" x14ac:dyDescent="0.5">
      <c r="A237" s="12"/>
      <c r="B237" s="4"/>
      <c r="C237" s="4"/>
      <c r="D237" s="5"/>
      <c r="E237" s="12"/>
      <c r="F237" s="13"/>
      <c r="H237" s="13"/>
      <c r="J237" s="13"/>
      <c r="L237" s="13"/>
      <c r="N237" s="13"/>
    </row>
    <row r="238" spans="1:14" ht="14.65" thickBot="1" x14ac:dyDescent="0.5">
      <c r="A238" s="12"/>
      <c r="B238" s="4"/>
      <c r="C238" s="4"/>
      <c r="D238" s="5"/>
      <c r="E238" s="12"/>
      <c r="F238" s="13"/>
      <c r="H238" s="13"/>
      <c r="J238" s="13"/>
      <c r="L238" s="13"/>
      <c r="N238" s="13"/>
    </row>
    <row r="239" spans="1:14" ht="14.65" thickBot="1" x14ac:dyDescent="0.5">
      <c r="A239" s="12"/>
      <c r="B239" s="4"/>
      <c r="C239" s="4"/>
      <c r="D239" s="5"/>
      <c r="E239" s="12"/>
      <c r="F239" s="13"/>
      <c r="H239" s="13"/>
      <c r="J239" s="13"/>
      <c r="L239" s="13"/>
      <c r="N239" s="13"/>
    </row>
    <row r="240" spans="1:14" ht="14.65" thickBot="1" x14ac:dyDescent="0.5">
      <c r="A240" s="12"/>
      <c r="B240" s="4"/>
      <c r="C240" s="4"/>
      <c r="D240" s="5"/>
      <c r="E240" s="12"/>
      <c r="F240" s="13"/>
      <c r="H240" s="13"/>
      <c r="J240" s="13"/>
      <c r="L240" s="13"/>
      <c r="N240" s="13"/>
    </row>
    <row r="241" spans="1:14" ht="14.65" thickBot="1" x14ac:dyDescent="0.5">
      <c r="A241" s="12"/>
      <c r="B241" s="4"/>
      <c r="C241" s="4"/>
      <c r="D241" s="5"/>
      <c r="E241" s="12"/>
      <c r="F241" s="13"/>
      <c r="H241" s="13"/>
      <c r="J241" s="13"/>
      <c r="L241" s="13"/>
      <c r="N241" s="13"/>
    </row>
    <row r="242" spans="1:14" ht="14.65" thickBot="1" x14ac:dyDescent="0.5">
      <c r="A242" s="12"/>
      <c r="B242" s="4"/>
      <c r="C242" s="4"/>
      <c r="D242" s="5"/>
      <c r="E242" s="12"/>
      <c r="F242" s="13"/>
      <c r="H242" s="13"/>
      <c r="J242" s="13"/>
      <c r="L242" s="13"/>
      <c r="N242" s="13"/>
    </row>
    <row r="243" spans="1:14" ht="14.65" thickBot="1" x14ac:dyDescent="0.5">
      <c r="A243" s="12"/>
      <c r="B243" s="4"/>
      <c r="C243" s="4"/>
      <c r="D243" s="5"/>
      <c r="E243" s="12"/>
      <c r="F243" s="13"/>
      <c r="H243" s="13"/>
      <c r="J243" s="13"/>
      <c r="L243" s="13"/>
      <c r="N243" s="13"/>
    </row>
    <row r="244" spans="1:14" ht="14.65" thickBot="1" x14ac:dyDescent="0.5">
      <c r="A244" s="12"/>
      <c r="B244" s="4"/>
      <c r="C244" s="4"/>
      <c r="D244" s="5"/>
      <c r="E244" s="12"/>
      <c r="F244" s="13"/>
      <c r="H244" s="13"/>
      <c r="J244" s="13"/>
      <c r="L244" s="13"/>
      <c r="N244" s="13"/>
    </row>
    <row r="245" spans="1:14" ht="14.65" thickBot="1" x14ac:dyDescent="0.5">
      <c r="A245" s="12"/>
      <c r="B245" s="4"/>
      <c r="C245" s="4"/>
      <c r="D245" s="5"/>
      <c r="E245" s="12"/>
      <c r="F245" s="13"/>
      <c r="H245" s="13"/>
      <c r="J245" s="13"/>
      <c r="L245" s="13"/>
      <c r="N245" s="13"/>
    </row>
    <row r="246" spans="1:14" ht="14.65" thickBot="1" x14ac:dyDescent="0.5">
      <c r="A246" s="12"/>
      <c r="B246" s="4"/>
      <c r="C246" s="4"/>
      <c r="D246" s="5"/>
      <c r="E246" s="12"/>
      <c r="F246" s="13"/>
      <c r="H246" s="13"/>
      <c r="J246" s="13"/>
      <c r="L246" s="13"/>
      <c r="N246" s="13"/>
    </row>
    <row r="247" spans="1:14" ht="14.65" thickBot="1" x14ac:dyDescent="0.5">
      <c r="A247" s="12"/>
      <c r="B247" s="4"/>
      <c r="C247" s="4"/>
      <c r="D247" s="5"/>
      <c r="E247" s="12"/>
      <c r="F247" s="13"/>
      <c r="H247" s="13"/>
      <c r="J247" s="13"/>
      <c r="L247" s="13"/>
      <c r="N247" s="13"/>
    </row>
    <row r="248" spans="1:14" ht="14.65" thickBot="1" x14ac:dyDescent="0.5">
      <c r="A248" s="12"/>
      <c r="B248" s="4"/>
      <c r="C248" s="4"/>
      <c r="D248" s="5"/>
      <c r="E248" s="12"/>
      <c r="F248" s="13"/>
      <c r="H248" s="13"/>
      <c r="J248" s="13"/>
      <c r="L248" s="13"/>
      <c r="N248" s="13"/>
    </row>
    <row r="249" spans="1:14" ht="14.65" thickBot="1" x14ac:dyDescent="0.5">
      <c r="A249" s="12"/>
      <c r="B249" s="4"/>
      <c r="C249" s="4"/>
      <c r="D249" s="5"/>
      <c r="E249" s="12"/>
      <c r="F249" s="13"/>
      <c r="H249" s="13"/>
      <c r="J249" s="13"/>
      <c r="L249" s="13"/>
      <c r="N249" s="13"/>
    </row>
    <row r="250" spans="1:14" ht="14.65" thickBot="1" x14ac:dyDescent="0.5">
      <c r="A250" s="12"/>
      <c r="B250" s="4"/>
      <c r="C250" s="4"/>
      <c r="D250" s="5"/>
      <c r="E250" s="12"/>
      <c r="F250" s="13"/>
      <c r="H250" s="13"/>
      <c r="J250" s="13"/>
      <c r="L250" s="13"/>
      <c r="N250" s="13"/>
    </row>
    <row r="251" spans="1:14" ht="14.65" thickBot="1" x14ac:dyDescent="0.5">
      <c r="A251" s="12"/>
      <c r="B251" s="4"/>
      <c r="C251" s="4"/>
      <c r="D251" s="5"/>
      <c r="E251" s="12"/>
      <c r="F251" s="13"/>
      <c r="H251" s="13"/>
      <c r="J251" s="13"/>
      <c r="L251" s="13"/>
      <c r="N251" s="13"/>
    </row>
    <row r="252" spans="1:14" ht="14.65" thickBot="1" x14ac:dyDescent="0.5">
      <c r="A252" s="12"/>
      <c r="B252" s="4"/>
      <c r="C252" s="4"/>
      <c r="D252" s="5"/>
      <c r="E252" s="12"/>
      <c r="F252" s="13"/>
      <c r="H252" s="13"/>
      <c r="J252" s="13"/>
      <c r="L252" s="13"/>
      <c r="N252" s="13"/>
    </row>
    <row r="253" spans="1:14" ht="14.65" thickBot="1" x14ac:dyDescent="0.5">
      <c r="A253" s="12"/>
      <c r="B253" s="4"/>
      <c r="C253" s="4"/>
      <c r="D253" s="5"/>
      <c r="E253" s="12"/>
      <c r="F253" s="13"/>
      <c r="H253" s="13"/>
      <c r="J253" s="13"/>
      <c r="L253" s="13"/>
      <c r="N253" s="13"/>
    </row>
    <row r="254" spans="1:14" ht="14.65" thickBot="1" x14ac:dyDescent="0.5">
      <c r="A254" s="12"/>
      <c r="B254" s="4"/>
      <c r="C254" s="4"/>
      <c r="D254" s="5"/>
      <c r="E254" s="12"/>
      <c r="F254" s="13"/>
      <c r="H254" s="13"/>
      <c r="J254" s="13"/>
      <c r="L254" s="13"/>
      <c r="N254" s="13"/>
    </row>
    <row r="255" spans="1:14" ht="14.65" thickBot="1" x14ac:dyDescent="0.5">
      <c r="A255" s="12"/>
      <c r="B255" s="4"/>
      <c r="C255" s="4"/>
      <c r="D255" s="5"/>
      <c r="E255" s="12"/>
      <c r="F255" s="13"/>
      <c r="H255" s="13"/>
      <c r="J255" s="13"/>
      <c r="L255" s="13"/>
      <c r="N255" s="13"/>
    </row>
    <row r="256" spans="1:14" ht="14.65" thickBot="1" x14ac:dyDescent="0.5">
      <c r="A256" s="12"/>
      <c r="B256" s="4"/>
      <c r="C256" s="4"/>
      <c r="D256" s="5"/>
      <c r="E256" s="12"/>
      <c r="F256" s="13"/>
      <c r="H256" s="13"/>
      <c r="J256" s="13"/>
      <c r="L256" s="13"/>
      <c r="N256" s="13"/>
    </row>
    <row r="257" spans="1:14" ht="14.65" thickBot="1" x14ac:dyDescent="0.5">
      <c r="A257" s="12"/>
      <c r="B257" s="4"/>
      <c r="C257" s="4"/>
      <c r="D257" s="5"/>
      <c r="E257" s="12"/>
      <c r="F257" s="13"/>
      <c r="H257" s="13"/>
      <c r="J257" s="13"/>
      <c r="L257" s="13"/>
      <c r="N257" s="13"/>
    </row>
    <row r="258" spans="1:14" ht="14.65" thickBot="1" x14ac:dyDescent="0.5">
      <c r="A258" s="12"/>
      <c r="B258" s="4"/>
      <c r="C258" s="4"/>
      <c r="D258" s="5"/>
      <c r="E258" s="12"/>
      <c r="F258" s="13"/>
      <c r="H258" s="13"/>
      <c r="J258" s="13"/>
      <c r="L258" s="13"/>
      <c r="N258" s="13"/>
    </row>
    <row r="259" spans="1:14" ht="14.65" thickBot="1" x14ac:dyDescent="0.5">
      <c r="A259" s="12"/>
      <c r="B259" s="4"/>
      <c r="C259" s="4"/>
      <c r="D259" s="5"/>
      <c r="E259" s="12"/>
      <c r="F259" s="13"/>
      <c r="H259" s="13"/>
      <c r="J259" s="13"/>
      <c r="L259" s="13"/>
      <c r="N259" s="13"/>
    </row>
    <row r="260" spans="1:14" ht="14.65" thickBot="1" x14ac:dyDescent="0.5">
      <c r="A260" s="12"/>
      <c r="B260" s="4"/>
      <c r="C260" s="4"/>
      <c r="D260" s="5"/>
      <c r="E260" s="12"/>
      <c r="F260" s="13"/>
      <c r="H260" s="13"/>
      <c r="J260" s="13"/>
      <c r="L260" s="13"/>
      <c r="N260" s="13"/>
    </row>
    <row r="261" spans="1:14" ht="14.65" thickBot="1" x14ac:dyDescent="0.5">
      <c r="A261" s="12"/>
      <c r="B261" s="4"/>
      <c r="C261" s="4"/>
      <c r="D261" s="5"/>
      <c r="E261" s="12"/>
      <c r="F261" s="13"/>
      <c r="H261" s="13"/>
      <c r="J261" s="13"/>
      <c r="L261" s="13"/>
      <c r="N261" s="13"/>
    </row>
    <row r="262" spans="1:14" ht="14.65" thickBot="1" x14ac:dyDescent="0.5">
      <c r="A262" s="12"/>
      <c r="B262" s="4"/>
      <c r="C262" s="4"/>
      <c r="D262" s="5"/>
      <c r="E262" s="12"/>
      <c r="F262" s="13"/>
      <c r="H262" s="13"/>
      <c r="J262" s="13"/>
      <c r="L262" s="13"/>
      <c r="N262" s="13"/>
    </row>
    <row r="263" spans="1:14" ht="14.65" thickBot="1" x14ac:dyDescent="0.5">
      <c r="A263" s="12"/>
      <c r="B263" s="4"/>
      <c r="C263" s="4"/>
      <c r="D263" s="5"/>
      <c r="E263" s="12"/>
      <c r="F263" s="13"/>
      <c r="H263" s="13"/>
      <c r="J263" s="13"/>
      <c r="L263" s="13"/>
      <c r="N263" s="13"/>
    </row>
    <row r="264" spans="1:14" ht="14.65" thickBot="1" x14ac:dyDescent="0.5">
      <c r="A264" s="12"/>
      <c r="B264" s="4"/>
      <c r="C264" s="4"/>
      <c r="D264" s="5"/>
      <c r="E264" s="12"/>
      <c r="F264" s="13"/>
      <c r="H264" s="13"/>
      <c r="J264" s="13"/>
      <c r="L264" s="13"/>
      <c r="N264" s="13"/>
    </row>
    <row r="265" spans="1:14" ht="14.65" thickBot="1" x14ac:dyDescent="0.5">
      <c r="A265" s="12"/>
      <c r="B265" s="4"/>
      <c r="C265" s="4"/>
      <c r="D265" s="5"/>
      <c r="E265" s="12"/>
      <c r="F265" s="13"/>
      <c r="H265" s="13"/>
      <c r="J265" s="13"/>
      <c r="L265" s="13"/>
      <c r="N265" s="13"/>
    </row>
    <row r="266" spans="1:14" ht="14.65" thickBot="1" x14ac:dyDescent="0.5">
      <c r="A266" s="12"/>
      <c r="B266" s="4"/>
      <c r="C266" s="4"/>
      <c r="D266" s="5"/>
      <c r="E266" s="12"/>
      <c r="F266" s="13"/>
      <c r="H266" s="13"/>
      <c r="J266" s="13"/>
      <c r="L266" s="13"/>
      <c r="N266" s="13"/>
    </row>
    <row r="267" spans="1:14" ht="14.65" thickBot="1" x14ac:dyDescent="0.5">
      <c r="A267" s="12"/>
      <c r="B267" s="4"/>
      <c r="C267" s="4"/>
      <c r="D267" s="5"/>
      <c r="E267" s="12"/>
      <c r="F267" s="13"/>
      <c r="H267" s="13"/>
      <c r="J267" s="13"/>
      <c r="L267" s="13"/>
      <c r="N267" s="13"/>
    </row>
    <row r="268" spans="1:14" ht="14.65" thickBot="1" x14ac:dyDescent="0.5">
      <c r="A268" s="12"/>
      <c r="B268" s="4"/>
      <c r="C268" s="4"/>
      <c r="D268" s="5"/>
      <c r="E268" s="12"/>
      <c r="F268" s="13"/>
      <c r="H268" s="13"/>
      <c r="J268" s="13"/>
      <c r="L268" s="13"/>
      <c r="N268" s="13"/>
    </row>
    <row r="269" spans="1:14" ht="14.65" thickBot="1" x14ac:dyDescent="0.5">
      <c r="A269" s="12"/>
      <c r="B269" s="4"/>
      <c r="C269" s="4"/>
      <c r="D269" s="5"/>
      <c r="E269" s="12"/>
      <c r="F269" s="13"/>
      <c r="H269" s="13"/>
      <c r="J269" s="13"/>
      <c r="L269" s="13"/>
      <c r="N269" s="13"/>
    </row>
    <row r="270" spans="1:14" ht="14.65" thickBot="1" x14ac:dyDescent="0.5">
      <c r="A270" s="12"/>
      <c r="B270" s="4"/>
      <c r="C270" s="4"/>
      <c r="D270" s="5"/>
      <c r="E270" s="12"/>
      <c r="F270" s="13"/>
      <c r="H270" s="13"/>
      <c r="J270" s="13"/>
      <c r="L270" s="13"/>
      <c r="N270" s="13"/>
    </row>
    <row r="271" spans="1:14" ht="14.65" thickBot="1" x14ac:dyDescent="0.5">
      <c r="A271" s="12"/>
      <c r="B271" s="4"/>
      <c r="C271" s="4"/>
      <c r="D271" s="5"/>
      <c r="E271" s="12"/>
      <c r="F271" s="13"/>
      <c r="H271" s="13"/>
      <c r="J271" s="13"/>
      <c r="L271" s="13"/>
      <c r="N271" s="13"/>
    </row>
    <row r="272" spans="1:14" ht="14.65" thickBot="1" x14ac:dyDescent="0.5">
      <c r="A272" s="12"/>
      <c r="B272" s="4"/>
      <c r="C272" s="4"/>
      <c r="D272" s="5"/>
      <c r="E272" s="12"/>
      <c r="F272" s="13"/>
      <c r="H272" s="13"/>
      <c r="J272" s="13"/>
      <c r="L272" s="13"/>
      <c r="N272" s="13"/>
    </row>
    <row r="273" spans="1:14" ht="14.65" thickBot="1" x14ac:dyDescent="0.5">
      <c r="A273" s="12"/>
      <c r="B273" s="4"/>
      <c r="C273" s="4"/>
      <c r="D273" s="5"/>
      <c r="E273" s="12"/>
      <c r="F273" s="13"/>
      <c r="H273" s="13"/>
      <c r="J273" s="13"/>
      <c r="L273" s="13"/>
      <c r="N273" s="13"/>
    </row>
    <row r="274" spans="1:14" ht="14.65" thickBot="1" x14ac:dyDescent="0.5">
      <c r="A274" s="12"/>
      <c r="B274" s="4"/>
      <c r="C274" s="4"/>
      <c r="D274" s="5"/>
      <c r="E274" s="12"/>
      <c r="F274" s="13"/>
      <c r="H274" s="13"/>
      <c r="J274" s="13"/>
      <c r="L274" s="13"/>
      <c r="N274" s="13"/>
    </row>
    <row r="275" spans="1:14" ht="14.65" thickBot="1" x14ac:dyDescent="0.5">
      <c r="A275" s="12"/>
      <c r="B275" s="4"/>
      <c r="C275" s="4"/>
      <c r="D275" s="5"/>
      <c r="E275" s="12"/>
      <c r="F275" s="13"/>
      <c r="H275" s="13"/>
      <c r="J275" s="13"/>
      <c r="L275" s="13"/>
      <c r="N275" s="13"/>
    </row>
    <row r="276" spans="1:14" ht="14.65" thickBot="1" x14ac:dyDescent="0.5">
      <c r="A276" s="12"/>
      <c r="B276" s="4"/>
      <c r="C276" s="4"/>
      <c r="D276" s="5"/>
      <c r="E276" s="12"/>
      <c r="F276" s="13"/>
      <c r="H276" s="13"/>
      <c r="J276" s="13"/>
      <c r="L276" s="13"/>
      <c r="N276" s="13"/>
    </row>
    <row r="277" spans="1:14" ht="14.65" thickBot="1" x14ac:dyDescent="0.5">
      <c r="A277" s="12"/>
      <c r="B277" s="4"/>
      <c r="C277" s="4"/>
      <c r="D277" s="5"/>
      <c r="E277" s="12"/>
      <c r="F277" s="13"/>
      <c r="H277" s="13"/>
      <c r="J277" s="13"/>
      <c r="L277" s="13"/>
      <c r="N277" s="13"/>
    </row>
    <row r="278" spans="1:14" ht="14.65" thickBot="1" x14ac:dyDescent="0.5">
      <c r="A278" s="12"/>
      <c r="B278" s="4"/>
      <c r="C278" s="4"/>
      <c r="D278" s="5"/>
      <c r="E278" s="12"/>
      <c r="F278" s="13"/>
      <c r="H278" s="13"/>
      <c r="J278" s="13"/>
      <c r="L278" s="13"/>
      <c r="N278" s="13"/>
    </row>
    <row r="279" spans="1:14" ht="14.65" thickBot="1" x14ac:dyDescent="0.5">
      <c r="A279" s="12"/>
      <c r="B279" s="4"/>
      <c r="C279" s="4"/>
      <c r="D279" s="5"/>
      <c r="E279" s="12"/>
      <c r="F279" s="13"/>
      <c r="H279" s="13"/>
      <c r="J279" s="13"/>
      <c r="L279" s="13"/>
      <c r="N279" s="13"/>
    </row>
    <row r="280" spans="1:14" ht="14.65" thickBot="1" x14ac:dyDescent="0.5">
      <c r="A280" s="12"/>
      <c r="B280" s="4"/>
      <c r="C280" s="4"/>
      <c r="D280" s="5"/>
      <c r="E280" s="12"/>
      <c r="F280" s="13"/>
      <c r="H280" s="13"/>
      <c r="J280" s="13"/>
      <c r="L280" s="13"/>
      <c r="N280" s="13"/>
    </row>
    <row r="281" spans="1:14" ht="14.65" thickBot="1" x14ac:dyDescent="0.5">
      <c r="A281" s="12"/>
      <c r="B281" s="4"/>
      <c r="C281" s="4"/>
      <c r="D281" s="5"/>
      <c r="E281" s="12"/>
      <c r="F281" s="13"/>
      <c r="H281" s="13"/>
      <c r="J281" s="13"/>
      <c r="L281" s="13"/>
      <c r="N281" s="13"/>
    </row>
    <row r="282" spans="1:14" ht="14.65" thickBot="1" x14ac:dyDescent="0.5">
      <c r="A282" s="12"/>
      <c r="B282" s="4"/>
      <c r="C282" s="4"/>
      <c r="D282" s="5"/>
      <c r="E282" s="12"/>
      <c r="F282" s="13"/>
      <c r="H282" s="13"/>
      <c r="J282" s="13"/>
      <c r="L282" s="13"/>
      <c r="N282" s="13"/>
    </row>
    <row r="283" spans="1:14" ht="14.65" thickBot="1" x14ac:dyDescent="0.5">
      <c r="A283" s="12"/>
      <c r="B283" s="4"/>
      <c r="C283" s="4"/>
      <c r="D283" s="5"/>
      <c r="E283" s="12"/>
      <c r="F283" s="13"/>
      <c r="H283" s="13"/>
      <c r="J283" s="13"/>
      <c r="L283" s="13"/>
      <c r="N283" s="13"/>
    </row>
    <row r="284" spans="1:14" ht="14.65" thickBot="1" x14ac:dyDescent="0.5">
      <c r="A284" s="12"/>
      <c r="B284" s="4"/>
      <c r="C284" s="4"/>
      <c r="D284" s="5"/>
      <c r="E284" s="12"/>
      <c r="F284" s="13"/>
      <c r="H284" s="13"/>
      <c r="J284" s="13"/>
      <c r="L284" s="13"/>
      <c r="N284" s="13"/>
    </row>
    <row r="285" spans="1:14" ht="14.65" thickBot="1" x14ac:dyDescent="0.5">
      <c r="A285" s="12"/>
      <c r="B285" s="4"/>
      <c r="C285" s="4"/>
      <c r="D285" s="5"/>
      <c r="E285" s="12"/>
      <c r="F285" s="13"/>
      <c r="H285" s="13"/>
      <c r="J285" s="13"/>
      <c r="L285" s="13"/>
      <c r="N285" s="13"/>
    </row>
    <row r="286" spans="1:14" ht="14.65" thickBot="1" x14ac:dyDescent="0.5">
      <c r="A286" s="12"/>
      <c r="B286" s="4"/>
      <c r="C286" s="4"/>
      <c r="D286" s="5"/>
      <c r="E286" s="12"/>
      <c r="F286" s="13"/>
      <c r="H286" s="13"/>
      <c r="J286" s="13"/>
      <c r="L286" s="13"/>
      <c r="N286" s="13"/>
    </row>
    <row r="287" spans="1:14" ht="14.65" thickBot="1" x14ac:dyDescent="0.5">
      <c r="A287" s="12"/>
      <c r="B287" s="4"/>
      <c r="C287" s="4"/>
      <c r="D287" s="5"/>
      <c r="E287" s="12"/>
      <c r="F287" s="13"/>
      <c r="H287" s="13"/>
      <c r="J287" s="13"/>
      <c r="L287" s="13"/>
      <c r="N287" s="13"/>
    </row>
    <row r="288" spans="1:14" ht="14.65" thickBot="1" x14ac:dyDescent="0.5">
      <c r="A288" s="12"/>
      <c r="B288" s="4"/>
      <c r="C288" s="4"/>
      <c r="D288" s="5"/>
      <c r="E288" s="12"/>
      <c r="F288" s="13"/>
      <c r="H288" s="13"/>
      <c r="J288" s="13"/>
      <c r="L288" s="13"/>
      <c r="N288" s="13"/>
    </row>
    <row r="289" spans="1:14" ht="14.65" thickBot="1" x14ac:dyDescent="0.5">
      <c r="A289" s="12"/>
      <c r="B289" s="4"/>
      <c r="C289" s="4"/>
      <c r="D289" s="5"/>
      <c r="E289" s="12"/>
      <c r="F289" s="13"/>
      <c r="H289" s="13"/>
      <c r="J289" s="13"/>
      <c r="L289" s="13"/>
      <c r="N289" s="13"/>
    </row>
    <row r="290" spans="1:14" ht="14.65" thickBot="1" x14ac:dyDescent="0.5">
      <c r="A290" s="12"/>
      <c r="B290" s="4"/>
      <c r="C290" s="4"/>
      <c r="D290" s="5"/>
      <c r="E290" s="12"/>
      <c r="F290" s="13"/>
      <c r="H290" s="13"/>
      <c r="J290" s="13"/>
      <c r="L290" s="13"/>
      <c r="N290" s="13"/>
    </row>
    <row r="291" spans="1:14" ht="14.65" thickBot="1" x14ac:dyDescent="0.5">
      <c r="A291" s="12"/>
      <c r="B291" s="4"/>
      <c r="C291" s="4"/>
      <c r="D291" s="5"/>
      <c r="E291" s="12"/>
      <c r="F291" s="13"/>
      <c r="H291" s="13"/>
      <c r="J291" s="13"/>
      <c r="L291" s="13"/>
      <c r="N291" s="13"/>
    </row>
    <row r="292" spans="1:14" ht="14.65" thickBot="1" x14ac:dyDescent="0.5">
      <c r="A292" s="12"/>
      <c r="B292" s="4"/>
      <c r="C292" s="4"/>
      <c r="D292" s="5"/>
      <c r="E292" s="12"/>
      <c r="F292" s="13"/>
      <c r="H292" s="13"/>
      <c r="J292" s="13"/>
      <c r="L292" s="13"/>
      <c r="N292" s="13"/>
    </row>
    <row r="293" spans="1:14" ht="14.65" thickBot="1" x14ac:dyDescent="0.5">
      <c r="A293" s="12"/>
      <c r="B293" s="4"/>
      <c r="C293" s="4"/>
      <c r="D293" s="5"/>
      <c r="E293" s="12"/>
      <c r="F293" s="13"/>
      <c r="H293" s="13"/>
      <c r="J293" s="13"/>
      <c r="L293" s="13"/>
      <c r="N293" s="13"/>
    </row>
    <row r="294" spans="1:14" ht="14.65" thickBot="1" x14ac:dyDescent="0.5">
      <c r="A294" s="12"/>
      <c r="B294" s="4"/>
      <c r="C294" s="4"/>
      <c r="D294" s="5"/>
      <c r="E294" s="12"/>
      <c r="F294" s="13"/>
      <c r="H294" s="13"/>
      <c r="J294" s="13"/>
      <c r="L294" s="13"/>
      <c r="N294" s="13"/>
    </row>
    <row r="295" spans="1:14" ht="14.65" thickBot="1" x14ac:dyDescent="0.5">
      <c r="A295" s="12"/>
      <c r="B295" s="4"/>
      <c r="C295" s="4"/>
      <c r="D295" s="5"/>
      <c r="E295" s="12"/>
      <c r="F295" s="13"/>
      <c r="H295" s="13"/>
      <c r="J295" s="13"/>
      <c r="L295" s="13"/>
      <c r="N295" s="13"/>
    </row>
    <row r="296" spans="1:14" ht="14.65" thickBot="1" x14ac:dyDescent="0.5">
      <c r="A296" s="12"/>
      <c r="B296" s="4"/>
      <c r="C296" s="4"/>
      <c r="D296" s="5"/>
      <c r="E296" s="12"/>
      <c r="F296" s="13"/>
      <c r="H296" s="13"/>
      <c r="J296" s="13"/>
      <c r="L296" s="13"/>
      <c r="N296" s="13"/>
    </row>
    <row r="297" spans="1:14" ht="14.65" thickBot="1" x14ac:dyDescent="0.5">
      <c r="A297" s="12"/>
      <c r="B297" s="4"/>
      <c r="C297" s="4"/>
      <c r="D297" s="5"/>
      <c r="E297" s="12"/>
      <c r="F297" s="13"/>
      <c r="H297" s="13"/>
      <c r="J297" s="13"/>
      <c r="L297" s="13"/>
      <c r="N297" s="13"/>
    </row>
    <row r="298" spans="1:14" ht="14.65" thickBot="1" x14ac:dyDescent="0.5">
      <c r="A298" s="12"/>
      <c r="B298" s="4"/>
      <c r="C298" s="4"/>
      <c r="D298" s="5"/>
      <c r="E298" s="12"/>
      <c r="F298" s="13"/>
      <c r="H298" s="13"/>
      <c r="J298" s="13"/>
      <c r="L298" s="13"/>
      <c r="N298" s="13"/>
    </row>
    <row r="299" spans="1:14" ht="14.65" thickBot="1" x14ac:dyDescent="0.5">
      <c r="A299" s="12"/>
      <c r="B299" s="4"/>
      <c r="C299" s="4"/>
      <c r="D299" s="5"/>
      <c r="E299" s="12"/>
      <c r="F299" s="13"/>
      <c r="H299" s="13"/>
      <c r="J299" s="13"/>
      <c r="L299" s="13"/>
      <c r="N299" s="13"/>
    </row>
    <row r="300" spans="1:14" ht="14.65" thickBot="1" x14ac:dyDescent="0.5">
      <c r="A300" s="12"/>
      <c r="B300" s="4"/>
      <c r="C300" s="4"/>
      <c r="D300" s="5"/>
      <c r="E300" s="12"/>
      <c r="F300" s="13"/>
      <c r="H300" s="13"/>
      <c r="J300" s="13"/>
      <c r="L300" s="13"/>
      <c r="N300" s="13"/>
    </row>
    <row r="301" spans="1:14" ht="14.65" thickBot="1" x14ac:dyDescent="0.5">
      <c r="A301" s="12"/>
      <c r="B301" s="4"/>
      <c r="C301" s="4"/>
      <c r="D301" s="5"/>
      <c r="E301" s="12"/>
      <c r="F301" s="13"/>
      <c r="H301" s="13"/>
      <c r="J301" s="13"/>
      <c r="L301" s="13"/>
      <c r="N301" s="13"/>
    </row>
    <row r="302" spans="1:14" ht="14.65" thickBot="1" x14ac:dyDescent="0.5">
      <c r="A302" s="12"/>
      <c r="B302" s="4"/>
      <c r="C302" s="4"/>
      <c r="D302" s="5"/>
      <c r="E302" s="12"/>
      <c r="F302" s="13"/>
      <c r="H302" s="13"/>
      <c r="J302" s="13"/>
      <c r="L302" s="13"/>
      <c r="N302" s="13"/>
    </row>
    <row r="303" spans="1:14" ht="14.65" thickBot="1" x14ac:dyDescent="0.5">
      <c r="A303" s="12"/>
      <c r="B303" s="4"/>
      <c r="C303" s="4"/>
      <c r="D303" s="5"/>
      <c r="E303" s="12"/>
      <c r="F303" s="13"/>
      <c r="H303" s="13"/>
      <c r="J303" s="13"/>
      <c r="L303" s="13"/>
      <c r="N303" s="13"/>
    </row>
    <row r="304" spans="1:14" ht="14.65" thickBot="1" x14ac:dyDescent="0.5">
      <c r="A304" s="12"/>
      <c r="B304" s="4"/>
      <c r="C304" s="4"/>
      <c r="D304" s="5"/>
      <c r="E304" s="12"/>
      <c r="F304" s="13"/>
      <c r="H304" s="13"/>
      <c r="J304" s="13"/>
      <c r="L304" s="13"/>
      <c r="N304" s="13"/>
    </row>
    <row r="305" spans="1:14" ht="14.65" thickBot="1" x14ac:dyDescent="0.5">
      <c r="A305" s="12"/>
      <c r="B305" s="4"/>
      <c r="C305" s="4"/>
      <c r="D305" s="5"/>
      <c r="E305" s="12"/>
      <c r="F305" s="13"/>
      <c r="H305" s="13"/>
      <c r="J305" s="13"/>
      <c r="L305" s="13"/>
      <c r="N305" s="13"/>
    </row>
    <row r="306" spans="1:14" ht="14.65" thickBot="1" x14ac:dyDescent="0.5">
      <c r="A306" s="12"/>
      <c r="B306" s="4"/>
      <c r="C306" s="4"/>
      <c r="D306" s="5"/>
      <c r="E306" s="12"/>
      <c r="F306" s="13"/>
      <c r="H306" s="13"/>
      <c r="J306" s="13"/>
      <c r="L306" s="13"/>
      <c r="N306" s="13"/>
    </row>
    <row r="307" spans="1:14" ht="14.65" thickBot="1" x14ac:dyDescent="0.5">
      <c r="A307" s="12"/>
      <c r="B307" s="4"/>
      <c r="C307" s="4"/>
      <c r="D307" s="5"/>
      <c r="E307" s="12"/>
      <c r="F307" s="13"/>
      <c r="H307" s="13"/>
      <c r="J307" s="13"/>
      <c r="L307" s="13"/>
      <c r="N307" s="13"/>
    </row>
    <row r="308" spans="1:14" ht="14.65" thickBot="1" x14ac:dyDescent="0.5">
      <c r="A308" s="12"/>
      <c r="B308" s="4"/>
      <c r="C308" s="4"/>
      <c r="D308" s="5"/>
      <c r="E308" s="12"/>
      <c r="F308" s="13"/>
      <c r="H308" s="13"/>
      <c r="J308" s="13"/>
      <c r="L308" s="13"/>
      <c r="N308" s="13"/>
    </row>
    <row r="309" spans="1:14" ht="14.65" thickBot="1" x14ac:dyDescent="0.5">
      <c r="A309" s="12"/>
      <c r="B309" s="4"/>
      <c r="C309" s="4"/>
      <c r="D309" s="5"/>
      <c r="E309" s="12"/>
      <c r="F309" s="13"/>
      <c r="H309" s="13"/>
      <c r="J309" s="13"/>
      <c r="L309" s="13"/>
      <c r="N309" s="13"/>
    </row>
    <row r="310" spans="1:14" ht="14.65" thickBot="1" x14ac:dyDescent="0.5">
      <c r="A310" s="12"/>
      <c r="B310" s="4"/>
      <c r="C310" s="4"/>
      <c r="D310" s="5"/>
      <c r="E310" s="12"/>
      <c r="F310" s="13"/>
      <c r="H310" s="13"/>
      <c r="J310" s="13"/>
      <c r="L310" s="13"/>
      <c r="N310" s="13"/>
    </row>
    <row r="311" spans="1:14" ht="14.65" thickBot="1" x14ac:dyDescent="0.5">
      <c r="A311" s="12"/>
      <c r="B311" s="4"/>
      <c r="C311" s="4"/>
      <c r="D311" s="5"/>
      <c r="E311" s="12"/>
      <c r="F311" s="13"/>
      <c r="H311" s="13"/>
      <c r="J311" s="13"/>
      <c r="L311" s="13"/>
      <c r="N311" s="13"/>
    </row>
    <row r="312" spans="1:14" ht="14.65" thickBot="1" x14ac:dyDescent="0.5">
      <c r="A312" s="12"/>
      <c r="B312" s="4"/>
      <c r="C312" s="4"/>
      <c r="D312" s="5"/>
      <c r="E312" s="12"/>
      <c r="F312" s="13"/>
      <c r="H312" s="13"/>
      <c r="J312" s="13"/>
      <c r="L312" s="13"/>
      <c r="N312" s="13"/>
    </row>
    <row r="313" spans="1:14" ht="14.65" thickBot="1" x14ac:dyDescent="0.5">
      <c r="A313" s="12"/>
      <c r="B313" s="4"/>
      <c r="C313" s="4"/>
      <c r="D313" s="5"/>
      <c r="E313" s="12"/>
      <c r="F313" s="13"/>
      <c r="H313" s="13"/>
      <c r="J313" s="13"/>
      <c r="L313" s="13"/>
      <c r="N313" s="13"/>
    </row>
    <row r="314" spans="1:14" ht="14.65" thickBot="1" x14ac:dyDescent="0.5">
      <c r="A314" s="12"/>
      <c r="B314" s="4"/>
      <c r="C314" s="4"/>
      <c r="D314" s="5"/>
      <c r="E314" s="12"/>
      <c r="F314" s="13"/>
      <c r="H314" s="13"/>
      <c r="J314" s="13"/>
      <c r="L314" s="13"/>
      <c r="N314" s="13"/>
    </row>
    <row r="315" spans="1:14" ht="14.65" thickBot="1" x14ac:dyDescent="0.5">
      <c r="A315" s="12"/>
      <c r="B315" s="4"/>
      <c r="C315" s="4"/>
      <c r="D315" s="5"/>
      <c r="E315" s="12"/>
      <c r="F315" s="13"/>
      <c r="H315" s="13"/>
      <c r="J315" s="13"/>
      <c r="L315" s="13"/>
      <c r="N315" s="13"/>
    </row>
    <row r="316" spans="1:14" x14ac:dyDescent="0.45">
      <c r="A316" s="12"/>
      <c r="E316" s="12"/>
    </row>
    <row r="317" spans="1:14" x14ac:dyDescent="0.45">
      <c r="A317" s="12"/>
      <c r="E317" s="12"/>
    </row>
    <row r="318" spans="1:14" x14ac:dyDescent="0.45">
      <c r="A318" s="12"/>
      <c r="E318" s="12"/>
    </row>
    <row r="319" spans="1:14" x14ac:dyDescent="0.45">
      <c r="A319" s="12"/>
      <c r="E319" s="12"/>
    </row>
    <row r="320" spans="1:14" x14ac:dyDescent="0.45">
      <c r="A320" s="12"/>
      <c r="E320" s="12"/>
    </row>
    <row r="321" spans="5:5" x14ac:dyDescent="0.45">
      <c r="E321" s="12"/>
    </row>
    <row r="322" spans="5:5" x14ac:dyDescent="0.45">
      <c r="E322" s="12"/>
    </row>
    <row r="323" spans="5:5" x14ac:dyDescent="0.45">
      <c r="E323" s="12"/>
    </row>
    <row r="324" spans="5:5" x14ac:dyDescent="0.45">
      <c r="E324" s="12"/>
    </row>
    <row r="325" spans="5:5" x14ac:dyDescent="0.45">
      <c r="E325" s="12"/>
    </row>
    <row r="326" spans="5:5" x14ac:dyDescent="0.45">
      <c r="E326" s="12"/>
    </row>
    <row r="327" spans="5:5" x14ac:dyDescent="0.45">
      <c r="E327" s="12"/>
    </row>
    <row r="328" spans="5:5" x14ac:dyDescent="0.45">
      <c r="E328" s="12"/>
    </row>
    <row r="329" spans="5:5" x14ac:dyDescent="0.45">
      <c r="E329" s="12"/>
    </row>
    <row r="330" spans="5:5" x14ac:dyDescent="0.45">
      <c r="E330" s="12"/>
    </row>
    <row r="331" spans="5:5" x14ac:dyDescent="0.45">
      <c r="E331" s="12"/>
    </row>
  </sheetData>
  <sortState xmlns:xlrd2="http://schemas.microsoft.com/office/spreadsheetml/2017/richdata2" ref="A2:O331">
    <sortCondition descending="1" ref="E1:E331"/>
  </sortState>
  <dataValidations count="1">
    <dataValidation type="whole" allowBlank="1" showInputMessage="1" showErrorMessage="1" sqref="G2:G331" xr:uid="{773261E0-21E8-40FF-A443-4915E2B9FFDC}">
      <formula1>0</formula1>
      <formula2>10</formula2>
    </dataValidation>
  </dataValidations>
  <hyperlinks>
    <hyperlink ref="B2" r:id="rId1" display="https://razzball.com/player/660670/Ronald+Acuna+Jr./" xr:uid="{5538B6D9-84A4-4D1F-B776-1B738F1F5A9D}"/>
    <hyperlink ref="B3" r:id="rId2" display="https://razzball.com/player/665487/Fernando+Tatis+Jr./" xr:uid="{C0676614-A91E-494A-9E61-46573DE66B80}"/>
    <hyperlink ref="B5" r:id="rId3" display="https://razzball.com/player/15640/Aaron+Judge/" xr:uid="{D3F4533F-00DE-4210-AC42-BF54C09C2038}"/>
    <hyperlink ref="B4" r:id="rId4" display="https://razzball.com/player/663656/Kyle+Tucker/" xr:uid="{FE3B44B1-A381-4785-9B58-1C24807FC959}"/>
    <hyperlink ref="B7" r:id="rId5" display="https://razzball.com/player/13611/Mookie+Betts/" xr:uid="{3A31DE4A-2153-4BE1-A294-0028AD7D0463}"/>
    <hyperlink ref="B6" r:id="rId6" display="https://razzball.com/player/677594/Julio+Rodriguez/" xr:uid="{7AF9C7CE-24F6-477C-AFDB-43E4B0392B1B}"/>
    <hyperlink ref="B8" r:id="rId7" display="https://razzball.com/player/665742/Juan+Soto/" xr:uid="{8C737B80-D468-45B8-98A9-7393F9D0FDC0}"/>
    <hyperlink ref="B9" r:id="rId8" display="https://razzball.com/player/682998/Corbin+Carroll/" xr:uid="{4998E5F4-6BF9-4292-9EC7-E80E79F51426}"/>
    <hyperlink ref="B11" r:id="rId9" display="https://razzball.com/player/10155/Mike+Trout/" xr:uid="{5FFA31E2-9E61-4867-9451-661BCC7F46DC}"/>
    <hyperlink ref="B13" r:id="rId10" display="https://razzball.com/player/668227/Randy+Arozarena/" xr:uid="{A684D79A-65CD-41E9-B519-702FD03117E4}"/>
    <hyperlink ref="B10" r:id="rId11" display="https://razzball.com/player/11579/Bryce+Harper/" xr:uid="{88716745-0916-4F4B-8F1C-4EDDA49A2913}"/>
    <hyperlink ref="B12" r:id="rId12" display="https://razzball.com/player/656775/Cedric+Mullins/" xr:uid="{1F73D32F-8352-48BD-91D5-87EFA5B53426}"/>
    <hyperlink ref="B17" r:id="rId13" display="https://razzball.com/player/12856/George+Springer/" xr:uid="{FA25C207-1CCC-44EF-9BF3-5FB08017F5D0}"/>
    <hyperlink ref="B15" r:id="rId14" display="https://razzball.com/player/16478/Kyle+Schwarber/" xr:uid="{FCD6B37D-422B-4E11-82C1-2FE5CA2F8526}"/>
    <hyperlink ref="B21" r:id="rId15" display="https://razzball.com/player/668804/Bryan+Reynolds/" xr:uid="{105B4CA7-9B03-49AB-AC29-3D20D905AB66}"/>
    <hyperlink ref="B16" r:id="rId16" display="https://razzball.com/player/671739/Michael+Harris+II/" xr:uid="{E5F12F9D-716F-4133-A2EC-73C472EF2980}"/>
    <hyperlink ref="B22" r:id="rId17" display="https://razzball.com/player/666969/Adolis+Garcia/" xr:uid="{94ECCB23-86B5-45D6-B5FD-F7126BAEAC71}"/>
    <hyperlink ref="B19" r:id="rId18" display="https://razzball.com/player/807799/Masataka+Yoshida/" xr:uid="{1437C155-C928-4A7E-9A21-52BD8BBB969A}"/>
    <hyperlink ref="B23" r:id="rId19" display="https://razzball.com/player/11477/Christian+Yelich/" xr:uid="{F57EAE58-3D62-40CD-9628-63EB73F49F7F}"/>
    <hyperlink ref="B39" r:id="rId20" display="https://razzball.com/player/662139/Daulton+Varsho/" xr:uid="{C3622572-8A17-4E29-A211-8D3BE35387D1}"/>
    <hyperlink ref="B14" r:id="rId21" display="https://razzball.com/player/650391/Eloy+Jimenez/" xr:uid="{53800365-1163-4848-90F8-439432E89A0A}"/>
    <hyperlink ref="B18" r:id="rId22" display="https://razzball.com/player/4949/Giancarlo+Stanton/" xr:uid="{E3E1C5BF-691B-40DE-B5E4-7F164EC402C3}"/>
    <hyperlink ref="B26" r:id="rId23" display="https://razzball.com/player/673357/Luis+Robert+Jr./" xr:uid="{0250D363-51F6-4B55-8BC8-086F2C2C255B}"/>
    <hyperlink ref="B25" r:id="rId24" display="https://razzball.com/player/673548/Seiya+Suzuki/" xr:uid="{BAA334D0-824B-4F00-8EFD-BAC422906F4D}"/>
    <hyperlink ref="B24" r:id="rId25" display="https://razzball.com/player/9241/Starling+Marte/" xr:uid="{598F55BD-81EB-4A48-BB7B-97EBB6E1B547}"/>
    <hyperlink ref="B31" r:id="rId26" display="https://razzball.com/player/11737/Nick+Castellanos/" xr:uid="{CA52EC8B-FEB6-4F4A-9087-AF4054746085}"/>
    <hyperlink ref="B28" r:id="rId27" display="https://razzball.com/player/665862/Jazz+Chisholm+Jr./" xr:uid="{B9A19DB8-9AAF-4EFE-8025-D24F29E24D44}"/>
    <hyperlink ref="B27" r:id="rId28" display="https://razzball.com/player/642731/Thairo+Estrada/" xr:uid="{34D40618-6E70-45F6-8F46-C68347E04C50}"/>
    <hyperlink ref="B36" r:id="rId29" display="https://razzball.com/player/13066/Teoscar+Hernandez/" xr:uid="{202ACB95-23E0-4F70-AA79-C99750C392E5}"/>
    <hyperlink ref="B33" r:id="rId30" display="https://razzball.com/player/657077/Alex+Verdugo/" xr:uid="{B2ED9E95-8566-45B3-8050-3DC2B49301B3}"/>
    <hyperlink ref="B35" r:id="rId31" display="https://razzball.com/player/642708/Amed+Rosario/" xr:uid="{45E6CAEA-B79F-4292-9656-B6A486CBCF8D}"/>
    <hyperlink ref="B29" r:id="rId32" display="https://razzball.com/player/647304/Josh+Naylor/" xr:uid="{23895BF3-0EF1-48DF-83CE-356A654E5A18}"/>
    <hyperlink ref="B30" r:id="rId33" display="https://razzball.com/player/680757/Steven+Kwan/" xr:uid="{A7B27DFD-5AE0-4A1D-B726-C0551DB0F48F}"/>
    <hyperlink ref="B32" r:id="rId34" display="https://razzball.com/player/623993/Anthony+Santander/" xr:uid="{4105900B-1A9B-4F15-8990-81DE0FD373D8}"/>
    <hyperlink ref="B38" r:id="rId35" display="https://razzball.com/player/669242/Tommy+Edman/" xr:uid="{EDD83F9C-45EC-48F8-B7DA-7FE8813D90D2}"/>
    <hyperlink ref="B34" r:id="rId36" display="https://razzball.com/player/683734/Andrew+Vaughn/" xr:uid="{4A5EFAC2-9137-4F12-9445-142A944D50F4}"/>
    <hyperlink ref="B20" r:id="rId37" display="https://razzball.com/player/670541/Yordan+Alvarez/" xr:uid="{356505B5-FA08-4B2E-ACAE-52A36E690236}"/>
    <hyperlink ref="B37" r:id="rId38" display="https://razzball.com/player/664056/Harrison+Bader/" xr:uid="{F1A2A350-F91F-4081-86C1-26F57A2ED909}"/>
    <hyperlink ref="B44" r:id="rId39" display="https://razzball.com/player/12927/Brandon+Nimmo/" xr:uid="{CC12F527-3581-4BAC-BB79-C6EE13EDEB9D}"/>
    <hyperlink ref="B45" r:id="rId40" display="https://razzball.com/player/664023/Ian+Happ/" xr:uid="{E0E7927E-0A7D-441E-B5D2-B2083D2EF824}"/>
    <hyperlink ref="B42" r:id="rId41" display="https://razzball.com/player/643446/Jeff+McNeil/" xr:uid="{C74BA770-7392-4A3B-9E9B-27042F444768}"/>
    <hyperlink ref="B49" r:id="rId42" display="https://razzball.com/player/665923/Esteury+Ruiz/" xr:uid="{C7E49A73-5929-40EF-A41A-B8A90287F721}"/>
    <hyperlink ref="B40" r:id="rId43" display="https://razzball.com/player/15464/Hunter+Renfroe/" xr:uid="{3BBC7904-1F91-4C26-ADE2-89A7D3120857}"/>
    <hyperlink ref="B41" r:id="rId44" display="https://razzball.com/player/666971/Lourdes+Gurriel+Jr./" xr:uid="{7115C311-0659-4E07-B862-3498E4AFD508}"/>
    <hyperlink ref="B53" r:id="rId45" display="https://razzball.com/player/14161/Byron+Buxton/" xr:uid="{E6B775AA-323A-49E2-950C-A2D9B64FADC5}"/>
    <hyperlink ref="B46" r:id="rId46" display="https://razzball.com/player/14221/Jorge+Soler/" xr:uid="{DC3CB7A4-125E-46B5-97D0-41ACEE8AE9A7}"/>
    <hyperlink ref="B43" r:id="rId47" display="https://razzball.com/player/608841/Joey+Meneses/" xr:uid="{CC36C3BB-6147-4B31-AD3F-FA4BB96EEB1D}"/>
    <hyperlink ref="B48" r:id="rId48" display="https://razzball.com/player/669720/Austin+Hays/" xr:uid="{E32BADDE-FE31-4654-A0F0-0DBB0B4C6482}"/>
    <hyperlink ref="B50" r:id="rId49" display="https://razzball.com/player/15998/Cody+Bellinger/" xr:uid="{83CE5FD0-7CC1-45AB-853B-6EB847AEDC20}"/>
    <hyperlink ref="B54" r:id="rId50" display="https://razzball.com/player/657041/Lane+Thomas/" xr:uid="{4E09BF11-372E-4978-BC86-CF0D4D312E6B}"/>
    <hyperlink ref="B57" r:id="rId51" display="https://razzball.com/player/666139/Josh+Lowe/" xr:uid="{2472030E-6E3C-47EF-A7EE-5E63C2BD85AB}"/>
    <hyperlink ref="B47" r:id="rId52" display="https://razzball.com/player/15429/Kris+Bryant/" xr:uid="{4170D8C8-3AF1-426B-93CD-8FDB303CE4B2}"/>
    <hyperlink ref="B56" r:id="rId53" display="https://razzball.com/player/641584/Jake+Fraley/" xr:uid="{9E605205-03AC-4843-9DD8-81F91CF605CC}"/>
    <hyperlink ref="B52" r:id="rId54" display="https://razzball.com/player/621493/Taylor+Ward/" xr:uid="{DED76127-B8C6-4B1F-AC46-21F685183BA7}"/>
    <hyperlink ref="B51" r:id="rId55" display="https://razzball.com/player/11281/Whit+Merrifield/" xr:uid="{355DF924-8C32-4E69-8777-1D0FDC690589}"/>
    <hyperlink ref="B58" r:id="rId56" display="https://razzball.com/player/17901/Andrew+Benintendi/" xr:uid="{79044845-38EE-4F8B-B554-101A69635F01}"/>
    <hyperlink ref="B59" r:id="rId57" display="https://razzball.com/player/663457/Lars+Nootbaar/" xr:uid="{A4E06F18-5FA8-4F67-9375-79FEE773CD45}"/>
    <hyperlink ref="B55" r:id="rId58" display="https://razzball.com/player/11899/Joc+Pederson/" xr:uid="{D9148A53-3FB7-43AC-AF79-25DDD99D79EC}"/>
    <hyperlink ref="B83" r:id="rId59" display="https://razzball.com/player/669004/MJ+Melendez/" xr:uid="{60BB3032-2501-4530-A419-7EA9CAF0056C}"/>
    <hyperlink ref="B74" r:id="rId60" display="https://razzball.com/player/13757/Chris+Taylor/" xr:uid="{9858B936-D4A5-4BEA-9F7E-36F429DA4752}"/>
    <hyperlink ref="B65" r:id="rId61" display="https://razzball.com/player/670770/TJ+Friedl/" xr:uid="{95A6365B-2663-48F3-9AF8-AF8EE5D4B6D1}"/>
    <hyperlink ref="B73" r:id="rId62" display="https://razzball.com/player/672284/Jarred+Kelenic/" xr:uid="{7BF45926-8FBA-4DE0-ADCB-57EA3B02AC34}"/>
    <hyperlink ref="B69" r:id="rId63" display="https://razzball.com/player/682985/Riley+Greene/" xr:uid="{58262B70-E540-4A14-8337-AD6CAFC3D65F}"/>
    <hyperlink ref="B61" r:id="rId64" display="https://razzball.com/player/681481/Kerry+Carpenter/" xr:uid="{506F339D-8F52-495E-84D1-0212968CB019}"/>
    <hyperlink ref="B72" r:id="rId65" display="https://razzball.com/player/665750/Leody+Taveras/" xr:uid="{7D4CD3D6-C7C2-4AF2-BAD2-A0AAD989AA79}"/>
    <hyperlink ref="B63" r:id="rId66" display="https://razzball.com/player/14387/Harold+Ramirez/" xr:uid="{8B64E481-8EDF-432B-A896-5BFDE9FBDF2F}"/>
    <hyperlink ref="B67" r:id="rId67" display="https://razzball.com/player/16376/Michael+Conforto/" xr:uid="{7A7B4169-A091-4E32-895F-B3AD48844EF4}"/>
    <hyperlink ref="B81" r:id="rId68" display="https://razzball.com/player/657656/Ramon+Laureano/" xr:uid="{9C858B01-9605-4EAA-95F5-2CA07F06F638}"/>
    <hyperlink ref="B78" r:id="rId69" display="https://razzball.com/player/9847/Andrew+McCutchen/" xr:uid="{D4BE6F24-79A9-4FD4-B750-83233C1E8B8D}"/>
    <hyperlink ref="B64" r:id="rId70" display="https://razzball.com/player/10243/Randal+Grichuk/" xr:uid="{DE11C464-7CD9-4A4A-B626-160BE5093DCB}"/>
    <hyperlink ref="B70" r:id="rId71" display="https://razzball.com/player/10815/Jurickson+Profar/" xr:uid="{3FA35BC3-6E30-4AD0-9695-E2692E96ADEA}"/>
    <hyperlink ref="B60" r:id="rId72" display="https://razzball.com/player/13185/Orlando+Arcia/" xr:uid="{6D0E29C3-49F1-4467-BCBB-CCFA117BD0D7}"/>
    <hyperlink ref="B76" r:id="rId73" display="https://razzball.com/player/573262/Mike+Yastrzemski/" xr:uid="{3D70A2C5-ED8D-432E-A2DD-E2CD7B731CCD}"/>
    <hyperlink ref="B71" r:id="rId74" display="https://razzball.com/player/680977/Brendan+Donovan/" xr:uid="{9B9165AF-89A7-4B4F-B239-27F6D209868A}"/>
    <hyperlink ref="B62" r:id="rId75" display="https://razzball.com/player/10324/Marcell+Ozuna/" xr:uid="{71AACD40-6F21-4517-B24E-754A37F1C128}"/>
    <hyperlink ref="B90" r:id="rId76" display="https://razzball.com/player/664913/Seth+Brown/" xr:uid="{63B82071-EA65-465B-BFFA-AA7260BB94E1}"/>
    <hyperlink ref="B66" r:id="rId77" display="https://razzball.com/player/7859/Charlie+Blackmon/" xr:uid="{366AC6FA-2340-4880-8EDC-95202DF0BFFA}"/>
    <hyperlink ref="B68" r:id="rId78" display="https://razzball.com/player/666135/Alex+Kirilloff/" xr:uid="{14DCCBBB-1785-4492-9430-A478E9019741}"/>
    <hyperlink ref="B85" r:id="rId79" display="https://razzball.com/player/664774/LaMonte+Wade+Jr./" xr:uid="{AFA4C89B-3DCF-490C-8F0C-74B3D3C73AAC}"/>
    <hyperlink ref="B77" r:id="rId80" display="https://razzball.com/player/15223/Adam+Frazier/" xr:uid="{A8115C26-9491-4E4B-B7EF-2540CE6AD18D}"/>
    <hyperlink ref="B84" r:id="rId81" display="https://razzball.com/player/10950/Adam+Duvall/" xr:uid="{B985A916-182D-48BB-9DF5-5EA10A2D7248}"/>
    <hyperlink ref="B82" r:id="rId82" display="https://razzball.com/player/14128/Joey+Gallo/" xr:uid="{435AABB8-1D18-47B8-AF67-53FDFE5C5290}"/>
    <hyperlink ref="B96" r:id="rId83" display="https://razzball.com/player/663757/Trent+Grisham/" xr:uid="{755800D9-7B64-4801-AB4F-AD56484F793A}"/>
    <hyperlink ref="B75" r:id="rId84" display="https://razzball.com/player/650559/Bryan+De+La+Cruz/" xr:uid="{084AB19C-071C-4650-B4D3-41DAEDC2A96B}"/>
    <hyperlink ref="B91" r:id="rId85" display="https://razzball.com/player/642350/Jose+Siri/" xr:uid="{6A02ADDC-A253-4C87-9733-3473D302C8E2}"/>
    <hyperlink ref="B95" r:id="rId86" display="https://razzball.com/player/668472/Nick+Pratto/" xr:uid="{B87F4B4B-1D12-4954-B9BF-3D559D368D9C}"/>
    <hyperlink ref="B103" r:id="rId87" display="https://razzball.com/player/686894/Joey+Wiemer/" xr:uid="{C05739B9-58CB-4ED5-86C0-D87B0460C917}"/>
    <hyperlink ref="B102" r:id="rId88" display="https://razzball.com/player/669261/Jack+Suwinski/" xr:uid="{A63DAAE7-AD12-49F5-BB8F-7E318B1F809D}"/>
    <hyperlink ref="B100" r:id="rId89" display="https://razzball.com/player/11445/Mark+Canha/" xr:uid="{43ABAF0E-82A4-483E-877F-D977B5BD811D}"/>
    <hyperlink ref="B104" r:id="rId90" display="https://razzball.com/player/641933/Tyler+O%27Neill/" xr:uid="{B510A4F5-D53E-413D-A41A-80FD9A4C4F95}"/>
    <hyperlink ref="B111" r:id="rId91" display="https://razzball.com/player/681546/James+Outman/" xr:uid="{28F9A342-26AA-46C7-A59D-715941B8B803}"/>
    <hyperlink ref="B86" r:id="rId92" display="https://razzball.com/player/13590/Jesse+Winker/" xr:uid="{10801287-1EE2-4168-AE66-1AB4B0BA851E}"/>
    <hyperlink ref="B79" r:id="rId93" display="https://razzball.com/player/678225/Ji+Hwan+Bae/" xr:uid="{F3DC54DC-E9EB-4BF2-B70D-8DBF104D04EF}"/>
    <hyperlink ref="B94" r:id="rId94" display="https://razzball.com/player/12144/Max+Kepler/" xr:uid="{1628C8F3-A0F1-4F8C-A1C6-CE15F4D10561}"/>
    <hyperlink ref="B98" r:id="rId95" display="https://razzball.com/player/658668/Edward+Olivares/" xr:uid="{A34829E0-0B1F-4D53-82BE-8D48F7E38424}"/>
    <hyperlink ref="B118" r:id="rId96" display="https://razzball.com/player/676801/Chas+McCormick/" xr:uid="{7D5528F9-DE53-4FFC-9E37-DD46451E6E55}"/>
    <hyperlink ref="B119" r:id="rId97" display="https://razzball.com/player/666624/Christopher+Morel/" xr:uid="{5FAD42D8-B326-4F2B-9F21-6C39A3F2EC71}"/>
    <hyperlink ref="B107" r:id="rId98" display="https://razzball.com/player/667670/Brent+Rooker/" xr:uid="{33714987-8FD4-4590-8324-B53A172A3CD5}"/>
    <hyperlink ref="B97" r:id="rId99" display="https://razzball.com/player/12155/Eddie+Rosario/" xr:uid="{2B11F457-B6EB-4846-A2DB-150E0592A3BD}"/>
    <hyperlink ref="B108" r:id="rId100" display="https://razzball.com/player/5760/Avisail+Garcia/" xr:uid="{96B2F747-C5F6-40C3-A29C-449DD55E6831}"/>
    <hyperlink ref="B87" r:id="rId101" display="https://razzball.com/player/686823/Will+Brennan/" xr:uid="{F07F2867-1348-4E08-AC69-386647F173AE}"/>
    <hyperlink ref="B101" r:id="rId102" display="https://razzball.com/player/663837/Matt+Vierling/" xr:uid="{0388224F-C71A-48A6-8A90-6CFBAC9819F3}"/>
    <hyperlink ref="B115" r:id="rId103" display="https://razzball.com/player/669222/Nick+Senzel/" xr:uid="{58408194-85CE-45ED-B5DE-85B71CA5C061}"/>
    <hyperlink ref="B113" r:id="rId104" display="https://razzball.com/player/10472/Enrique+Hernandez/" xr:uid="{4806CADD-21C1-4E67-86FB-44F6A35981BD}"/>
    <hyperlink ref="B89" r:id="rId105" display="https://razzball.com/player/657757/Gavin+Sheets/" xr:uid="{2E2CFF04-31BD-4277-BC21-FB60F2C675C8}"/>
    <hyperlink ref="B105" r:id="rId106" display="https://razzball.com/player/15149/Trey+Mancini/" xr:uid="{B3D573E5-D5CF-4160-AAD2-85A046290F40}"/>
    <hyperlink ref="B106" r:id="rId107" display="https://razzball.com/player/677950/Alek+Thomas/" xr:uid="{84B16BE9-0128-48C4-BD72-91E92A7E309F}"/>
    <hyperlink ref="B92" r:id="rId108" display="https://razzball.com/player/676475/Alec+Burleson/" xr:uid="{7DEC9A65-D11E-42BB-9F55-896FEC432E65}"/>
    <hyperlink ref="B93" r:id="rId109" display="https://razzball.com/player/2136/David+Peralta/" xr:uid="{F42C0ABC-84A9-4A38-8644-2BA4AF3FA092}"/>
    <hyperlink ref="B80" r:id="rId110" display="https://razzball.com/player/4106/Michael+Brantley/" xr:uid="{3C3C938B-C46D-4945-8998-76E703C85488}"/>
    <hyperlink ref="B88" r:id="rId111" display="https://razzball.com/player/664702/Myles+Straw/" xr:uid="{6D27DE00-1BAC-45E2-BF23-478F0B04EE7F}"/>
    <hyperlink ref="B99" r:id="rId112" display="https://razzball.com/player/664983/Jake+McCarthy/" xr:uid="{1368A704-78E3-41D2-9A26-D7574AC8817D}"/>
    <hyperlink ref="B109" r:id="rId113" display="https://razzball.com/player/643289/Mauricio+Dubon/" xr:uid="{8632FFAB-AC71-43D5-9CE3-3443AAF263A6}"/>
    <hyperlink ref="B121" r:id="rId114" display="https://razzball.com/player/677649/Ezequiel+Duran/" xr:uid="{086250B3-E3C7-4D1E-8969-71FB5E2D9444}"/>
    <hyperlink ref="B114" r:id="rId115" display="https://razzball.com/player/691023/Jordan+Walker/" xr:uid="{8C003356-8392-4190-9FD0-B09E864714E1}"/>
    <hyperlink ref="B112" r:id="rId116" display="https://razzball.com/player/666134/Nolan+Jones/" xr:uid="{478E9487-11A5-406F-B40A-F5A72C594FCA}"/>
    <hyperlink ref="B117" r:id="rId117" display="https://razzball.com/player/668751/Cal+Mitchell/" xr:uid="{89FB6522-C3F3-4991-A99D-FA186A903DAB}"/>
    <hyperlink ref="B110" r:id="rId118" display="https://razzball.com/player/641432/Willie+Calhoun/" xr:uid="{5D22AD5E-6CC9-43AA-A520-E8C42C3015AD}"/>
    <hyperlink ref="B116" r:id="rId119" display="https://razzball.com/player/660821/Jesus+Sanchez/" xr:uid="{9DBE4C80-EF00-4024-82CA-62BEE35EB58A}"/>
    <hyperlink ref="B120" r:id="rId120" display="https://razzball.com/player/14712/Manuel+Margot/" xr:uid="{D6831D00-D909-48C8-88EC-6F1B2E63D40B}"/>
  </hyperlinks>
  <pageMargins left="0.7" right="0.7" top="0.75" bottom="0.75" header="0.3" footer="0.3"/>
  <pageSetup orientation="portrait" r:id="rId12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4BC2-C13D-49A4-B5DC-890E5E8212EC}">
  <dimension ref="A1:P293"/>
  <sheetViews>
    <sheetView tabSelected="1" zoomScaleNormal="100" workbookViewId="0">
      <pane ySplit="1" topLeftCell="A2" activePane="bottomLeft" state="frozen"/>
      <selection activeCell="V76" sqref="V76"/>
      <selection pane="bottomLeft" activeCell="O121" sqref="O121"/>
    </sheetView>
  </sheetViews>
  <sheetFormatPr defaultColWidth="9.1328125" defaultRowHeight="14.25" x14ac:dyDescent="0.45"/>
  <cols>
    <col min="1" max="1" width="9.1328125" style="9"/>
    <col min="2" max="2" width="19" style="9" bestFit="1" customWidth="1"/>
    <col min="3" max="4" width="11.1328125" style="9" customWidth="1"/>
    <col min="5" max="5" width="9.1328125" style="9"/>
    <col min="6" max="6" width="9.1328125" style="9" customWidth="1"/>
    <col min="7" max="7" width="9.1328125" style="9"/>
    <col min="8" max="8" width="9.1328125" style="9" customWidth="1"/>
    <col min="9" max="9" width="9.1328125" style="9"/>
    <col min="10" max="10" width="9.1328125" style="9" customWidth="1"/>
    <col min="11" max="11" width="9.1328125" style="9"/>
    <col min="12" max="12" width="9.1328125" style="9" customWidth="1"/>
    <col min="13" max="13" width="9.1328125" style="9"/>
    <col min="14" max="14" width="9.1328125" style="9" customWidth="1"/>
    <col min="15" max="16384" width="9.1328125" style="9"/>
  </cols>
  <sheetData>
    <row r="1" spans="1:15" x14ac:dyDescent="0.45">
      <c r="A1" s="9" t="s">
        <v>343</v>
      </c>
      <c r="B1" s="9" t="s">
        <v>0</v>
      </c>
      <c r="C1" s="9" t="s">
        <v>218</v>
      </c>
      <c r="D1" s="9" t="s">
        <v>362</v>
      </c>
      <c r="E1" s="9" t="s">
        <v>289</v>
      </c>
      <c r="F1" s="9" t="s">
        <v>100</v>
      </c>
      <c r="G1" s="14" t="s">
        <v>363</v>
      </c>
      <c r="H1" s="9" t="s">
        <v>101</v>
      </c>
      <c r="I1" s="9" t="s">
        <v>364</v>
      </c>
      <c r="J1" s="9" t="s">
        <v>102</v>
      </c>
      <c r="K1" s="9" t="s">
        <v>365</v>
      </c>
      <c r="L1" s="9" t="s">
        <v>104</v>
      </c>
      <c r="M1" s="9" t="s">
        <v>366</v>
      </c>
      <c r="N1" s="9" t="s">
        <v>103</v>
      </c>
      <c r="O1" s="9" t="s">
        <v>367</v>
      </c>
    </row>
    <row r="2" spans="1:15" x14ac:dyDescent="0.45">
      <c r="A2" s="9">
        <v>1</v>
      </c>
      <c r="B2" s="6" t="s">
        <v>219</v>
      </c>
      <c r="C2" s="11" t="s">
        <v>183</v>
      </c>
      <c r="D2" s="11" t="s">
        <v>345</v>
      </c>
      <c r="E2" s="12">
        <f>G2+I2+K2+M2+O2</f>
        <v>41</v>
      </c>
      <c r="F2" s="11">
        <v>7</v>
      </c>
      <c r="G2" s="12">
        <f>MAX(1,(MIN(10,(((F2-1)/(7-1))*10))))</f>
        <v>10</v>
      </c>
      <c r="H2" s="11">
        <v>2.96</v>
      </c>
      <c r="I2" s="12">
        <f>MAX(1,(MIN(10,(((H2-5)/(3-5))*10))))</f>
        <v>10</v>
      </c>
      <c r="J2" s="11">
        <v>1.08</v>
      </c>
      <c r="K2" s="12">
        <f>MAX(1,(MIN(10,(((J2-1.5)/(1.1-1.5))*10))))</f>
        <v>10</v>
      </c>
      <c r="L2" s="11">
        <v>124</v>
      </c>
      <c r="M2" s="12">
        <f>MAX(1,(MIN(10,(((L2-20)/(120-20))*10))))</f>
        <v>10</v>
      </c>
      <c r="N2" s="11">
        <v>0</v>
      </c>
      <c r="O2" s="12">
        <f>MAX(1,(MIN(10,(((N2)/(17))*10))))</f>
        <v>1</v>
      </c>
    </row>
    <row r="3" spans="1:15" x14ac:dyDescent="0.45">
      <c r="A3" s="9">
        <v>2</v>
      </c>
      <c r="B3" s="6" t="s">
        <v>107</v>
      </c>
      <c r="C3" s="11" t="s">
        <v>179</v>
      </c>
      <c r="D3" s="11" t="s">
        <v>345</v>
      </c>
      <c r="E3" s="12">
        <f>G3+I3+K3+M3+O3</f>
        <v>39</v>
      </c>
      <c r="F3" s="11">
        <v>7</v>
      </c>
      <c r="G3" s="12">
        <f>MAX(1,(MIN(10,(((F3-1)/(7-1))*10))))</f>
        <v>10</v>
      </c>
      <c r="H3" s="11">
        <v>3.35</v>
      </c>
      <c r="I3" s="12">
        <f>MAX(1,(MIN(10,(((H3-5)/(3-5))*10))))</f>
        <v>8.25</v>
      </c>
      <c r="J3" s="11">
        <v>1.1100000000000001</v>
      </c>
      <c r="K3" s="12">
        <f>MAX(1,(MIN(10,(((J3-1.5)/(1.1-1.5))*10))))</f>
        <v>9.75</v>
      </c>
      <c r="L3" s="11">
        <v>122</v>
      </c>
      <c r="M3" s="12">
        <f>MAX(1,(MIN(10,(((L3-20)/(120-20))*10))))</f>
        <v>10</v>
      </c>
      <c r="N3" s="11">
        <v>0</v>
      </c>
      <c r="O3" s="12">
        <f>MAX(1,(MIN(10,(((N3)/(17))*10))))</f>
        <v>1</v>
      </c>
    </row>
    <row r="4" spans="1:15" x14ac:dyDescent="0.45">
      <c r="A4" s="9">
        <v>3</v>
      </c>
      <c r="B4" s="6" t="s">
        <v>106</v>
      </c>
      <c r="C4" s="11" t="s">
        <v>191</v>
      </c>
      <c r="D4" s="11" t="s">
        <v>345</v>
      </c>
      <c r="E4" s="12">
        <f>G4+I4+K4+M4+O4</f>
        <v>38.35</v>
      </c>
      <c r="F4" s="11">
        <v>7</v>
      </c>
      <c r="G4" s="12">
        <f>MAX(1,(MIN(10,(((F4-1)/(7-1))*10))))</f>
        <v>10</v>
      </c>
      <c r="H4" s="11">
        <v>3.25</v>
      </c>
      <c r="I4" s="12">
        <f>MAX(1,(MIN(10,(((H4-5)/(3-5))*10))))</f>
        <v>8.75</v>
      </c>
      <c r="J4" s="11">
        <v>1.06</v>
      </c>
      <c r="K4" s="12">
        <f>MAX(1,(MIN(10,(((J4-1.5)/(1.1-1.5))*10))))</f>
        <v>10</v>
      </c>
      <c r="L4" s="11">
        <v>106</v>
      </c>
      <c r="M4" s="12">
        <f>MAX(1,(MIN(10,(((L4-20)/(120-20))*10))))</f>
        <v>8.6</v>
      </c>
      <c r="N4" s="11">
        <v>0</v>
      </c>
      <c r="O4" s="12">
        <f>MAX(1,(MIN(10,(((N4)/(17))*10))))</f>
        <v>1</v>
      </c>
    </row>
    <row r="5" spans="1:15" x14ac:dyDescent="0.45">
      <c r="A5" s="9">
        <v>4</v>
      </c>
      <c r="B5" s="6" t="s">
        <v>105</v>
      </c>
      <c r="C5" s="11" t="s">
        <v>191</v>
      </c>
      <c r="D5" s="11" t="s">
        <v>345</v>
      </c>
      <c r="E5" s="12">
        <f>G5+I5+K5+M5+O5</f>
        <v>36.799999999999997</v>
      </c>
      <c r="F5" s="11">
        <v>7</v>
      </c>
      <c r="G5" s="12">
        <f>MAX(1,(MIN(10,(((F5-1)/(7-1))*10))))</f>
        <v>10</v>
      </c>
      <c r="H5" s="11">
        <v>3.42</v>
      </c>
      <c r="I5" s="12">
        <f>MAX(1,(MIN(10,(((H5-5)/(3-5))*10))))</f>
        <v>7.9</v>
      </c>
      <c r="J5" s="11">
        <v>1.1000000000000001</v>
      </c>
      <c r="K5" s="12">
        <f>MAX(1,(MIN(10,(((J5-1.5)/(1.1-1.5))*10))))</f>
        <v>10</v>
      </c>
      <c r="L5" s="11">
        <v>99</v>
      </c>
      <c r="M5" s="12">
        <f>MAX(1,(MIN(10,(((L5-20)/(120-20))*10))))</f>
        <v>7.9</v>
      </c>
      <c r="N5" s="11">
        <v>0</v>
      </c>
      <c r="O5" s="12">
        <f>MAX(1,(MIN(10,(((N5)/(17))*10))))</f>
        <v>1</v>
      </c>
    </row>
    <row r="6" spans="1:15" x14ac:dyDescent="0.45">
      <c r="A6" s="9">
        <v>5</v>
      </c>
      <c r="B6" s="6" t="s">
        <v>414</v>
      </c>
      <c r="C6" s="11" t="s">
        <v>181</v>
      </c>
      <c r="D6" s="11" t="s">
        <v>345</v>
      </c>
      <c r="E6" s="12">
        <f>G6+I6+K6+M6+O6</f>
        <v>36.783333333333331</v>
      </c>
      <c r="F6" s="11">
        <v>6</v>
      </c>
      <c r="G6" s="12">
        <f>MAX(1,(MIN(10,(((F6-1)/(7-1))*10))))</f>
        <v>8.3333333333333339</v>
      </c>
      <c r="H6" s="11">
        <v>3.23</v>
      </c>
      <c r="I6" s="12">
        <f>MAX(1,(MIN(10,(((H6-5)/(3-5))*10))))</f>
        <v>8.85</v>
      </c>
      <c r="J6" s="11">
        <v>1.1200000000000001</v>
      </c>
      <c r="K6" s="12">
        <f>MAX(1,(MIN(10,(((J6-1.5)/(1.1-1.5))*10))))</f>
        <v>9.5</v>
      </c>
      <c r="L6" s="11">
        <v>111</v>
      </c>
      <c r="M6" s="12">
        <f>MAX(1,(MIN(10,(((L6-20)/(120-20))*10))))</f>
        <v>9.1</v>
      </c>
      <c r="N6" s="11">
        <v>0</v>
      </c>
      <c r="O6" s="12">
        <f>MAX(1,(MIN(10,(((N6)/(17))*10))))</f>
        <v>1</v>
      </c>
    </row>
    <row r="7" spans="1:15" x14ac:dyDescent="0.45">
      <c r="A7" s="9">
        <v>6</v>
      </c>
      <c r="B7" s="6" t="s">
        <v>118</v>
      </c>
      <c r="C7" s="11" t="s">
        <v>198</v>
      </c>
      <c r="D7" s="11" t="s">
        <v>345</v>
      </c>
      <c r="E7" s="12">
        <f>G7+I7+K7+M7+O7</f>
        <v>36.5</v>
      </c>
      <c r="F7" s="11">
        <v>7</v>
      </c>
      <c r="G7" s="12">
        <f>MAX(1,(MIN(10,(((F7-1)/(7-1))*10))))</f>
        <v>10</v>
      </c>
      <c r="H7" s="11">
        <v>3.5</v>
      </c>
      <c r="I7" s="12">
        <f>MAX(1,(MIN(10,(((H7-5)/(3-5))*10))))</f>
        <v>7.5</v>
      </c>
      <c r="J7" s="11">
        <v>1.18</v>
      </c>
      <c r="K7" s="12">
        <f>MAX(1,(MIN(10,(((J7-1.5)/(1.1-1.5))*10))))</f>
        <v>8.0000000000000036</v>
      </c>
      <c r="L7" s="11">
        <v>120</v>
      </c>
      <c r="M7" s="12">
        <f>MAX(1,(MIN(10,(((L7-20)/(120-20))*10))))</f>
        <v>10</v>
      </c>
      <c r="N7" s="11">
        <v>0</v>
      </c>
      <c r="O7" s="12">
        <f>MAX(1,(MIN(10,(((N7)/(17))*10))))</f>
        <v>1</v>
      </c>
    </row>
    <row r="8" spans="1:15" x14ac:dyDescent="0.45">
      <c r="A8" s="9">
        <v>7</v>
      </c>
      <c r="B8" s="6" t="s">
        <v>120</v>
      </c>
      <c r="C8" s="11" t="s">
        <v>192</v>
      </c>
      <c r="D8" s="11" t="s">
        <v>345</v>
      </c>
      <c r="E8" s="12">
        <f>G8+I8+K8+M8+O8</f>
        <v>36.000000000000007</v>
      </c>
      <c r="F8" s="11">
        <v>7</v>
      </c>
      <c r="G8" s="12">
        <f>MAX(1,(MIN(10,(((F8-1)/(7-1))*10))))</f>
        <v>10</v>
      </c>
      <c r="H8" s="11">
        <v>3.6</v>
      </c>
      <c r="I8" s="12">
        <f>MAX(1,(MIN(10,(((H8-5)/(3-5))*10))))</f>
        <v>7</v>
      </c>
      <c r="J8" s="11">
        <v>1.1399999999999999</v>
      </c>
      <c r="K8" s="12">
        <f>MAX(1,(MIN(10,(((J8-1.5)/(1.1-1.5))*10))))</f>
        <v>9.0000000000000053</v>
      </c>
      <c r="L8" s="11">
        <v>110</v>
      </c>
      <c r="M8" s="12">
        <f>MAX(1,(MIN(10,(((L8-20)/(120-20))*10))))</f>
        <v>9</v>
      </c>
      <c r="N8" s="11">
        <v>0</v>
      </c>
      <c r="O8" s="12">
        <f>MAX(1,(MIN(10,(((N8)/(17))*10))))</f>
        <v>1</v>
      </c>
    </row>
    <row r="9" spans="1:15" x14ac:dyDescent="0.45">
      <c r="A9" s="9">
        <v>8</v>
      </c>
      <c r="B9" s="6" t="s">
        <v>129</v>
      </c>
      <c r="C9" s="11" t="s">
        <v>296</v>
      </c>
      <c r="D9" s="11" t="s">
        <v>345</v>
      </c>
      <c r="E9" s="12">
        <f>G9+I9+K9+M9+O9</f>
        <v>35.750000000000014</v>
      </c>
      <c r="F9" s="11">
        <v>8</v>
      </c>
      <c r="G9" s="12">
        <f>MAX(1,(MIN(10,(((F9-1)/(7-1))*10))))</f>
        <v>10</v>
      </c>
      <c r="H9" s="11">
        <v>3.61</v>
      </c>
      <c r="I9" s="12">
        <f>MAX(1,(MIN(10,(((H9-5)/(3-5))*10))))</f>
        <v>6.9500000000000011</v>
      </c>
      <c r="J9" s="11">
        <v>1.1399999999999999</v>
      </c>
      <c r="K9" s="12">
        <f>MAX(1,(MIN(10,(((J9-1.5)/(1.1-1.5))*10))))</f>
        <v>9.0000000000000053</v>
      </c>
      <c r="L9" s="11">
        <v>108</v>
      </c>
      <c r="M9" s="12">
        <f>MAX(1,(MIN(10,(((L9-20)/(120-20))*10))))</f>
        <v>8.8000000000000007</v>
      </c>
      <c r="N9" s="11">
        <v>0</v>
      </c>
      <c r="O9" s="12">
        <f>MAX(1,(MIN(10,(((N9)/(17))*10))))</f>
        <v>1</v>
      </c>
    </row>
    <row r="10" spans="1:15" x14ac:dyDescent="0.45">
      <c r="A10" s="9">
        <v>9</v>
      </c>
      <c r="B10" s="6" t="s">
        <v>130</v>
      </c>
      <c r="C10" s="11" t="s">
        <v>188</v>
      </c>
      <c r="D10" s="11" t="s">
        <v>345</v>
      </c>
      <c r="E10" s="12">
        <f>G10+I10+K10+M10+O10</f>
        <v>35.583333333333336</v>
      </c>
      <c r="F10" s="11">
        <v>6</v>
      </c>
      <c r="G10" s="12">
        <f>MAX(1,(MIN(10,(((F10-1)/(7-1))*10))))</f>
        <v>8.3333333333333339</v>
      </c>
      <c r="H10" s="11">
        <v>3.4</v>
      </c>
      <c r="I10" s="12">
        <f>MAX(1,(MIN(10,(((H10-5)/(3-5))*10))))</f>
        <v>8</v>
      </c>
      <c r="J10" s="11">
        <v>1.1100000000000001</v>
      </c>
      <c r="K10" s="12">
        <f>MAX(1,(MIN(10,(((J10-1.5)/(1.1-1.5))*10))))</f>
        <v>9.75</v>
      </c>
      <c r="L10" s="11">
        <v>105</v>
      </c>
      <c r="M10" s="12">
        <f>MAX(1,(MIN(10,(((L10-20)/(120-20))*10))))</f>
        <v>8.5</v>
      </c>
      <c r="N10" s="11">
        <v>0</v>
      </c>
      <c r="O10" s="12">
        <f>MAX(1,(MIN(10,(((N10)/(17))*10))))</f>
        <v>1</v>
      </c>
    </row>
    <row r="11" spans="1:15" x14ac:dyDescent="0.45">
      <c r="A11" s="9">
        <v>10</v>
      </c>
      <c r="B11" s="6" t="s">
        <v>115</v>
      </c>
      <c r="C11" s="11" t="s">
        <v>192</v>
      </c>
      <c r="D11" s="11" t="s">
        <v>345</v>
      </c>
      <c r="E11" s="12">
        <f>G11+I11+K11+M11+O11</f>
        <v>35.200000000000003</v>
      </c>
      <c r="F11" s="11">
        <v>7</v>
      </c>
      <c r="G11" s="12">
        <f>MAX(1,(MIN(10,(((F11-1)/(7-1))*10))))</f>
        <v>10</v>
      </c>
      <c r="H11" s="11">
        <v>3.53</v>
      </c>
      <c r="I11" s="12">
        <f>MAX(1,(MIN(10,(((H11-5)/(3-5))*10))))</f>
        <v>7.3500000000000014</v>
      </c>
      <c r="J11" s="11">
        <v>1.1499999999999999</v>
      </c>
      <c r="K11" s="12">
        <f>MAX(1,(MIN(10,(((J11-1.5)/(1.1-1.5))*10))))</f>
        <v>8.7500000000000036</v>
      </c>
      <c r="L11" s="11">
        <v>101</v>
      </c>
      <c r="M11" s="12">
        <f>MAX(1,(MIN(10,(((L11-20)/(120-20))*10))))</f>
        <v>8.1000000000000014</v>
      </c>
      <c r="N11" s="11">
        <v>0</v>
      </c>
      <c r="O11" s="12">
        <f>MAX(1,(MIN(10,(((N11)/(17))*10))))</f>
        <v>1</v>
      </c>
    </row>
    <row r="12" spans="1:15" x14ac:dyDescent="0.45">
      <c r="A12" s="9">
        <v>11</v>
      </c>
      <c r="B12" s="6" t="s">
        <v>127</v>
      </c>
      <c r="C12" s="11" t="s">
        <v>182</v>
      </c>
      <c r="D12" s="11" t="s">
        <v>345</v>
      </c>
      <c r="E12" s="12">
        <f>G12+I12+K12+M12+O12</f>
        <v>35.200000000000003</v>
      </c>
      <c r="F12" s="11">
        <v>8</v>
      </c>
      <c r="G12" s="12">
        <f>MAX(1,(MIN(10,(((F12-1)/(7-1))*10))))</f>
        <v>10</v>
      </c>
      <c r="H12" s="11">
        <v>3.41</v>
      </c>
      <c r="I12" s="12">
        <f>MAX(1,(MIN(10,(((H12-5)/(3-5))*10))))</f>
        <v>7.9499999999999993</v>
      </c>
      <c r="J12" s="11">
        <v>1.21</v>
      </c>
      <c r="K12" s="12">
        <f>MAX(1,(MIN(10,(((J12-1.5)/(1.1-1.5))*10))))</f>
        <v>7.2500000000000018</v>
      </c>
      <c r="L12" s="11">
        <v>110</v>
      </c>
      <c r="M12" s="12">
        <f>MAX(1,(MIN(10,(((L12-20)/(120-20))*10))))</f>
        <v>9</v>
      </c>
      <c r="N12" s="11">
        <v>0</v>
      </c>
      <c r="O12" s="12">
        <f>MAX(1,(MIN(10,(((N12)/(17))*10))))</f>
        <v>1</v>
      </c>
    </row>
    <row r="13" spans="1:15" x14ac:dyDescent="0.45">
      <c r="A13" s="9">
        <v>12</v>
      </c>
      <c r="B13" s="6" t="s">
        <v>151</v>
      </c>
      <c r="C13" s="11" t="s">
        <v>293</v>
      </c>
      <c r="D13" s="11" t="s">
        <v>345</v>
      </c>
      <c r="E13" s="12">
        <f>G13+I13+K13+M13+O13</f>
        <v>35.083333333333343</v>
      </c>
      <c r="F13" s="11">
        <v>6</v>
      </c>
      <c r="G13" s="12">
        <f>MAX(1,(MIN(10,(((F13-1)/(7-1))*10))))</f>
        <v>8.3333333333333339</v>
      </c>
      <c r="H13" s="11">
        <v>3.3</v>
      </c>
      <c r="I13" s="12">
        <f>MAX(1,(MIN(10,(((H13-5)/(3-5))*10))))</f>
        <v>8.5</v>
      </c>
      <c r="J13" s="11">
        <v>1.1499999999999999</v>
      </c>
      <c r="K13" s="12">
        <f>MAX(1,(MIN(10,(((J13-1.5)/(1.1-1.5))*10))))</f>
        <v>8.7500000000000036</v>
      </c>
      <c r="L13" s="11">
        <v>105</v>
      </c>
      <c r="M13" s="12">
        <f>MAX(1,(MIN(10,(((L13-20)/(120-20))*10))))</f>
        <v>8.5</v>
      </c>
      <c r="N13" s="11">
        <v>0</v>
      </c>
      <c r="O13" s="12">
        <f>MAX(1,(MIN(10,(((N13)/(17))*10))))</f>
        <v>1</v>
      </c>
    </row>
    <row r="14" spans="1:15" x14ac:dyDescent="0.45">
      <c r="A14" s="9">
        <v>13</v>
      </c>
      <c r="B14" s="6" t="s">
        <v>155</v>
      </c>
      <c r="C14" s="11" t="s">
        <v>204</v>
      </c>
      <c r="D14" s="11" t="s">
        <v>345</v>
      </c>
      <c r="E14" s="12">
        <f>G14+I14+K14+M14+O14</f>
        <v>34.450000000000003</v>
      </c>
      <c r="F14" s="11">
        <v>7</v>
      </c>
      <c r="G14" s="12">
        <f>MAX(1,(MIN(10,(((F14-1)/(7-1))*10))))</f>
        <v>10</v>
      </c>
      <c r="H14" s="11">
        <v>3.58</v>
      </c>
      <c r="I14" s="12">
        <f>MAX(1,(MIN(10,(((H14-5)/(3-5))*10))))</f>
        <v>7.1</v>
      </c>
      <c r="J14" s="11">
        <v>1.19</v>
      </c>
      <c r="K14" s="12">
        <f>MAX(1,(MIN(10,(((J14-1.5)/(1.1-1.5))*10))))</f>
        <v>7.7500000000000036</v>
      </c>
      <c r="L14" s="11">
        <v>106</v>
      </c>
      <c r="M14" s="12">
        <f>MAX(1,(MIN(10,(((L14-20)/(120-20))*10))))</f>
        <v>8.6</v>
      </c>
      <c r="N14" s="11">
        <v>0</v>
      </c>
      <c r="O14" s="12">
        <f>MAX(1,(MIN(10,(((N14)/(17))*10))))</f>
        <v>1</v>
      </c>
    </row>
    <row r="15" spans="1:15" x14ac:dyDescent="0.45">
      <c r="A15" s="9">
        <v>14</v>
      </c>
      <c r="B15" s="6" t="s">
        <v>128</v>
      </c>
      <c r="C15" s="11" t="s">
        <v>185</v>
      </c>
      <c r="D15" s="11" t="s">
        <v>345</v>
      </c>
      <c r="E15" s="12">
        <f>G15+I15+K15+M15+O15</f>
        <v>33.900000000000006</v>
      </c>
      <c r="F15" s="11">
        <v>7</v>
      </c>
      <c r="G15" s="12">
        <f>MAX(1,(MIN(10,(((F15-1)/(7-1))*10))))</f>
        <v>10</v>
      </c>
      <c r="H15" s="11">
        <v>3.61</v>
      </c>
      <c r="I15" s="12">
        <f>MAX(1,(MIN(10,(((H15-5)/(3-5))*10))))</f>
        <v>6.9500000000000011</v>
      </c>
      <c r="J15" s="11">
        <v>1.23</v>
      </c>
      <c r="K15" s="12">
        <f>MAX(1,(MIN(10,(((J15-1.5)/(1.1-1.5))*10))))</f>
        <v>6.7500000000000018</v>
      </c>
      <c r="L15" s="11">
        <v>112</v>
      </c>
      <c r="M15" s="12">
        <f>MAX(1,(MIN(10,(((L15-20)/(120-20))*10))))</f>
        <v>9.2000000000000011</v>
      </c>
      <c r="N15" s="11">
        <v>0</v>
      </c>
      <c r="O15" s="12">
        <f>MAX(1,(MIN(10,(((N15)/(17))*10))))</f>
        <v>1</v>
      </c>
    </row>
    <row r="16" spans="1:15" x14ac:dyDescent="0.45">
      <c r="A16" s="9">
        <v>15</v>
      </c>
      <c r="B16" s="6" t="s">
        <v>108</v>
      </c>
      <c r="C16" s="11" t="s">
        <v>180</v>
      </c>
      <c r="D16" s="11" t="s">
        <v>345</v>
      </c>
      <c r="E16" s="12">
        <f>G16+I16+K16+M16+O16</f>
        <v>32.933333333333337</v>
      </c>
      <c r="F16" s="11">
        <v>6</v>
      </c>
      <c r="G16" s="12">
        <f>MAX(1,(MIN(10,(((F16-1)/(7-1))*10))))</f>
        <v>8.3333333333333339</v>
      </c>
      <c r="H16" s="11">
        <v>3.5</v>
      </c>
      <c r="I16" s="12">
        <f>MAX(1,(MIN(10,(((H16-5)/(3-5))*10))))</f>
        <v>7.5</v>
      </c>
      <c r="J16" s="11">
        <v>1.1399999999999999</v>
      </c>
      <c r="K16" s="12">
        <f>MAX(1,(MIN(10,(((J16-1.5)/(1.1-1.5))*10))))</f>
        <v>9.0000000000000053</v>
      </c>
      <c r="L16" s="11">
        <v>91</v>
      </c>
      <c r="M16" s="12">
        <f>MAX(1,(MIN(10,(((L16-20)/(120-20))*10))))</f>
        <v>7.1</v>
      </c>
      <c r="N16" s="11">
        <v>0</v>
      </c>
      <c r="O16" s="12">
        <f>MAX(1,(MIN(10,(((N16)/(17))*10))))</f>
        <v>1</v>
      </c>
    </row>
    <row r="17" spans="1:15" x14ac:dyDescent="0.45">
      <c r="A17" s="9">
        <v>16</v>
      </c>
      <c r="B17" s="6" t="s">
        <v>158</v>
      </c>
      <c r="C17" s="11" t="s">
        <v>185</v>
      </c>
      <c r="D17" s="11" t="s">
        <v>345</v>
      </c>
      <c r="E17" s="12">
        <f>G17+I17+K17+M17+O17</f>
        <v>32.900000000000006</v>
      </c>
      <c r="F17" s="11">
        <v>7</v>
      </c>
      <c r="G17" s="12">
        <f>MAX(1,(MIN(10,(((F17-1)/(7-1))*10))))</f>
        <v>10</v>
      </c>
      <c r="H17" s="11">
        <v>3.77</v>
      </c>
      <c r="I17" s="12">
        <f>MAX(1,(MIN(10,(((H17-5)/(3-5))*10))))</f>
        <v>6.15</v>
      </c>
      <c r="J17" s="11">
        <v>1.19</v>
      </c>
      <c r="K17" s="12">
        <f>MAX(1,(MIN(10,(((J17-1.5)/(1.1-1.5))*10))))</f>
        <v>7.7500000000000036</v>
      </c>
      <c r="L17" s="11">
        <v>100</v>
      </c>
      <c r="M17" s="12">
        <f>MAX(1,(MIN(10,(((L17-20)/(120-20))*10))))</f>
        <v>8</v>
      </c>
      <c r="N17" s="11">
        <v>0</v>
      </c>
      <c r="O17" s="12">
        <f>MAX(1,(MIN(10,(((N17)/(17))*10))))</f>
        <v>1</v>
      </c>
    </row>
    <row r="18" spans="1:15" x14ac:dyDescent="0.45">
      <c r="A18" s="9">
        <v>17</v>
      </c>
      <c r="B18" s="6" t="s">
        <v>109</v>
      </c>
      <c r="C18" s="11" t="s">
        <v>198</v>
      </c>
      <c r="D18" s="11" t="s">
        <v>345</v>
      </c>
      <c r="E18" s="12">
        <f>G18+I18+K18+M18+O18</f>
        <v>32.466666666666669</v>
      </c>
      <c r="F18" s="11">
        <v>5</v>
      </c>
      <c r="G18" s="12">
        <f>MAX(1,(MIN(10,(((F18-1)/(7-1))*10))))</f>
        <v>6.6666666666666661</v>
      </c>
      <c r="H18" s="11">
        <v>3.41</v>
      </c>
      <c r="I18" s="12">
        <f>MAX(1,(MIN(10,(((H18-5)/(3-5))*10))))</f>
        <v>7.9499999999999993</v>
      </c>
      <c r="J18" s="11">
        <v>1.1299999999999999</v>
      </c>
      <c r="K18" s="12">
        <f>MAX(1,(MIN(10,(((J18-1.5)/(1.1-1.5))*10))))</f>
        <v>9.2500000000000053</v>
      </c>
      <c r="L18" s="11">
        <v>96</v>
      </c>
      <c r="M18" s="12">
        <f>MAX(1,(MIN(10,(((L18-20)/(120-20))*10))))</f>
        <v>7.6</v>
      </c>
      <c r="N18" s="11">
        <v>0</v>
      </c>
      <c r="O18" s="12">
        <f>MAX(1,(MIN(10,(((N18)/(17))*10))))</f>
        <v>1</v>
      </c>
    </row>
    <row r="19" spans="1:15" x14ac:dyDescent="0.45">
      <c r="A19" s="9">
        <v>18</v>
      </c>
      <c r="B19" s="6" t="s">
        <v>131</v>
      </c>
      <c r="C19" s="11" t="s">
        <v>296</v>
      </c>
      <c r="D19" s="11" t="s">
        <v>345</v>
      </c>
      <c r="E19" s="12">
        <f>G19+I19+K19+M19+O19</f>
        <v>32.400000000000006</v>
      </c>
      <c r="F19" s="11">
        <v>7</v>
      </c>
      <c r="G19" s="12">
        <f>MAX(1,(MIN(10,(((F19-1)/(7-1))*10))))</f>
        <v>10</v>
      </c>
      <c r="H19" s="11">
        <v>3.82</v>
      </c>
      <c r="I19" s="12">
        <f>MAX(1,(MIN(10,(((H19-5)/(3-5))*10))))</f>
        <v>5.9</v>
      </c>
      <c r="J19" s="11">
        <v>1.2</v>
      </c>
      <c r="K19" s="12">
        <f>MAX(1,(MIN(10,(((J19-1.5)/(1.1-1.5))*10))))</f>
        <v>7.5000000000000018</v>
      </c>
      <c r="L19" s="11">
        <v>100</v>
      </c>
      <c r="M19" s="12">
        <f>MAX(1,(MIN(10,(((L19-20)/(120-20))*10))))</f>
        <v>8</v>
      </c>
      <c r="N19" s="11">
        <v>0</v>
      </c>
      <c r="O19" s="12">
        <f>MAX(1,(MIN(10,(((N19)/(17))*10))))</f>
        <v>1</v>
      </c>
    </row>
    <row r="20" spans="1:15" x14ac:dyDescent="0.45">
      <c r="A20" s="9">
        <v>19</v>
      </c>
      <c r="B20" s="6" t="s">
        <v>167</v>
      </c>
      <c r="C20" s="11" t="s">
        <v>190</v>
      </c>
      <c r="D20" s="11" t="s">
        <v>345</v>
      </c>
      <c r="E20" s="12">
        <f>G20+I20+K20+M20+O20</f>
        <v>32.316666666666663</v>
      </c>
      <c r="F20" s="11">
        <v>5</v>
      </c>
      <c r="G20" s="12">
        <f>MAX(1,(MIN(10,(((F20-1)/(7-1))*10))))</f>
        <v>6.6666666666666661</v>
      </c>
      <c r="H20" s="11">
        <v>3.49</v>
      </c>
      <c r="I20" s="12">
        <f>MAX(1,(MIN(10,(((H20-5)/(3-5))*10))))</f>
        <v>7.5499999999999989</v>
      </c>
      <c r="J20" s="11">
        <v>1.1200000000000001</v>
      </c>
      <c r="K20" s="12">
        <f>MAX(1,(MIN(10,(((J20-1.5)/(1.1-1.5))*10))))</f>
        <v>9.5</v>
      </c>
      <c r="L20" s="11">
        <v>96</v>
      </c>
      <c r="M20" s="12">
        <f>MAX(1,(MIN(10,(((L20-20)/(120-20))*10))))</f>
        <v>7.6</v>
      </c>
      <c r="N20" s="11">
        <v>0</v>
      </c>
      <c r="O20" s="12">
        <f>MAX(1,(MIN(10,(((N20)/(17))*10))))</f>
        <v>1</v>
      </c>
    </row>
    <row r="21" spans="1:15" x14ac:dyDescent="0.45">
      <c r="A21" s="9">
        <v>20</v>
      </c>
      <c r="B21" s="6" t="s">
        <v>119</v>
      </c>
      <c r="C21" s="11" t="s">
        <v>199</v>
      </c>
      <c r="D21" s="11" t="s">
        <v>345</v>
      </c>
      <c r="E21" s="12">
        <f>G21+I21+K21+M21+O21</f>
        <v>31.95</v>
      </c>
      <c r="F21" s="11">
        <v>7</v>
      </c>
      <c r="G21" s="12">
        <f>MAX(1,(MIN(10,(((F21-1)/(7-1))*10))))</f>
        <v>10</v>
      </c>
      <c r="H21" s="11">
        <v>3.72</v>
      </c>
      <c r="I21" s="12">
        <f>MAX(1,(MIN(10,(((H21-5)/(3-5))*10))))</f>
        <v>6.3999999999999986</v>
      </c>
      <c r="J21" s="11">
        <v>1.23</v>
      </c>
      <c r="K21" s="12">
        <f>MAX(1,(MIN(10,(((J21-1.5)/(1.1-1.5))*10))))</f>
        <v>6.7500000000000018</v>
      </c>
      <c r="L21" s="11">
        <v>98</v>
      </c>
      <c r="M21" s="12">
        <f>MAX(1,(MIN(10,(((L21-20)/(120-20))*10))))</f>
        <v>7.8000000000000007</v>
      </c>
      <c r="N21" s="11">
        <v>0</v>
      </c>
      <c r="O21" s="12">
        <f>MAX(1,(MIN(10,(((N21)/(17))*10))))</f>
        <v>1</v>
      </c>
    </row>
    <row r="22" spans="1:15" x14ac:dyDescent="0.45">
      <c r="A22" s="9">
        <v>21</v>
      </c>
      <c r="B22" s="6" t="s">
        <v>149</v>
      </c>
      <c r="C22" s="11" t="s">
        <v>307</v>
      </c>
      <c r="D22" s="11" t="s">
        <v>345</v>
      </c>
      <c r="E22" s="12">
        <f>G22+I22+K22+M22+O22</f>
        <v>31.949999999999996</v>
      </c>
      <c r="F22" s="11">
        <v>7</v>
      </c>
      <c r="G22" s="12">
        <f>MAX(1,(MIN(10,(((F22-1)/(7-1))*10))))</f>
        <v>10</v>
      </c>
      <c r="H22" s="11">
        <v>3.64</v>
      </c>
      <c r="I22" s="12">
        <f>MAX(1,(MIN(10,(((H22-5)/(3-5))*10))))</f>
        <v>6.7999999999999989</v>
      </c>
      <c r="J22" s="11">
        <v>1.23</v>
      </c>
      <c r="K22" s="12">
        <f>MAX(1,(MIN(10,(((J22-1.5)/(1.1-1.5))*10))))</f>
        <v>6.7500000000000018</v>
      </c>
      <c r="L22" s="11">
        <v>94</v>
      </c>
      <c r="M22" s="12">
        <f>MAX(1,(MIN(10,(((L22-20)/(120-20))*10))))</f>
        <v>7.4</v>
      </c>
      <c r="N22" s="11">
        <v>0</v>
      </c>
      <c r="O22" s="12">
        <f>MAX(1,(MIN(10,(((N22)/(17))*10))))</f>
        <v>1</v>
      </c>
    </row>
    <row r="23" spans="1:15" x14ac:dyDescent="0.45">
      <c r="A23" s="9">
        <v>22</v>
      </c>
      <c r="B23" s="6" t="s">
        <v>176</v>
      </c>
      <c r="C23" s="11" t="s">
        <v>185</v>
      </c>
      <c r="D23" s="11" t="s">
        <v>345</v>
      </c>
      <c r="E23" s="12">
        <f>G23+I23+K23+M23+O23</f>
        <v>31.733333333333334</v>
      </c>
      <c r="F23" s="11">
        <v>6</v>
      </c>
      <c r="G23" s="12">
        <f>MAX(1,(MIN(10,(((F23-1)/(7-1))*10))))</f>
        <v>8.3333333333333339</v>
      </c>
      <c r="H23" s="11">
        <v>3.65</v>
      </c>
      <c r="I23" s="12">
        <f>MAX(1,(MIN(10,(((H23-5)/(3-5))*10))))</f>
        <v>6.75</v>
      </c>
      <c r="J23" s="11">
        <v>1.1499999999999999</v>
      </c>
      <c r="K23" s="12">
        <f>MAX(1,(MIN(10,(((J23-1.5)/(1.1-1.5))*10))))</f>
        <v>8.7500000000000036</v>
      </c>
      <c r="L23" s="11">
        <v>89</v>
      </c>
      <c r="M23" s="12">
        <f>MAX(1,(MIN(10,(((L23-20)/(120-20))*10))))</f>
        <v>6.8999999999999995</v>
      </c>
      <c r="N23" s="11">
        <v>0</v>
      </c>
      <c r="O23" s="12">
        <f>MAX(1,(MIN(10,(((N23)/(17))*10))))</f>
        <v>1</v>
      </c>
    </row>
    <row r="24" spans="1:15" x14ac:dyDescent="0.45">
      <c r="A24" s="9">
        <v>23</v>
      </c>
      <c r="B24" s="6" t="s">
        <v>347</v>
      </c>
      <c r="C24" s="11" t="s">
        <v>179</v>
      </c>
      <c r="D24" s="11" t="s">
        <v>345</v>
      </c>
      <c r="E24" s="12">
        <f>G24+I24+K24+M24+O24</f>
        <v>31.25</v>
      </c>
      <c r="F24" s="11">
        <v>4</v>
      </c>
      <c r="G24" s="12">
        <f>MAX(1,(MIN(10,(((F24-1)/(7-1))*10))))</f>
        <v>5</v>
      </c>
      <c r="H24" s="11">
        <v>3.05</v>
      </c>
      <c r="I24" s="12">
        <f>MAX(1,(MIN(10,(((H24-5)/(3-5))*10))))</f>
        <v>9.75</v>
      </c>
      <c r="J24" s="11">
        <v>1.06</v>
      </c>
      <c r="K24" s="12">
        <f>MAX(1,(MIN(10,(((J24-1.5)/(1.1-1.5))*10))))</f>
        <v>10</v>
      </c>
      <c r="L24" s="11">
        <v>75</v>
      </c>
      <c r="M24" s="12">
        <f>MAX(1,(MIN(10,(((L24-20)/(120-20))*10))))</f>
        <v>5.5</v>
      </c>
      <c r="N24" s="11">
        <v>0</v>
      </c>
      <c r="O24" s="12">
        <f>MAX(1,(MIN(10,(((N24)/(17))*10))))</f>
        <v>1</v>
      </c>
    </row>
    <row r="25" spans="1:15" x14ac:dyDescent="0.45">
      <c r="A25" s="9">
        <v>24</v>
      </c>
      <c r="B25" s="6" t="s">
        <v>114</v>
      </c>
      <c r="C25" s="11" t="s">
        <v>183</v>
      </c>
      <c r="D25" s="11" t="s">
        <v>345</v>
      </c>
      <c r="E25" s="12">
        <f>G25+I25+K25+M25+O25</f>
        <v>31.049999999999997</v>
      </c>
      <c r="F25" s="11">
        <v>7</v>
      </c>
      <c r="G25" s="12">
        <f>MAX(1,(MIN(10,(((F25-1)/(7-1))*10))))</f>
        <v>10</v>
      </c>
      <c r="H25" s="11">
        <v>3.85</v>
      </c>
      <c r="I25" s="12">
        <f>MAX(1,(MIN(10,(((H25-5)/(3-5))*10))))</f>
        <v>5.75</v>
      </c>
      <c r="J25" s="11">
        <v>1.26</v>
      </c>
      <c r="K25" s="12">
        <f>MAX(1,(MIN(10,(((J25-1.5)/(1.1-1.5))*10))))</f>
        <v>6.0000000000000009</v>
      </c>
      <c r="L25" s="11">
        <v>103</v>
      </c>
      <c r="M25" s="12">
        <f>MAX(1,(MIN(10,(((L25-20)/(120-20))*10))))</f>
        <v>8.2999999999999989</v>
      </c>
      <c r="N25" s="11">
        <v>0</v>
      </c>
      <c r="O25" s="12">
        <f>MAX(1,(MIN(10,(((N25)/(17))*10))))</f>
        <v>1</v>
      </c>
    </row>
    <row r="26" spans="1:15" x14ac:dyDescent="0.45">
      <c r="A26" s="9">
        <v>25</v>
      </c>
      <c r="B26" s="6" t="s">
        <v>112</v>
      </c>
      <c r="C26" s="11" t="s">
        <v>296</v>
      </c>
      <c r="D26" s="11" t="s">
        <v>345</v>
      </c>
      <c r="E26" s="12">
        <f>G26+I26+K26+M26+O26</f>
        <v>30.983333333333334</v>
      </c>
      <c r="F26" s="11">
        <v>6</v>
      </c>
      <c r="G26" s="12">
        <f>MAX(1,(MIN(10,(((F26-1)/(7-1))*10))))</f>
        <v>8.3333333333333339</v>
      </c>
      <c r="H26" s="11">
        <v>3.55</v>
      </c>
      <c r="I26" s="12">
        <f>MAX(1,(MIN(10,(((H26-5)/(3-5))*10))))</f>
        <v>7.2500000000000009</v>
      </c>
      <c r="J26" s="11">
        <v>1.24</v>
      </c>
      <c r="K26" s="12">
        <f>MAX(1,(MIN(10,(((J26-1.5)/(1.1-1.5))*10))))</f>
        <v>6.5000000000000018</v>
      </c>
      <c r="L26" s="11">
        <v>99</v>
      </c>
      <c r="M26" s="12">
        <f>MAX(1,(MIN(10,(((L26-20)/(120-20))*10))))</f>
        <v>7.9</v>
      </c>
      <c r="N26" s="11">
        <v>0</v>
      </c>
      <c r="O26" s="12">
        <f>MAX(1,(MIN(10,(((N26)/(17))*10))))</f>
        <v>1</v>
      </c>
    </row>
    <row r="27" spans="1:15" x14ac:dyDescent="0.45">
      <c r="A27" s="9">
        <v>26</v>
      </c>
      <c r="B27" s="6" t="s">
        <v>116</v>
      </c>
      <c r="C27" s="11" t="s">
        <v>184</v>
      </c>
      <c r="D27" s="11" t="s">
        <v>345</v>
      </c>
      <c r="E27" s="12">
        <f>G27+I27+K27+M27+O27</f>
        <v>30.900000000000002</v>
      </c>
      <c r="F27" s="11">
        <v>7</v>
      </c>
      <c r="G27" s="12">
        <f>MAX(1,(MIN(10,(((F27-1)/(7-1))*10))))</f>
        <v>10</v>
      </c>
      <c r="H27" s="11">
        <v>3.88</v>
      </c>
      <c r="I27" s="12">
        <f>MAX(1,(MIN(10,(((H27-5)/(3-5))*10))))</f>
        <v>5.6000000000000005</v>
      </c>
      <c r="J27" s="11">
        <v>1.24</v>
      </c>
      <c r="K27" s="12">
        <f>MAX(1,(MIN(10,(((J27-1.5)/(1.1-1.5))*10))))</f>
        <v>6.5000000000000018</v>
      </c>
      <c r="L27" s="11">
        <v>98</v>
      </c>
      <c r="M27" s="12">
        <f>MAX(1,(MIN(10,(((L27-20)/(120-20))*10))))</f>
        <v>7.8000000000000007</v>
      </c>
      <c r="N27" s="11">
        <v>0</v>
      </c>
      <c r="O27" s="12">
        <f>MAX(1,(MIN(10,(((N27)/(17))*10))))</f>
        <v>1</v>
      </c>
    </row>
    <row r="28" spans="1:15" x14ac:dyDescent="0.45">
      <c r="A28" s="9">
        <v>27</v>
      </c>
      <c r="B28" s="6" t="s">
        <v>346</v>
      </c>
      <c r="C28" s="11" t="s">
        <v>190</v>
      </c>
      <c r="D28" s="11" t="s">
        <v>345</v>
      </c>
      <c r="E28" s="12">
        <f>G28+I28+K28+M28+O28</f>
        <v>30.566666666666666</v>
      </c>
      <c r="F28" s="11">
        <v>5</v>
      </c>
      <c r="G28" s="12">
        <f>MAX(1,(MIN(10,(((F28-1)/(7-1))*10))))</f>
        <v>6.6666666666666661</v>
      </c>
      <c r="H28" s="11">
        <v>3.56</v>
      </c>
      <c r="I28" s="12">
        <f>MAX(1,(MIN(10,(((H28-5)/(3-5))*10))))</f>
        <v>7.1999999999999993</v>
      </c>
      <c r="J28" s="11">
        <v>1.18</v>
      </c>
      <c r="K28" s="12">
        <f>MAX(1,(MIN(10,(((J28-1.5)/(1.1-1.5))*10))))</f>
        <v>8.0000000000000036</v>
      </c>
      <c r="L28" s="11">
        <v>97</v>
      </c>
      <c r="M28" s="12">
        <f>MAX(1,(MIN(10,(((L28-20)/(120-20))*10))))</f>
        <v>7.7</v>
      </c>
      <c r="N28" s="11">
        <v>0</v>
      </c>
      <c r="O28" s="12">
        <f>MAX(1,(MIN(10,(((N28)/(17))*10))))</f>
        <v>1</v>
      </c>
    </row>
    <row r="29" spans="1:15" x14ac:dyDescent="0.45">
      <c r="A29" s="9">
        <v>28</v>
      </c>
      <c r="B29" s="6" t="s">
        <v>154</v>
      </c>
      <c r="C29" s="11" t="s">
        <v>195</v>
      </c>
      <c r="D29" s="11" t="s">
        <v>345</v>
      </c>
      <c r="E29" s="12">
        <f>G29+I29+K29+M29+O29</f>
        <v>30.233333333333334</v>
      </c>
      <c r="F29" s="11">
        <v>6</v>
      </c>
      <c r="G29" s="12">
        <f>MAX(1,(MIN(10,(((F29-1)/(7-1))*10))))</f>
        <v>8.3333333333333339</v>
      </c>
      <c r="H29" s="11">
        <v>3.79</v>
      </c>
      <c r="I29" s="12">
        <f>MAX(1,(MIN(10,(((H29-5)/(3-5))*10))))</f>
        <v>6.05</v>
      </c>
      <c r="J29" s="11">
        <v>1.27</v>
      </c>
      <c r="K29" s="12">
        <f>MAX(1,(MIN(10,(((J29-1.5)/(1.1-1.5))*10))))</f>
        <v>5.7500000000000009</v>
      </c>
      <c r="L29" s="11">
        <v>111</v>
      </c>
      <c r="M29" s="12">
        <f>MAX(1,(MIN(10,(((L29-20)/(120-20))*10))))</f>
        <v>9.1</v>
      </c>
      <c r="N29" s="11">
        <v>0</v>
      </c>
      <c r="O29" s="12">
        <f>MAX(1,(MIN(10,(((N29)/(17))*10))))</f>
        <v>1</v>
      </c>
    </row>
    <row r="30" spans="1:15" x14ac:dyDescent="0.45">
      <c r="A30" s="9">
        <v>29</v>
      </c>
      <c r="B30" s="6" t="s">
        <v>220</v>
      </c>
      <c r="C30" s="11" t="s">
        <v>293</v>
      </c>
      <c r="D30" s="11" t="s">
        <v>345</v>
      </c>
      <c r="E30" s="12">
        <f>G30+I30+K30+M30+O30</f>
        <v>29.966666666666672</v>
      </c>
      <c r="F30" s="11">
        <v>5</v>
      </c>
      <c r="G30" s="12">
        <f>MAX(1,(MIN(10,(((F30-1)/(7-1))*10))))</f>
        <v>6.6666666666666661</v>
      </c>
      <c r="H30" s="11">
        <v>3.4</v>
      </c>
      <c r="I30" s="12">
        <f>MAX(1,(MIN(10,(((H30-5)/(3-5))*10))))</f>
        <v>8</v>
      </c>
      <c r="J30" s="11">
        <v>1.18</v>
      </c>
      <c r="K30" s="12">
        <f>MAX(1,(MIN(10,(((J30-1.5)/(1.1-1.5))*10))))</f>
        <v>8.0000000000000036</v>
      </c>
      <c r="L30" s="11">
        <v>83</v>
      </c>
      <c r="M30" s="12">
        <f>MAX(1,(MIN(10,(((L30-20)/(120-20))*10))))</f>
        <v>6.3</v>
      </c>
      <c r="N30" s="11">
        <v>0</v>
      </c>
      <c r="O30" s="12">
        <f>MAX(1,(MIN(10,(((N30)/(17))*10))))</f>
        <v>1</v>
      </c>
    </row>
    <row r="31" spans="1:15" x14ac:dyDescent="0.45">
      <c r="A31" s="9">
        <v>30</v>
      </c>
      <c r="B31" s="6" t="s">
        <v>178</v>
      </c>
      <c r="C31" s="11" t="s">
        <v>182</v>
      </c>
      <c r="D31" s="11" t="s">
        <v>345</v>
      </c>
      <c r="E31" s="12">
        <f>G31+I31+K31+M31+O31</f>
        <v>29.683333333333337</v>
      </c>
      <c r="F31" s="11">
        <v>6</v>
      </c>
      <c r="G31" s="12">
        <f>MAX(1,(MIN(10,(((F31-1)/(7-1))*10))))</f>
        <v>8.3333333333333339</v>
      </c>
      <c r="H31" s="11">
        <v>3.88</v>
      </c>
      <c r="I31" s="12">
        <f>MAX(1,(MIN(10,(((H31-5)/(3-5))*10))))</f>
        <v>5.6000000000000005</v>
      </c>
      <c r="J31" s="11">
        <v>1.23</v>
      </c>
      <c r="K31" s="12">
        <f>MAX(1,(MIN(10,(((J31-1.5)/(1.1-1.5))*10))))</f>
        <v>6.7500000000000018</v>
      </c>
      <c r="L31" s="11">
        <v>100</v>
      </c>
      <c r="M31" s="12">
        <f>MAX(1,(MIN(10,(((L31-20)/(120-20))*10))))</f>
        <v>8</v>
      </c>
      <c r="N31" s="11">
        <v>0</v>
      </c>
      <c r="O31" s="12">
        <f>MAX(1,(MIN(10,(((N31)/(17))*10))))</f>
        <v>1</v>
      </c>
    </row>
    <row r="32" spans="1:15" x14ac:dyDescent="0.45">
      <c r="A32" s="9">
        <v>31</v>
      </c>
      <c r="B32" s="6" t="s">
        <v>124</v>
      </c>
      <c r="C32" s="11" t="s">
        <v>195</v>
      </c>
      <c r="D32" s="11" t="s">
        <v>345</v>
      </c>
      <c r="E32" s="12">
        <f>G32+I32+K32+M32+O32</f>
        <v>29.683333333333334</v>
      </c>
      <c r="F32" s="11">
        <v>6</v>
      </c>
      <c r="G32" s="12">
        <f>MAX(1,(MIN(10,(((F32-1)/(7-1))*10))))</f>
        <v>8.3333333333333339</v>
      </c>
      <c r="H32" s="11">
        <v>3.92</v>
      </c>
      <c r="I32" s="12">
        <f>MAX(1,(MIN(10,(((H32-5)/(3-5))*10))))</f>
        <v>5.4</v>
      </c>
      <c r="J32" s="11">
        <v>1.21</v>
      </c>
      <c r="K32" s="12">
        <f>MAX(1,(MIN(10,(((J32-1.5)/(1.1-1.5))*10))))</f>
        <v>7.2500000000000018</v>
      </c>
      <c r="L32" s="11">
        <v>97</v>
      </c>
      <c r="M32" s="12">
        <f>MAX(1,(MIN(10,(((L32-20)/(120-20))*10))))</f>
        <v>7.7</v>
      </c>
      <c r="N32" s="11">
        <v>0</v>
      </c>
      <c r="O32" s="12">
        <f>MAX(1,(MIN(10,(((N32)/(17))*10))))</f>
        <v>1</v>
      </c>
    </row>
    <row r="33" spans="1:15" x14ac:dyDescent="0.45">
      <c r="A33" s="9">
        <v>32</v>
      </c>
      <c r="B33" s="6" t="s">
        <v>117</v>
      </c>
      <c r="C33" s="11" t="s">
        <v>183</v>
      </c>
      <c r="D33" s="11" t="s">
        <v>345</v>
      </c>
      <c r="E33" s="12">
        <f>G33+I33+K33+M33+O33</f>
        <v>29.500000000000004</v>
      </c>
      <c r="F33" s="11">
        <v>7</v>
      </c>
      <c r="G33" s="12">
        <f>MAX(1,(MIN(10,(((F33-1)/(7-1))*10))))</f>
        <v>10</v>
      </c>
      <c r="H33" s="11">
        <v>3.81</v>
      </c>
      <c r="I33" s="12">
        <f>MAX(1,(MIN(10,(((H33-5)/(3-5))*10))))</f>
        <v>5.9499999999999993</v>
      </c>
      <c r="J33" s="11">
        <v>1.23</v>
      </c>
      <c r="K33" s="12">
        <f>MAX(1,(MIN(10,(((J33-1.5)/(1.1-1.5))*10))))</f>
        <v>6.7500000000000018</v>
      </c>
      <c r="L33" s="11">
        <v>78</v>
      </c>
      <c r="M33" s="12">
        <f>MAX(1,(MIN(10,(((L33-20)/(120-20))*10))))</f>
        <v>5.8</v>
      </c>
      <c r="N33" s="11">
        <v>0</v>
      </c>
      <c r="O33" s="12">
        <f>MAX(1,(MIN(10,(((N33)/(17))*10))))</f>
        <v>1</v>
      </c>
    </row>
    <row r="34" spans="1:15" x14ac:dyDescent="0.45">
      <c r="A34" s="9">
        <v>33</v>
      </c>
      <c r="B34" s="6" t="s">
        <v>153</v>
      </c>
      <c r="C34" s="11" t="s">
        <v>187</v>
      </c>
      <c r="D34" s="11" t="s">
        <v>345</v>
      </c>
      <c r="E34" s="12">
        <f>G34+I34+K34+M34+O34</f>
        <v>29.13333333333334</v>
      </c>
      <c r="F34" s="11">
        <v>6</v>
      </c>
      <c r="G34" s="12">
        <f>MAX(1,(MIN(10,(((F34-1)/(7-1))*10))))</f>
        <v>8.3333333333333339</v>
      </c>
      <c r="H34" s="11">
        <v>3.76</v>
      </c>
      <c r="I34" s="12">
        <f>MAX(1,(MIN(10,(((H34-5)/(3-5))*10))))</f>
        <v>6.2000000000000011</v>
      </c>
      <c r="J34" s="11">
        <v>1.22</v>
      </c>
      <c r="K34" s="12">
        <f>MAX(1,(MIN(10,(((J34-1.5)/(1.1-1.5))*10))))</f>
        <v>7.0000000000000018</v>
      </c>
      <c r="L34" s="11">
        <v>86</v>
      </c>
      <c r="M34" s="12">
        <f>MAX(1,(MIN(10,(((L34-20)/(120-20))*10))))</f>
        <v>6.6000000000000005</v>
      </c>
      <c r="N34" s="11">
        <v>0</v>
      </c>
      <c r="O34" s="12">
        <f>MAX(1,(MIN(10,(((N34)/(17))*10))))</f>
        <v>1</v>
      </c>
    </row>
    <row r="35" spans="1:15" x14ac:dyDescent="0.45">
      <c r="A35" s="9">
        <v>34</v>
      </c>
      <c r="B35" s="6" t="s">
        <v>170</v>
      </c>
      <c r="C35" s="11" t="s">
        <v>181</v>
      </c>
      <c r="D35" s="11" t="s">
        <v>345</v>
      </c>
      <c r="E35" s="12">
        <f>G35+I35+K35+M35+O35</f>
        <v>29.083333333333336</v>
      </c>
      <c r="F35" s="11">
        <v>6</v>
      </c>
      <c r="G35" s="12">
        <f>MAX(1,(MIN(10,(((F35-1)/(7-1))*10))))</f>
        <v>8.3333333333333339</v>
      </c>
      <c r="H35" s="11">
        <v>3.87</v>
      </c>
      <c r="I35" s="12">
        <f>MAX(1,(MIN(10,(((H35-5)/(3-5))*10))))</f>
        <v>5.6499999999999995</v>
      </c>
      <c r="J35" s="11">
        <v>1.24</v>
      </c>
      <c r="K35" s="12">
        <f>MAX(1,(MIN(10,(((J35-1.5)/(1.1-1.5))*10))))</f>
        <v>6.5000000000000018</v>
      </c>
      <c r="L35" s="11">
        <v>96</v>
      </c>
      <c r="M35" s="12">
        <f>MAX(1,(MIN(10,(((L35-20)/(120-20))*10))))</f>
        <v>7.6</v>
      </c>
      <c r="N35" s="11">
        <v>0</v>
      </c>
      <c r="O35" s="12">
        <f>MAX(1,(MIN(10,(((N35)/(17))*10))))</f>
        <v>1</v>
      </c>
    </row>
    <row r="36" spans="1:15" x14ac:dyDescent="0.45">
      <c r="A36" s="9">
        <v>35</v>
      </c>
      <c r="B36" s="6" t="s">
        <v>137</v>
      </c>
      <c r="C36" s="11" t="s">
        <v>189</v>
      </c>
      <c r="D36" s="11" t="s">
        <v>345</v>
      </c>
      <c r="E36" s="12">
        <f>G36+I36+K36+M36+O36</f>
        <v>28.716666666666669</v>
      </c>
      <c r="F36" s="11">
        <v>5</v>
      </c>
      <c r="G36" s="12">
        <f>MAX(1,(MIN(10,(((F36-1)/(7-1))*10))))</f>
        <v>6.6666666666666661</v>
      </c>
      <c r="H36" s="11">
        <v>3.64</v>
      </c>
      <c r="I36" s="12">
        <f>MAX(1,(MIN(10,(((H36-5)/(3-5))*10))))</f>
        <v>6.7999999999999989</v>
      </c>
      <c r="J36" s="11">
        <v>1.17</v>
      </c>
      <c r="K36" s="12">
        <f>MAX(1,(MIN(10,(((J36-1.5)/(1.1-1.5))*10))))</f>
        <v>8.2500000000000036</v>
      </c>
      <c r="L36" s="11">
        <v>80</v>
      </c>
      <c r="M36" s="12">
        <f>MAX(1,(MIN(10,(((L36-20)/(120-20))*10))))</f>
        <v>6</v>
      </c>
      <c r="N36" s="11">
        <v>0</v>
      </c>
      <c r="O36" s="12">
        <f>MAX(1,(MIN(10,(((N36)/(17))*10))))</f>
        <v>1</v>
      </c>
    </row>
    <row r="37" spans="1:15" x14ac:dyDescent="0.45">
      <c r="A37" s="9">
        <v>36</v>
      </c>
      <c r="B37" s="6" t="s">
        <v>348</v>
      </c>
      <c r="C37" s="11" t="s">
        <v>180</v>
      </c>
      <c r="D37" s="11" t="s">
        <v>345</v>
      </c>
      <c r="E37" s="12">
        <f>G37+I37+K37+M37+O37</f>
        <v>28.083333333333336</v>
      </c>
      <c r="F37" s="11">
        <v>6</v>
      </c>
      <c r="G37" s="12">
        <f>MAX(1,(MIN(10,(((F37-1)/(7-1))*10))))</f>
        <v>8.3333333333333339</v>
      </c>
      <c r="H37" s="11">
        <v>3.93</v>
      </c>
      <c r="I37" s="12">
        <f>MAX(1,(MIN(10,(((H37-5)/(3-5))*10))))</f>
        <v>5.35</v>
      </c>
      <c r="J37" s="11">
        <v>1.2</v>
      </c>
      <c r="K37" s="12">
        <f>MAX(1,(MIN(10,(((J37-1.5)/(1.1-1.5))*10))))</f>
        <v>7.5000000000000018</v>
      </c>
      <c r="L37" s="11">
        <v>79</v>
      </c>
      <c r="M37" s="12">
        <f>MAX(1,(MIN(10,(((L37-20)/(120-20))*10))))</f>
        <v>5.8999999999999995</v>
      </c>
      <c r="N37" s="11">
        <v>0</v>
      </c>
      <c r="O37" s="12">
        <f>MAX(1,(MIN(10,(((N37)/(17))*10))))</f>
        <v>1</v>
      </c>
    </row>
    <row r="38" spans="1:15" x14ac:dyDescent="0.45">
      <c r="A38" s="9">
        <v>37</v>
      </c>
      <c r="B38" s="6" t="s">
        <v>143</v>
      </c>
      <c r="C38" s="11" t="s">
        <v>189</v>
      </c>
      <c r="D38" s="11" t="s">
        <v>345</v>
      </c>
      <c r="E38" s="12">
        <f>G38+I38+K38+M38+O38</f>
        <v>28.083333333333332</v>
      </c>
      <c r="F38" s="11">
        <v>6</v>
      </c>
      <c r="G38" s="12">
        <f>MAX(1,(MIN(10,(((F38-1)/(7-1))*10))))</f>
        <v>8.3333333333333339</v>
      </c>
      <c r="H38" s="11">
        <v>3.88</v>
      </c>
      <c r="I38" s="12">
        <f>MAX(1,(MIN(10,(((H38-5)/(3-5))*10))))</f>
        <v>5.6000000000000005</v>
      </c>
      <c r="J38" s="11">
        <v>1.25</v>
      </c>
      <c r="K38" s="12">
        <f>MAX(1,(MIN(10,(((J38-1.5)/(1.1-1.5))*10))))</f>
        <v>6.2500000000000009</v>
      </c>
      <c r="L38" s="11">
        <v>89</v>
      </c>
      <c r="M38" s="12">
        <f>MAX(1,(MIN(10,(((L38-20)/(120-20))*10))))</f>
        <v>6.8999999999999995</v>
      </c>
      <c r="N38" s="11">
        <v>0</v>
      </c>
      <c r="O38" s="12">
        <f>MAX(1,(MIN(10,(((N38)/(17))*10))))</f>
        <v>1</v>
      </c>
    </row>
    <row r="39" spans="1:15" x14ac:dyDescent="0.45">
      <c r="A39" s="9">
        <v>38</v>
      </c>
      <c r="B39" s="6" t="s">
        <v>141</v>
      </c>
      <c r="C39" s="11" t="s">
        <v>204</v>
      </c>
      <c r="D39" s="11" t="s">
        <v>345</v>
      </c>
      <c r="E39" s="12">
        <f>G39+I39+K39+M39+O39</f>
        <v>27.633333333333333</v>
      </c>
      <c r="F39" s="11">
        <v>6</v>
      </c>
      <c r="G39" s="12">
        <f>MAX(1,(MIN(10,(((F39-1)/(7-1))*10))))</f>
        <v>8.3333333333333339</v>
      </c>
      <c r="H39" s="11">
        <v>3.92</v>
      </c>
      <c r="I39" s="12">
        <f>MAX(1,(MIN(10,(((H39-5)/(3-5))*10))))</f>
        <v>5.4</v>
      </c>
      <c r="J39" s="11">
        <v>1.28</v>
      </c>
      <c r="K39" s="12">
        <f>MAX(1,(MIN(10,(((J39-1.5)/(1.1-1.5))*10))))</f>
        <v>5.5</v>
      </c>
      <c r="L39" s="11">
        <v>94</v>
      </c>
      <c r="M39" s="12">
        <f>MAX(1,(MIN(10,(((L39-20)/(120-20))*10))))</f>
        <v>7.4</v>
      </c>
      <c r="N39" s="11">
        <v>0</v>
      </c>
      <c r="O39" s="12">
        <f>MAX(1,(MIN(10,(((N39)/(17))*10))))</f>
        <v>1</v>
      </c>
    </row>
    <row r="40" spans="1:15" x14ac:dyDescent="0.45">
      <c r="A40" s="9">
        <v>39</v>
      </c>
      <c r="B40" s="6" t="s">
        <v>350</v>
      </c>
      <c r="C40" s="11" t="s">
        <v>199</v>
      </c>
      <c r="D40" s="11" t="s">
        <v>345</v>
      </c>
      <c r="E40" s="12">
        <f>G40+I40+K40+M40+O40</f>
        <v>27.56666666666667</v>
      </c>
      <c r="F40" s="11">
        <v>5</v>
      </c>
      <c r="G40" s="12">
        <f>MAX(1,(MIN(10,(((F40-1)/(7-1))*10))))</f>
        <v>6.6666666666666661</v>
      </c>
      <c r="H40" s="11">
        <v>3.69</v>
      </c>
      <c r="I40" s="12">
        <f>MAX(1,(MIN(10,(((H40-5)/(3-5))*10))))</f>
        <v>6.5500000000000007</v>
      </c>
      <c r="J40" s="11">
        <v>1.23</v>
      </c>
      <c r="K40" s="12">
        <f>MAX(1,(MIN(10,(((J40-1.5)/(1.1-1.5))*10))))</f>
        <v>6.7500000000000018</v>
      </c>
      <c r="L40" s="11">
        <v>86</v>
      </c>
      <c r="M40" s="12">
        <f>MAX(1,(MIN(10,(((L40-20)/(120-20))*10))))</f>
        <v>6.6000000000000005</v>
      </c>
      <c r="N40" s="11">
        <v>0</v>
      </c>
      <c r="O40" s="12">
        <f>MAX(1,(MIN(10,(((N40)/(17))*10))))</f>
        <v>1</v>
      </c>
    </row>
    <row r="41" spans="1:15" x14ac:dyDescent="0.45">
      <c r="A41" s="9">
        <v>40</v>
      </c>
      <c r="B41" s="6" t="s">
        <v>160</v>
      </c>
      <c r="C41" s="11" t="s">
        <v>184</v>
      </c>
      <c r="D41" s="11" t="s">
        <v>345</v>
      </c>
      <c r="E41" s="12">
        <f>G41+I41+K41+M41+O41</f>
        <v>27.266666666666669</v>
      </c>
      <c r="F41" s="11">
        <v>5</v>
      </c>
      <c r="G41" s="12">
        <f>MAX(1,(MIN(10,(((F41-1)/(7-1))*10))))</f>
        <v>6.6666666666666661</v>
      </c>
      <c r="H41" s="11">
        <v>3.78</v>
      </c>
      <c r="I41" s="12">
        <f>MAX(1,(MIN(10,(((H41-5)/(3-5))*10))))</f>
        <v>6.1000000000000014</v>
      </c>
      <c r="J41" s="11">
        <v>1.2</v>
      </c>
      <c r="K41" s="12">
        <f>MAX(1,(MIN(10,(((J41-1.5)/(1.1-1.5))*10))))</f>
        <v>7.5000000000000018</v>
      </c>
      <c r="L41" s="11">
        <v>80</v>
      </c>
      <c r="M41" s="12">
        <f>MAX(1,(MIN(10,(((L41-20)/(120-20))*10))))</f>
        <v>6</v>
      </c>
      <c r="N41" s="11">
        <v>0</v>
      </c>
      <c r="O41" s="12">
        <f>MAX(1,(MIN(10,(((N41)/(17))*10))))</f>
        <v>1</v>
      </c>
    </row>
    <row r="42" spans="1:15" x14ac:dyDescent="0.45">
      <c r="A42" s="9">
        <v>41</v>
      </c>
      <c r="B42" s="6" t="s">
        <v>113</v>
      </c>
      <c r="C42" s="11" t="s">
        <v>188</v>
      </c>
      <c r="D42" s="11" t="s">
        <v>345</v>
      </c>
      <c r="E42" s="12">
        <f>G42+I42+K42+M42+O42</f>
        <v>27.049999999999997</v>
      </c>
      <c r="F42" s="11">
        <v>7</v>
      </c>
      <c r="G42" s="12">
        <f>MAX(1,(MIN(10,(((F42-1)/(7-1))*10))))</f>
        <v>10</v>
      </c>
      <c r="H42" s="11">
        <v>4.1900000000000004</v>
      </c>
      <c r="I42" s="12">
        <f>MAX(1,(MIN(10,(((H42-5)/(3-5))*10))))</f>
        <v>4.049999999999998</v>
      </c>
      <c r="J42" s="11">
        <v>1.28</v>
      </c>
      <c r="K42" s="12">
        <f>MAX(1,(MIN(10,(((J42-1.5)/(1.1-1.5))*10))))</f>
        <v>5.5</v>
      </c>
      <c r="L42" s="11">
        <v>85</v>
      </c>
      <c r="M42" s="12">
        <f>MAX(1,(MIN(10,(((L42-20)/(120-20))*10))))</f>
        <v>6.5</v>
      </c>
      <c r="N42" s="11">
        <v>0</v>
      </c>
      <c r="O42" s="12">
        <f>MAX(1,(MIN(10,(((N42)/(17))*10))))</f>
        <v>1</v>
      </c>
    </row>
    <row r="43" spans="1:15" x14ac:dyDescent="0.45">
      <c r="A43" s="9">
        <v>42</v>
      </c>
      <c r="B43" s="6" t="s">
        <v>140</v>
      </c>
      <c r="C43" s="11" t="s">
        <v>195</v>
      </c>
      <c r="D43" s="11" t="s">
        <v>345</v>
      </c>
      <c r="E43" s="12">
        <f>G43+I43+K43+M43+O43</f>
        <v>26.066666666666666</v>
      </c>
      <c r="F43" s="11">
        <v>5</v>
      </c>
      <c r="G43" s="12">
        <f>MAX(1,(MIN(10,(((F43-1)/(7-1))*10))))</f>
        <v>6.6666666666666661</v>
      </c>
      <c r="H43" s="11">
        <v>4.01</v>
      </c>
      <c r="I43" s="12">
        <f>MAX(1,(MIN(10,(((H43-5)/(3-5))*10))))</f>
        <v>4.9500000000000011</v>
      </c>
      <c r="J43" s="11">
        <v>1.25</v>
      </c>
      <c r="K43" s="12">
        <f>MAX(1,(MIN(10,(((J43-1.5)/(1.1-1.5))*10))))</f>
        <v>6.2500000000000009</v>
      </c>
      <c r="L43" s="11">
        <v>92</v>
      </c>
      <c r="M43" s="12">
        <f>MAX(1,(MIN(10,(((L43-20)/(120-20))*10))))</f>
        <v>7.1999999999999993</v>
      </c>
      <c r="N43" s="11">
        <v>0</v>
      </c>
      <c r="O43" s="12">
        <f>MAX(1,(MIN(10,(((N43)/(17))*10))))</f>
        <v>1</v>
      </c>
    </row>
    <row r="44" spans="1:15" x14ac:dyDescent="0.45">
      <c r="A44" s="9">
        <v>43</v>
      </c>
      <c r="B44" s="6" t="s">
        <v>221</v>
      </c>
      <c r="C44" s="11" t="s">
        <v>191</v>
      </c>
      <c r="D44" s="11" t="s">
        <v>345</v>
      </c>
      <c r="E44" s="12">
        <f>G44+I44+K44+M44+O44</f>
        <v>26.066666666666663</v>
      </c>
      <c r="F44" s="11">
        <v>5</v>
      </c>
      <c r="G44" s="12">
        <f>MAX(1,(MIN(10,(((F44-1)/(7-1))*10))))</f>
        <v>6.6666666666666661</v>
      </c>
      <c r="H44" s="11">
        <v>3.7</v>
      </c>
      <c r="I44" s="12">
        <f>MAX(1,(MIN(10,(((H44-5)/(3-5))*10))))</f>
        <v>6.4999999999999991</v>
      </c>
      <c r="J44" s="11">
        <v>1.3</v>
      </c>
      <c r="K44" s="12">
        <f>MAX(1,(MIN(10,(((J44-1.5)/(1.1-1.5))*10))))</f>
        <v>5</v>
      </c>
      <c r="L44" s="11">
        <v>89</v>
      </c>
      <c r="M44" s="12">
        <f>MAX(1,(MIN(10,(((L44-20)/(120-20))*10))))</f>
        <v>6.8999999999999995</v>
      </c>
      <c r="N44" s="11">
        <v>0</v>
      </c>
      <c r="O44" s="12">
        <f>MAX(1,(MIN(10,(((N44)/(17))*10))))</f>
        <v>1</v>
      </c>
    </row>
    <row r="45" spans="1:15" x14ac:dyDescent="0.45">
      <c r="A45" s="9">
        <v>44</v>
      </c>
      <c r="B45" s="6" t="s">
        <v>169</v>
      </c>
      <c r="C45" s="11" t="s">
        <v>179</v>
      </c>
      <c r="D45" s="11" t="s">
        <v>345</v>
      </c>
      <c r="E45" s="12">
        <f>G45+I45+K45+M45+O45</f>
        <v>26.016666666666666</v>
      </c>
      <c r="F45" s="11">
        <v>5</v>
      </c>
      <c r="G45" s="12">
        <f>MAX(1,(MIN(10,(((F45-1)/(7-1))*10))))</f>
        <v>6.6666666666666661</v>
      </c>
      <c r="H45" s="11">
        <v>3.92</v>
      </c>
      <c r="I45" s="12">
        <f>MAX(1,(MIN(10,(((H45-5)/(3-5))*10))))</f>
        <v>5.4</v>
      </c>
      <c r="J45" s="11">
        <v>1.25</v>
      </c>
      <c r="K45" s="12">
        <f>MAX(1,(MIN(10,(((J45-1.5)/(1.1-1.5))*10))))</f>
        <v>6.2500000000000009</v>
      </c>
      <c r="L45" s="11">
        <v>87</v>
      </c>
      <c r="M45" s="12">
        <f>MAX(1,(MIN(10,(((L45-20)/(120-20))*10))))</f>
        <v>6.7</v>
      </c>
      <c r="N45" s="11">
        <v>0</v>
      </c>
      <c r="O45" s="12">
        <f>MAX(1,(MIN(10,(((N45)/(17))*10))))</f>
        <v>1</v>
      </c>
    </row>
    <row r="46" spans="1:15" x14ac:dyDescent="0.45">
      <c r="A46" s="9">
        <v>45</v>
      </c>
      <c r="B46" s="6" t="s">
        <v>164</v>
      </c>
      <c r="C46" s="11" t="s">
        <v>179</v>
      </c>
      <c r="D46" s="11" t="s">
        <v>345</v>
      </c>
      <c r="E46" s="12">
        <f>G46+I46+K46+M46+O46</f>
        <v>25.916666666666664</v>
      </c>
      <c r="F46" s="11">
        <v>5</v>
      </c>
      <c r="G46" s="12">
        <f>MAX(1,(MIN(10,(((F46-1)/(7-1))*10))))</f>
        <v>6.6666666666666661</v>
      </c>
      <c r="H46" s="11">
        <v>3.97</v>
      </c>
      <c r="I46" s="12">
        <f>MAX(1,(MIN(10,(((H46-5)/(3-5))*10))))</f>
        <v>5.1499999999999986</v>
      </c>
      <c r="J46" s="11">
        <v>1.22</v>
      </c>
      <c r="K46" s="12">
        <f>MAX(1,(MIN(10,(((J46-1.5)/(1.1-1.5))*10))))</f>
        <v>7.0000000000000018</v>
      </c>
      <c r="L46" s="11">
        <v>81</v>
      </c>
      <c r="M46" s="12">
        <f>MAX(1,(MIN(10,(((L46-20)/(120-20))*10))))</f>
        <v>6.1</v>
      </c>
      <c r="N46" s="11">
        <v>0</v>
      </c>
      <c r="O46" s="12">
        <f>MAX(1,(MIN(10,(((N46)/(17))*10))))</f>
        <v>1</v>
      </c>
    </row>
    <row r="47" spans="1:15" x14ac:dyDescent="0.45">
      <c r="A47" s="9">
        <v>46</v>
      </c>
      <c r="B47" s="6" t="s">
        <v>144</v>
      </c>
      <c r="C47" s="11" t="s">
        <v>189</v>
      </c>
      <c r="D47" s="11" t="s">
        <v>345</v>
      </c>
      <c r="E47" s="12">
        <f>G47+I47+K47+M47+O47</f>
        <v>25.800000000000004</v>
      </c>
      <c r="F47" s="11">
        <v>4</v>
      </c>
      <c r="G47" s="12">
        <f>MAX(1,(MIN(10,(((F47-1)/(7-1))*10))))</f>
        <v>5</v>
      </c>
      <c r="H47" s="11">
        <v>3.82</v>
      </c>
      <c r="I47" s="12">
        <f>MAX(1,(MIN(10,(((H47-5)/(3-5))*10))))</f>
        <v>5.9</v>
      </c>
      <c r="J47" s="11">
        <v>1.2</v>
      </c>
      <c r="K47" s="12">
        <f>MAX(1,(MIN(10,(((J47-1.5)/(1.1-1.5))*10))))</f>
        <v>7.5000000000000018</v>
      </c>
      <c r="L47" s="11">
        <v>84</v>
      </c>
      <c r="M47" s="12">
        <f>MAX(1,(MIN(10,(((L47-20)/(120-20))*10))))</f>
        <v>6.4</v>
      </c>
      <c r="N47" s="11">
        <v>0</v>
      </c>
      <c r="O47" s="12">
        <f>MAX(1,(MIN(10,(((N47)/(17))*10))))</f>
        <v>1</v>
      </c>
    </row>
    <row r="48" spans="1:15" x14ac:dyDescent="0.45">
      <c r="A48" s="9">
        <v>47</v>
      </c>
      <c r="B48" s="6" t="s">
        <v>227</v>
      </c>
      <c r="C48" s="11" t="s">
        <v>193</v>
      </c>
      <c r="D48" s="11" t="s">
        <v>345</v>
      </c>
      <c r="E48" s="12">
        <f>G48+I48+K48+M48+O48</f>
        <v>25.4</v>
      </c>
      <c r="F48" s="11">
        <v>4</v>
      </c>
      <c r="G48" s="12">
        <f>MAX(1,(MIN(10,(((F48-1)/(7-1))*10))))</f>
        <v>5</v>
      </c>
      <c r="H48" s="11">
        <v>3.62</v>
      </c>
      <c r="I48" s="12">
        <f>MAX(1,(MIN(10,(((H48-5)/(3-5))*10))))</f>
        <v>6.8999999999999995</v>
      </c>
      <c r="J48" s="11">
        <v>1.2</v>
      </c>
      <c r="K48" s="12">
        <f>MAX(1,(MIN(10,(((J48-1.5)/(1.1-1.5))*10))))</f>
        <v>7.5000000000000018</v>
      </c>
      <c r="L48" s="11">
        <v>70</v>
      </c>
      <c r="M48" s="12">
        <f>MAX(1,(MIN(10,(((L48-20)/(120-20))*10))))</f>
        <v>5</v>
      </c>
      <c r="N48" s="11">
        <v>0</v>
      </c>
      <c r="O48" s="12">
        <f>MAX(1,(MIN(10,(((N48)/(17))*10))))</f>
        <v>1</v>
      </c>
    </row>
    <row r="49" spans="1:15" x14ac:dyDescent="0.45">
      <c r="A49" s="9">
        <v>48</v>
      </c>
      <c r="B49" s="6" t="s">
        <v>125</v>
      </c>
      <c r="C49" s="11" t="s">
        <v>307</v>
      </c>
      <c r="D49" s="11" t="s">
        <v>345</v>
      </c>
      <c r="E49" s="12">
        <f>G49+I49+K49+M49+O49</f>
        <v>25.333333333333332</v>
      </c>
      <c r="F49" s="11">
        <v>3</v>
      </c>
      <c r="G49" s="12">
        <f>MAX(1,(MIN(10,(((F49-1)/(7-1))*10))))</f>
        <v>3.333333333333333</v>
      </c>
      <c r="H49" s="11">
        <v>3.4</v>
      </c>
      <c r="I49" s="12">
        <f>MAX(1,(MIN(10,(((H49-5)/(3-5))*10))))</f>
        <v>8</v>
      </c>
      <c r="J49" s="11">
        <v>1.1200000000000001</v>
      </c>
      <c r="K49" s="12">
        <f>MAX(1,(MIN(10,(((J49-1.5)/(1.1-1.5))*10))))</f>
        <v>9.5</v>
      </c>
      <c r="L49" s="11">
        <v>55</v>
      </c>
      <c r="M49" s="12">
        <f>MAX(1,(MIN(10,(((L49-20)/(120-20))*10))))</f>
        <v>3.5</v>
      </c>
      <c r="N49" s="11">
        <v>0</v>
      </c>
      <c r="O49" s="12">
        <f>MAX(1,(MIN(10,(((N49)/(17))*10))))</f>
        <v>1</v>
      </c>
    </row>
    <row r="50" spans="1:15" x14ac:dyDescent="0.45">
      <c r="A50" s="9">
        <v>49</v>
      </c>
      <c r="B50" s="6" t="s">
        <v>121</v>
      </c>
      <c r="C50" s="11" t="s">
        <v>187</v>
      </c>
      <c r="D50" s="11" t="s">
        <v>345</v>
      </c>
      <c r="E50" s="12">
        <f>G50+I50+K50+M50+O50</f>
        <v>25.3</v>
      </c>
      <c r="F50" s="11">
        <v>7</v>
      </c>
      <c r="G50" s="12">
        <f>MAX(1,(MIN(10,(((F50-1)/(7-1))*10))))</f>
        <v>10</v>
      </c>
      <c r="H50" s="11">
        <v>4.25</v>
      </c>
      <c r="I50" s="12">
        <f>MAX(1,(MIN(10,(((H50-5)/(3-5))*10))))</f>
        <v>3.75</v>
      </c>
      <c r="J50" s="11">
        <v>1.29</v>
      </c>
      <c r="K50" s="12">
        <f>MAX(1,(MIN(10,(((J50-1.5)/(1.1-1.5))*10))))</f>
        <v>5.25</v>
      </c>
      <c r="L50" s="11">
        <v>73</v>
      </c>
      <c r="M50" s="12">
        <f>MAX(1,(MIN(10,(((L50-20)/(120-20))*10))))</f>
        <v>5.3000000000000007</v>
      </c>
      <c r="N50" s="11">
        <v>0</v>
      </c>
      <c r="O50" s="12">
        <f>MAX(1,(MIN(10,(((N50)/(17))*10))))</f>
        <v>1</v>
      </c>
    </row>
    <row r="51" spans="1:15" x14ac:dyDescent="0.45">
      <c r="A51" s="9">
        <v>50</v>
      </c>
      <c r="B51" s="6" t="s">
        <v>159</v>
      </c>
      <c r="C51" s="11" t="s">
        <v>311</v>
      </c>
      <c r="D51" s="11" t="s">
        <v>345</v>
      </c>
      <c r="E51" s="12">
        <f>G51+I51+K51+M51+O51</f>
        <v>25.183333333333334</v>
      </c>
      <c r="F51" s="11">
        <v>6</v>
      </c>
      <c r="G51" s="12">
        <f>MAX(1,(MIN(10,(((F51-1)/(7-1))*10))))</f>
        <v>8.3333333333333339</v>
      </c>
      <c r="H51" s="11">
        <v>4.09</v>
      </c>
      <c r="I51" s="12">
        <f>MAX(1,(MIN(10,(((H51-5)/(3-5))*10))))</f>
        <v>4.5500000000000007</v>
      </c>
      <c r="J51" s="11">
        <v>1.32</v>
      </c>
      <c r="K51" s="12">
        <f>MAX(1,(MIN(10,(((J51-1.5)/(1.1-1.5))*10))))</f>
        <v>4.5</v>
      </c>
      <c r="L51" s="11">
        <v>88</v>
      </c>
      <c r="M51" s="12">
        <f>MAX(1,(MIN(10,(((L51-20)/(120-20))*10))))</f>
        <v>6.8000000000000007</v>
      </c>
      <c r="N51" s="11">
        <v>0</v>
      </c>
      <c r="O51" s="12">
        <f>MAX(1,(MIN(10,(((N51)/(17))*10))))</f>
        <v>1</v>
      </c>
    </row>
    <row r="52" spans="1:15" x14ac:dyDescent="0.45">
      <c r="A52" s="9">
        <v>51</v>
      </c>
      <c r="B52" s="6" t="s">
        <v>133</v>
      </c>
      <c r="C52" s="11" t="s">
        <v>198</v>
      </c>
      <c r="D52" s="11" t="s">
        <v>345</v>
      </c>
      <c r="E52" s="12">
        <f>G52+I52+K52+M52+O52</f>
        <v>25.150000000000002</v>
      </c>
      <c r="F52" s="11">
        <v>4</v>
      </c>
      <c r="G52" s="12">
        <f>MAX(1,(MIN(10,(((F52-1)/(7-1))*10))))</f>
        <v>5</v>
      </c>
      <c r="H52" s="11">
        <v>3.76</v>
      </c>
      <c r="I52" s="12">
        <f>MAX(1,(MIN(10,(((H52-5)/(3-5))*10))))</f>
        <v>6.2000000000000011</v>
      </c>
      <c r="J52" s="11">
        <v>1.23</v>
      </c>
      <c r="K52" s="12">
        <f>MAX(1,(MIN(10,(((J52-1.5)/(1.1-1.5))*10))))</f>
        <v>6.7500000000000018</v>
      </c>
      <c r="L52" s="11">
        <v>82</v>
      </c>
      <c r="M52" s="12">
        <f>MAX(1,(MIN(10,(((L52-20)/(120-20))*10))))</f>
        <v>6.2</v>
      </c>
      <c r="N52" s="11">
        <v>0</v>
      </c>
      <c r="O52" s="12">
        <f>MAX(1,(MIN(10,(((N52)/(17))*10))))</f>
        <v>1</v>
      </c>
    </row>
    <row r="53" spans="1:15" x14ac:dyDescent="0.45">
      <c r="A53" s="9">
        <v>52</v>
      </c>
      <c r="B53" s="6" t="s">
        <v>139</v>
      </c>
      <c r="C53" s="11" t="s">
        <v>293</v>
      </c>
      <c r="D53" s="11" t="s">
        <v>345</v>
      </c>
      <c r="E53" s="12">
        <f>G53+I53+K53+M53+O53</f>
        <v>25.016666666666666</v>
      </c>
      <c r="F53" s="11">
        <v>5</v>
      </c>
      <c r="G53" s="12">
        <f>MAX(1,(MIN(10,(((F53-1)/(7-1))*10))))</f>
        <v>6.6666666666666661</v>
      </c>
      <c r="H53" s="11">
        <v>3.86</v>
      </c>
      <c r="I53" s="12">
        <f>MAX(1,(MIN(10,(((H53-5)/(3-5))*10))))</f>
        <v>5.7000000000000011</v>
      </c>
      <c r="J53" s="11">
        <v>1.21</v>
      </c>
      <c r="K53" s="12">
        <f>MAX(1,(MIN(10,(((J53-1.5)/(1.1-1.5))*10))))</f>
        <v>7.2500000000000018</v>
      </c>
      <c r="L53" s="11">
        <v>64</v>
      </c>
      <c r="M53" s="12">
        <f>MAX(1,(MIN(10,(((L53-20)/(120-20))*10))))</f>
        <v>4.4000000000000004</v>
      </c>
      <c r="N53" s="11">
        <v>0</v>
      </c>
      <c r="O53" s="12">
        <f>MAX(1,(MIN(10,(((N53)/(17))*10))))</f>
        <v>1</v>
      </c>
    </row>
    <row r="54" spans="1:15" x14ac:dyDescent="0.45">
      <c r="A54" s="9">
        <v>53</v>
      </c>
      <c r="B54" s="6" t="s">
        <v>349</v>
      </c>
      <c r="C54" s="11" t="s">
        <v>188</v>
      </c>
      <c r="D54" s="11" t="s">
        <v>345</v>
      </c>
      <c r="E54" s="12">
        <f>G54+I54+K54+M54+O54</f>
        <v>24.733333333333334</v>
      </c>
      <c r="F54" s="11">
        <v>6</v>
      </c>
      <c r="G54" s="12">
        <f>MAX(1,(MIN(10,(((F54-1)/(7-1))*10))))</f>
        <v>8.3333333333333339</v>
      </c>
      <c r="H54" s="11">
        <v>4.22</v>
      </c>
      <c r="I54" s="12">
        <f>MAX(1,(MIN(10,(((H54-5)/(3-5))*10))))</f>
        <v>3.9000000000000012</v>
      </c>
      <c r="J54" s="11">
        <v>1.28</v>
      </c>
      <c r="K54" s="12">
        <f>MAX(1,(MIN(10,(((J54-1.5)/(1.1-1.5))*10))))</f>
        <v>5.5</v>
      </c>
      <c r="L54" s="11">
        <v>80</v>
      </c>
      <c r="M54" s="12">
        <f>MAX(1,(MIN(10,(((L54-20)/(120-20))*10))))</f>
        <v>6</v>
      </c>
      <c r="N54" s="11">
        <v>0</v>
      </c>
      <c r="O54" s="12">
        <f>MAX(1,(MIN(10,(((N54)/(17))*10))))</f>
        <v>1</v>
      </c>
    </row>
    <row r="55" spans="1:15" x14ac:dyDescent="0.45">
      <c r="A55" s="9">
        <v>54</v>
      </c>
      <c r="B55" s="6" t="s">
        <v>275</v>
      </c>
      <c r="C55" s="11" t="s">
        <v>211</v>
      </c>
      <c r="D55" s="11" t="s">
        <v>345</v>
      </c>
      <c r="E55" s="12">
        <f>G55+I55+K55+M55+O55</f>
        <v>24.616666666666667</v>
      </c>
      <c r="F55" s="11">
        <v>2</v>
      </c>
      <c r="G55" s="12">
        <f>MAX(1,(MIN(10,(((F55-1)/(7-1))*10))))</f>
        <v>1.6666666666666665</v>
      </c>
      <c r="H55" s="11">
        <v>3.11</v>
      </c>
      <c r="I55" s="12">
        <f>MAX(1,(MIN(10,(((H55-5)/(3-5))*10))))</f>
        <v>9.4500000000000011</v>
      </c>
      <c r="J55" s="11">
        <v>1.08</v>
      </c>
      <c r="K55" s="12">
        <f>MAX(1,(MIN(10,(((J55-1.5)/(1.1-1.5))*10))))</f>
        <v>10</v>
      </c>
      <c r="L55" s="11">
        <v>45</v>
      </c>
      <c r="M55" s="12">
        <f>MAX(1,(MIN(10,(((L55-20)/(120-20))*10))))</f>
        <v>2.5</v>
      </c>
      <c r="N55" s="11">
        <v>0</v>
      </c>
      <c r="O55" s="12">
        <f>MAX(1,(MIN(10,(((N55)/(17))*10))))</f>
        <v>1</v>
      </c>
    </row>
    <row r="56" spans="1:15" x14ac:dyDescent="0.45">
      <c r="A56" s="9">
        <v>55</v>
      </c>
      <c r="B56" s="6" t="s">
        <v>226</v>
      </c>
      <c r="C56" s="11" t="s">
        <v>182</v>
      </c>
      <c r="D56" s="11" t="s">
        <v>345</v>
      </c>
      <c r="E56" s="12">
        <f>G56+I56+K56+M56+O56</f>
        <v>24.516666666666666</v>
      </c>
      <c r="F56" s="11">
        <v>5</v>
      </c>
      <c r="G56" s="12">
        <f>MAX(1,(MIN(10,(((F56-1)/(7-1))*10))))</f>
        <v>6.6666666666666661</v>
      </c>
      <c r="H56" s="11">
        <v>3.82</v>
      </c>
      <c r="I56" s="12">
        <f>MAX(1,(MIN(10,(((H56-5)/(3-5))*10))))</f>
        <v>5.9</v>
      </c>
      <c r="J56" s="11">
        <v>1.31</v>
      </c>
      <c r="K56" s="12">
        <f>MAX(1,(MIN(10,(((J56-1.5)/(1.1-1.5))*10))))</f>
        <v>4.75</v>
      </c>
      <c r="L56" s="11">
        <v>82</v>
      </c>
      <c r="M56" s="12">
        <f>MAX(1,(MIN(10,(((L56-20)/(120-20))*10))))</f>
        <v>6.2</v>
      </c>
      <c r="N56" s="11">
        <v>0</v>
      </c>
      <c r="O56" s="12">
        <f>MAX(1,(MIN(10,(((N56)/(17))*10))))</f>
        <v>1</v>
      </c>
    </row>
    <row r="57" spans="1:15" x14ac:dyDescent="0.45">
      <c r="A57" s="9">
        <v>56</v>
      </c>
      <c r="B57" s="6" t="s">
        <v>123</v>
      </c>
      <c r="C57" s="11" t="s">
        <v>201</v>
      </c>
      <c r="D57" s="11" t="s">
        <v>345</v>
      </c>
      <c r="E57" s="12">
        <f>G57+I57+K57+M57+O57</f>
        <v>24.183333333333334</v>
      </c>
      <c r="F57" s="11">
        <v>6</v>
      </c>
      <c r="G57" s="12">
        <f>MAX(1,(MIN(10,(((F57-1)/(7-1))*10))))</f>
        <v>8.3333333333333339</v>
      </c>
      <c r="H57" s="11">
        <v>4.0199999999999996</v>
      </c>
      <c r="I57" s="12">
        <f>MAX(1,(MIN(10,(((H57-5)/(3-5))*10))))</f>
        <v>4.9000000000000021</v>
      </c>
      <c r="J57" s="11">
        <v>1.33</v>
      </c>
      <c r="K57" s="12">
        <f>MAX(1,(MIN(10,(((J57-1.5)/(1.1-1.5))*10))))</f>
        <v>4.2499999999999991</v>
      </c>
      <c r="L57" s="11">
        <v>77</v>
      </c>
      <c r="M57" s="12">
        <f>MAX(1,(MIN(10,(((L57-20)/(120-20))*10))))</f>
        <v>5.6999999999999993</v>
      </c>
      <c r="N57" s="11">
        <v>0</v>
      </c>
      <c r="O57" s="12">
        <f>MAX(1,(MIN(10,(((N57)/(17))*10))))</f>
        <v>1</v>
      </c>
    </row>
    <row r="58" spans="1:15" x14ac:dyDescent="0.45">
      <c r="A58" s="9">
        <v>57</v>
      </c>
      <c r="B58" s="6" t="s">
        <v>136</v>
      </c>
      <c r="C58" s="11" t="s">
        <v>206</v>
      </c>
      <c r="D58" s="11" t="s">
        <v>345</v>
      </c>
      <c r="E58" s="12">
        <f>G58+I58+K58+M58+O58</f>
        <v>24.050000000000004</v>
      </c>
      <c r="F58" s="11">
        <v>4</v>
      </c>
      <c r="G58" s="12">
        <f>MAX(1,(MIN(10,(((F58-1)/(7-1))*10))))</f>
        <v>5</v>
      </c>
      <c r="H58" s="11">
        <v>3.66</v>
      </c>
      <c r="I58" s="12">
        <f>MAX(1,(MIN(10,(((H58-5)/(3-5))*10))))</f>
        <v>6.6999999999999993</v>
      </c>
      <c r="J58" s="11">
        <v>1.23</v>
      </c>
      <c r="K58" s="12">
        <f>MAX(1,(MIN(10,(((J58-1.5)/(1.1-1.5))*10))))</f>
        <v>6.7500000000000018</v>
      </c>
      <c r="L58" s="11">
        <v>66</v>
      </c>
      <c r="M58" s="12">
        <f>MAX(1,(MIN(10,(((L58-20)/(120-20))*10))))</f>
        <v>4.6000000000000005</v>
      </c>
      <c r="N58" s="11">
        <v>0</v>
      </c>
      <c r="O58" s="12">
        <f>MAX(1,(MIN(10,(((N58)/(17))*10))))</f>
        <v>1</v>
      </c>
    </row>
    <row r="59" spans="1:15" x14ac:dyDescent="0.45">
      <c r="A59" s="9">
        <v>58</v>
      </c>
      <c r="B59" s="6" t="s">
        <v>225</v>
      </c>
      <c r="C59" s="11" t="s">
        <v>197</v>
      </c>
      <c r="D59" s="11" t="s">
        <v>345</v>
      </c>
      <c r="E59" s="12">
        <f>G59+I59+K59+M59+O59</f>
        <v>23.866666666666664</v>
      </c>
      <c r="F59" s="11">
        <v>5</v>
      </c>
      <c r="G59" s="12">
        <f>MAX(1,(MIN(10,(((F59-1)/(7-1))*10))))</f>
        <v>6.6666666666666661</v>
      </c>
      <c r="H59" s="11">
        <v>3.97</v>
      </c>
      <c r="I59" s="12">
        <f>MAX(1,(MIN(10,(((H59-5)/(3-5))*10))))</f>
        <v>5.1499999999999986</v>
      </c>
      <c r="J59" s="11">
        <v>1.31</v>
      </c>
      <c r="K59" s="12">
        <f>MAX(1,(MIN(10,(((J59-1.5)/(1.1-1.5))*10))))</f>
        <v>4.75</v>
      </c>
      <c r="L59" s="11">
        <v>83</v>
      </c>
      <c r="M59" s="12">
        <f>MAX(1,(MIN(10,(((L59-20)/(120-20))*10))))</f>
        <v>6.3</v>
      </c>
      <c r="N59" s="11">
        <v>0</v>
      </c>
      <c r="O59" s="12">
        <f>MAX(1,(MIN(10,(((N59)/(17))*10))))</f>
        <v>1</v>
      </c>
    </row>
    <row r="60" spans="1:15" x14ac:dyDescent="0.45">
      <c r="A60" s="9">
        <v>59</v>
      </c>
      <c r="B60" s="6" t="s">
        <v>156</v>
      </c>
      <c r="C60" s="11" t="s">
        <v>206</v>
      </c>
      <c r="D60" s="11" t="s">
        <v>345</v>
      </c>
      <c r="E60" s="12">
        <f>G60+I60+K60+M60+O60</f>
        <v>23.533333333333335</v>
      </c>
      <c r="F60" s="11">
        <v>3</v>
      </c>
      <c r="G60" s="12">
        <f>MAX(1,(MIN(10,(((F60-1)/(7-1))*10))))</f>
        <v>3.333333333333333</v>
      </c>
      <c r="H60" s="11">
        <v>3.6</v>
      </c>
      <c r="I60" s="12">
        <f>MAX(1,(MIN(10,(((H60-5)/(3-5))*10))))</f>
        <v>7</v>
      </c>
      <c r="J60" s="11">
        <v>1.18</v>
      </c>
      <c r="K60" s="12">
        <f>MAX(1,(MIN(10,(((J60-1.5)/(1.1-1.5))*10))))</f>
        <v>8.0000000000000036</v>
      </c>
      <c r="L60" s="11">
        <v>62</v>
      </c>
      <c r="M60" s="12">
        <f>MAX(1,(MIN(10,(((L60-20)/(120-20))*10))))</f>
        <v>4.2</v>
      </c>
      <c r="N60" s="11">
        <v>0</v>
      </c>
      <c r="O60" s="12">
        <f>MAX(1,(MIN(10,(((N60)/(17))*10))))</f>
        <v>1</v>
      </c>
    </row>
    <row r="61" spans="1:15" x14ac:dyDescent="0.45">
      <c r="A61" s="9">
        <v>60</v>
      </c>
      <c r="B61" s="6" t="s">
        <v>132</v>
      </c>
      <c r="C61" s="11" t="s">
        <v>190</v>
      </c>
      <c r="D61" s="11" t="s">
        <v>345</v>
      </c>
      <c r="E61" s="12">
        <f>G61+I61+K61+M61+O61</f>
        <v>23.45</v>
      </c>
      <c r="F61" s="11">
        <v>4</v>
      </c>
      <c r="G61" s="12">
        <f>MAX(1,(MIN(10,(((F61-1)/(7-1))*10))))</f>
        <v>5</v>
      </c>
      <c r="H61" s="11">
        <v>3.79</v>
      </c>
      <c r="I61" s="12">
        <f>MAX(1,(MIN(10,(((H61-5)/(3-5))*10))))</f>
        <v>6.05</v>
      </c>
      <c r="J61" s="11">
        <v>1.28</v>
      </c>
      <c r="K61" s="12">
        <f>MAX(1,(MIN(10,(((J61-1.5)/(1.1-1.5))*10))))</f>
        <v>5.5</v>
      </c>
      <c r="L61" s="11">
        <v>79</v>
      </c>
      <c r="M61" s="12">
        <f>MAX(1,(MIN(10,(((L61-20)/(120-20))*10))))</f>
        <v>5.8999999999999995</v>
      </c>
      <c r="N61" s="11">
        <v>0</v>
      </c>
      <c r="O61" s="12">
        <f>MAX(1,(MIN(10,(((N61)/(17))*10))))</f>
        <v>1</v>
      </c>
    </row>
    <row r="62" spans="1:15" x14ac:dyDescent="0.45">
      <c r="A62" s="9">
        <v>61</v>
      </c>
      <c r="B62" s="6" t="s">
        <v>172</v>
      </c>
      <c r="C62" s="11" t="s">
        <v>208</v>
      </c>
      <c r="D62" s="11" t="s">
        <v>345</v>
      </c>
      <c r="E62" s="12">
        <f>G62+I62+K62+M62+O62</f>
        <v>23.383333333333333</v>
      </c>
      <c r="F62" s="11">
        <v>3</v>
      </c>
      <c r="G62" s="12">
        <f>MAX(1,(MIN(10,(((F62-1)/(7-1))*10))))</f>
        <v>3.333333333333333</v>
      </c>
      <c r="H62" s="11">
        <v>3.79</v>
      </c>
      <c r="I62" s="12">
        <f>MAX(1,(MIN(10,(((H62-5)/(3-5))*10))))</f>
        <v>6.05</v>
      </c>
      <c r="J62" s="11">
        <v>1.2</v>
      </c>
      <c r="K62" s="12">
        <f>MAX(1,(MIN(10,(((J62-1.5)/(1.1-1.5))*10))))</f>
        <v>7.5000000000000018</v>
      </c>
      <c r="L62" s="11">
        <v>75</v>
      </c>
      <c r="M62" s="12">
        <f>MAX(1,(MIN(10,(((L62-20)/(120-20))*10))))</f>
        <v>5.5</v>
      </c>
      <c r="N62" s="11">
        <v>0</v>
      </c>
      <c r="O62" s="12">
        <f>MAX(1,(MIN(10,(((N62)/(17))*10))))</f>
        <v>1</v>
      </c>
    </row>
    <row r="63" spans="1:15" x14ac:dyDescent="0.45">
      <c r="A63" s="9">
        <v>62</v>
      </c>
      <c r="B63" s="6" t="s">
        <v>415</v>
      </c>
      <c r="C63" s="11" t="s">
        <v>186</v>
      </c>
      <c r="D63" s="11" t="s">
        <v>345</v>
      </c>
      <c r="E63" s="12">
        <f>G63+I63+K63+M63+O63</f>
        <v>23.35</v>
      </c>
      <c r="F63" s="11">
        <v>4</v>
      </c>
      <c r="G63" s="12">
        <f>MAX(1,(MIN(10,(((F63-1)/(7-1))*10))))</f>
        <v>5</v>
      </c>
      <c r="H63" s="11">
        <v>3.93</v>
      </c>
      <c r="I63" s="12">
        <f>MAX(1,(MIN(10,(((H63-5)/(3-5))*10))))</f>
        <v>5.35</v>
      </c>
      <c r="J63" s="11">
        <v>1.2</v>
      </c>
      <c r="K63" s="12">
        <f>MAX(1,(MIN(10,(((J63-1.5)/(1.1-1.5))*10))))</f>
        <v>7.5000000000000018</v>
      </c>
      <c r="L63" s="11">
        <v>65</v>
      </c>
      <c r="M63" s="12">
        <f>MAX(1,(MIN(10,(((L63-20)/(120-20))*10))))</f>
        <v>4.5</v>
      </c>
      <c r="N63" s="11">
        <v>0</v>
      </c>
      <c r="O63" s="12">
        <f>MAX(1,(MIN(10,(((N63)/(17))*10))))</f>
        <v>1</v>
      </c>
    </row>
    <row r="64" spans="1:15" x14ac:dyDescent="0.45">
      <c r="A64" s="9">
        <v>63</v>
      </c>
      <c r="B64" s="6" t="s">
        <v>272</v>
      </c>
      <c r="C64" s="11" t="s">
        <v>192</v>
      </c>
      <c r="D64" s="11" t="s">
        <v>345</v>
      </c>
      <c r="E64" s="12">
        <f>G64+I64+K64+M64+O64</f>
        <v>23.283333333333339</v>
      </c>
      <c r="F64" s="11">
        <v>3</v>
      </c>
      <c r="G64" s="12">
        <f>MAX(1,(MIN(10,(((F64-1)/(7-1))*10))))</f>
        <v>3.333333333333333</v>
      </c>
      <c r="H64" s="11">
        <v>3.58</v>
      </c>
      <c r="I64" s="12">
        <f>MAX(1,(MIN(10,(((H64-5)/(3-5))*10))))</f>
        <v>7.1</v>
      </c>
      <c r="J64" s="11">
        <v>1.1499999999999999</v>
      </c>
      <c r="K64" s="12">
        <f>MAX(1,(MIN(10,(((J64-1.5)/(1.1-1.5))*10))))</f>
        <v>8.7500000000000036</v>
      </c>
      <c r="L64" s="11">
        <v>51</v>
      </c>
      <c r="M64" s="12">
        <f>MAX(1,(MIN(10,(((L64-20)/(120-20))*10))))</f>
        <v>3.1</v>
      </c>
      <c r="N64" s="11">
        <v>0</v>
      </c>
      <c r="O64" s="12">
        <f>MAX(1,(MIN(10,(((N64)/(17))*10))))</f>
        <v>1</v>
      </c>
    </row>
    <row r="65" spans="1:15" x14ac:dyDescent="0.45">
      <c r="A65" s="9">
        <v>64</v>
      </c>
      <c r="B65" s="6" t="s">
        <v>163</v>
      </c>
      <c r="C65" s="11" t="s">
        <v>180</v>
      </c>
      <c r="D65" s="11" t="s">
        <v>345</v>
      </c>
      <c r="E65" s="12">
        <f>G65+I65+K65+M65+O65</f>
        <v>22.983333333333334</v>
      </c>
      <c r="F65" s="11">
        <v>6</v>
      </c>
      <c r="G65" s="12">
        <f>MAX(1,(MIN(10,(((F65-1)/(7-1))*10))))</f>
        <v>8.3333333333333339</v>
      </c>
      <c r="H65" s="11">
        <v>4.2699999999999996</v>
      </c>
      <c r="I65" s="12">
        <f>MAX(1,(MIN(10,(((H65-5)/(3-5))*10))))</f>
        <v>3.6500000000000021</v>
      </c>
      <c r="J65" s="11">
        <v>1.34</v>
      </c>
      <c r="K65" s="12">
        <f>MAX(1,(MIN(10,(((J65-1.5)/(1.1-1.5))*10))))</f>
        <v>3.9999999999999991</v>
      </c>
      <c r="L65" s="11">
        <v>80</v>
      </c>
      <c r="M65" s="12">
        <f>MAX(1,(MIN(10,(((L65-20)/(120-20))*10))))</f>
        <v>6</v>
      </c>
      <c r="N65" s="11">
        <v>0</v>
      </c>
      <c r="O65" s="12">
        <f>MAX(1,(MIN(10,(((N65)/(17))*10))))</f>
        <v>1</v>
      </c>
    </row>
    <row r="66" spans="1:15" x14ac:dyDescent="0.45">
      <c r="A66" s="9">
        <v>65</v>
      </c>
      <c r="B66" s="6" t="s">
        <v>142</v>
      </c>
      <c r="C66" s="11" t="s">
        <v>307</v>
      </c>
      <c r="D66" s="11" t="s">
        <v>345</v>
      </c>
      <c r="E66" s="12">
        <f>G66+I66+K66+M66+O66</f>
        <v>22.950000000000003</v>
      </c>
      <c r="F66" s="11">
        <v>4</v>
      </c>
      <c r="G66" s="12">
        <f>MAX(1,(MIN(10,(((F66-1)/(7-1))*10))))</f>
        <v>5</v>
      </c>
      <c r="H66" s="11">
        <v>3.67</v>
      </c>
      <c r="I66" s="12">
        <f>MAX(1,(MIN(10,(((H66-5)/(3-5))*10))))</f>
        <v>6.65</v>
      </c>
      <c r="J66" s="11">
        <v>1.26</v>
      </c>
      <c r="K66" s="12">
        <f>MAX(1,(MIN(10,(((J66-1.5)/(1.1-1.5))*10))))</f>
        <v>6.0000000000000009</v>
      </c>
      <c r="L66" s="11">
        <v>63</v>
      </c>
      <c r="M66" s="12">
        <f>MAX(1,(MIN(10,(((L66-20)/(120-20))*10))))</f>
        <v>4.3</v>
      </c>
      <c r="N66" s="11">
        <v>0</v>
      </c>
      <c r="O66" s="12">
        <f>MAX(1,(MIN(10,(((N66)/(17))*10))))</f>
        <v>1</v>
      </c>
    </row>
    <row r="67" spans="1:15" x14ac:dyDescent="0.45">
      <c r="A67" s="9">
        <v>66</v>
      </c>
      <c r="B67" s="6" t="s">
        <v>351</v>
      </c>
      <c r="C67" s="11" t="s">
        <v>192</v>
      </c>
      <c r="D67" s="11" t="s">
        <v>345</v>
      </c>
      <c r="E67" s="12">
        <f>G67+I67+K67+M67+O67</f>
        <v>22.633333333333333</v>
      </c>
      <c r="F67" s="11">
        <v>6</v>
      </c>
      <c r="G67" s="12">
        <f>MAX(1,(MIN(10,(((F67-1)/(7-1))*10))))</f>
        <v>8.3333333333333339</v>
      </c>
      <c r="H67" s="11">
        <v>4.17</v>
      </c>
      <c r="I67" s="12">
        <f>MAX(1,(MIN(10,(((H67-5)/(3-5))*10))))</f>
        <v>4.1500000000000004</v>
      </c>
      <c r="J67" s="11">
        <v>1.37</v>
      </c>
      <c r="K67" s="12">
        <f>MAX(1,(MIN(10,(((J67-1.5)/(1.1-1.5))*10))))</f>
        <v>3.2499999999999978</v>
      </c>
      <c r="L67" s="11">
        <v>79</v>
      </c>
      <c r="M67" s="12">
        <f>MAX(1,(MIN(10,(((L67-20)/(120-20))*10))))</f>
        <v>5.8999999999999995</v>
      </c>
      <c r="N67" s="11">
        <v>0</v>
      </c>
      <c r="O67" s="12">
        <f>MAX(1,(MIN(10,(((N67)/(17))*10))))</f>
        <v>1</v>
      </c>
    </row>
    <row r="68" spans="1:15" x14ac:dyDescent="0.45">
      <c r="A68" s="9">
        <v>67</v>
      </c>
      <c r="B68" s="6" t="s">
        <v>171</v>
      </c>
      <c r="C68" s="11" t="s">
        <v>201</v>
      </c>
      <c r="D68" s="11" t="s">
        <v>345</v>
      </c>
      <c r="E68" s="12">
        <f>G68+I68+K68+M68+O68</f>
        <v>22.066666666666666</v>
      </c>
      <c r="F68" s="11">
        <v>5</v>
      </c>
      <c r="G68" s="12">
        <f>MAX(1,(MIN(10,(((F68-1)/(7-1))*10))))</f>
        <v>6.6666666666666661</v>
      </c>
      <c r="H68" s="11">
        <v>4.09</v>
      </c>
      <c r="I68" s="12">
        <f>MAX(1,(MIN(10,(((H68-5)/(3-5))*10))))</f>
        <v>4.5500000000000007</v>
      </c>
      <c r="J68" s="11">
        <v>1.33</v>
      </c>
      <c r="K68" s="12">
        <f>MAX(1,(MIN(10,(((J68-1.5)/(1.1-1.5))*10))))</f>
        <v>4.2499999999999991</v>
      </c>
      <c r="L68" s="11">
        <v>76</v>
      </c>
      <c r="M68" s="12">
        <f>MAX(1,(MIN(10,(((L68-20)/(120-20))*10))))</f>
        <v>5.6000000000000005</v>
      </c>
      <c r="N68" s="11">
        <v>0</v>
      </c>
      <c r="O68" s="12">
        <f>MAX(1,(MIN(10,(((N68)/(17))*10))))</f>
        <v>1</v>
      </c>
    </row>
    <row r="69" spans="1:15" x14ac:dyDescent="0.45">
      <c r="A69" s="9">
        <v>68</v>
      </c>
      <c r="B69" s="6" t="s">
        <v>111</v>
      </c>
      <c r="C69" s="11" t="s">
        <v>193</v>
      </c>
      <c r="D69" s="11" t="s">
        <v>345</v>
      </c>
      <c r="E69" s="12">
        <f>G69+I69+K69+M69+O69</f>
        <v>21.966666666666672</v>
      </c>
      <c r="F69" s="11">
        <v>2</v>
      </c>
      <c r="G69" s="12">
        <f>MAX(1,(MIN(10,(((F69-1)/(7-1))*10))))</f>
        <v>1.6666666666666665</v>
      </c>
      <c r="H69" s="11">
        <v>3.45</v>
      </c>
      <c r="I69" s="12">
        <f>MAX(1,(MIN(10,(((H69-5)/(3-5))*10))))</f>
        <v>7.7499999999999991</v>
      </c>
      <c r="J69" s="11">
        <v>1.1299999999999999</v>
      </c>
      <c r="K69" s="12">
        <f>MAX(1,(MIN(10,(((J69-1.5)/(1.1-1.5))*10))))</f>
        <v>9.2500000000000053</v>
      </c>
      <c r="L69" s="11">
        <v>43</v>
      </c>
      <c r="M69" s="12">
        <f>MAX(1,(MIN(10,(((L69-20)/(120-20))*10))))</f>
        <v>2.3000000000000003</v>
      </c>
      <c r="N69" s="11">
        <v>0</v>
      </c>
      <c r="O69" s="12">
        <f>MAX(1,(MIN(10,(((N69)/(17))*10))))</f>
        <v>1</v>
      </c>
    </row>
    <row r="70" spans="1:15" x14ac:dyDescent="0.45">
      <c r="A70" s="9">
        <v>69</v>
      </c>
      <c r="B70" s="6" t="s">
        <v>416</v>
      </c>
      <c r="C70" s="11" t="s">
        <v>184</v>
      </c>
      <c r="D70" s="11" t="s">
        <v>345</v>
      </c>
      <c r="E70" s="12">
        <f>G70+I70+K70+M70+O70</f>
        <v>21.8</v>
      </c>
      <c r="F70" s="11">
        <v>4</v>
      </c>
      <c r="G70" s="12">
        <f>MAX(1,(MIN(10,(((F70-1)/(7-1))*10))))</f>
        <v>5</v>
      </c>
      <c r="H70" s="11">
        <v>4.04</v>
      </c>
      <c r="I70" s="12">
        <f>MAX(1,(MIN(10,(((H70-5)/(3-5))*10))))</f>
        <v>4.8</v>
      </c>
      <c r="J70" s="11">
        <v>1.26</v>
      </c>
      <c r="K70" s="12">
        <f>MAX(1,(MIN(10,(((J70-1.5)/(1.1-1.5))*10))))</f>
        <v>6.0000000000000009</v>
      </c>
      <c r="L70" s="11">
        <v>70</v>
      </c>
      <c r="M70" s="12">
        <f>MAX(1,(MIN(10,(((L70-20)/(120-20))*10))))</f>
        <v>5</v>
      </c>
      <c r="N70" s="11">
        <v>0</v>
      </c>
      <c r="O70" s="12">
        <f>MAX(1,(MIN(10,(((N70)/(17))*10))))</f>
        <v>1</v>
      </c>
    </row>
    <row r="71" spans="1:15" x14ac:dyDescent="0.45">
      <c r="A71" s="9">
        <v>70</v>
      </c>
      <c r="B71" s="6" t="s">
        <v>168</v>
      </c>
      <c r="C71" s="11" t="s">
        <v>183</v>
      </c>
      <c r="D71" s="11" t="s">
        <v>345</v>
      </c>
      <c r="E71" s="12">
        <f>G71+I71+K71+M71+O71</f>
        <v>21.633333333333333</v>
      </c>
      <c r="F71" s="11">
        <v>6</v>
      </c>
      <c r="G71" s="12">
        <f>MAX(1,(MIN(10,(((F71-1)/(7-1))*10))))</f>
        <v>8.3333333333333339</v>
      </c>
      <c r="H71" s="11">
        <v>4.24</v>
      </c>
      <c r="I71" s="12">
        <f>MAX(1,(MIN(10,(((H71-5)/(3-5))*10))))</f>
        <v>3.7999999999999989</v>
      </c>
      <c r="J71" s="11">
        <v>1.36</v>
      </c>
      <c r="K71" s="12">
        <f>MAX(1,(MIN(10,(((J71-1.5)/(1.1-1.5))*10))))</f>
        <v>3.4999999999999982</v>
      </c>
      <c r="L71" s="11">
        <v>70</v>
      </c>
      <c r="M71" s="12">
        <f>MAX(1,(MIN(10,(((L71-20)/(120-20))*10))))</f>
        <v>5</v>
      </c>
      <c r="N71" s="11">
        <v>0</v>
      </c>
      <c r="O71" s="12">
        <f>MAX(1,(MIN(10,(((N71)/(17))*10))))</f>
        <v>1</v>
      </c>
    </row>
    <row r="72" spans="1:15" x14ac:dyDescent="0.45">
      <c r="A72" s="9">
        <v>71</v>
      </c>
      <c r="B72" s="6" t="s">
        <v>273</v>
      </c>
      <c r="C72" s="11" t="s">
        <v>293</v>
      </c>
      <c r="D72" s="11" t="s">
        <v>345</v>
      </c>
      <c r="E72" s="12">
        <f>G72+I72+K72+M72+O72</f>
        <v>21.5</v>
      </c>
      <c r="F72" s="11">
        <v>4</v>
      </c>
      <c r="G72" s="12">
        <f>MAX(1,(MIN(10,(((F72-1)/(7-1))*10))))</f>
        <v>5</v>
      </c>
      <c r="H72" s="11">
        <v>3.98</v>
      </c>
      <c r="I72" s="12">
        <f>MAX(1,(MIN(10,(((H72-5)/(3-5))*10))))</f>
        <v>5.0999999999999996</v>
      </c>
      <c r="J72" s="11">
        <v>1.26</v>
      </c>
      <c r="K72" s="12">
        <f>MAX(1,(MIN(10,(((J72-1.5)/(1.1-1.5))*10))))</f>
        <v>6.0000000000000009</v>
      </c>
      <c r="L72" s="11">
        <v>64</v>
      </c>
      <c r="M72" s="12">
        <f>MAX(1,(MIN(10,(((L72-20)/(120-20))*10))))</f>
        <v>4.4000000000000004</v>
      </c>
      <c r="N72" s="11">
        <v>0</v>
      </c>
      <c r="O72" s="12">
        <f>MAX(1,(MIN(10,(((N72)/(17))*10))))</f>
        <v>1</v>
      </c>
    </row>
    <row r="73" spans="1:15" x14ac:dyDescent="0.45">
      <c r="A73" s="9">
        <v>72</v>
      </c>
      <c r="B73" s="6" t="s">
        <v>174</v>
      </c>
      <c r="C73" s="11" t="s">
        <v>208</v>
      </c>
      <c r="D73" s="11" t="s">
        <v>345</v>
      </c>
      <c r="E73" s="12">
        <f>G73+I73+K73+M73+O73</f>
        <v>21.383333333333333</v>
      </c>
      <c r="F73" s="11">
        <v>3</v>
      </c>
      <c r="G73" s="12">
        <f>MAX(1,(MIN(10,(((F73-1)/(7-1))*10))))</f>
        <v>3.333333333333333</v>
      </c>
      <c r="H73" s="11">
        <v>3.97</v>
      </c>
      <c r="I73" s="12">
        <f>MAX(1,(MIN(10,(((H73-5)/(3-5))*10))))</f>
        <v>5.1499999999999986</v>
      </c>
      <c r="J73" s="11">
        <v>1.22</v>
      </c>
      <c r="K73" s="12">
        <f>MAX(1,(MIN(10,(((J73-1.5)/(1.1-1.5))*10))))</f>
        <v>7.0000000000000018</v>
      </c>
      <c r="L73" s="11">
        <v>69</v>
      </c>
      <c r="M73" s="12">
        <f>MAX(1,(MIN(10,(((L73-20)/(120-20))*10))))</f>
        <v>4.9000000000000004</v>
      </c>
      <c r="N73" s="11">
        <v>0</v>
      </c>
      <c r="O73" s="12">
        <f>MAX(1,(MIN(10,(((N73)/(17))*10))))</f>
        <v>1</v>
      </c>
    </row>
    <row r="74" spans="1:15" x14ac:dyDescent="0.45">
      <c r="A74" s="9">
        <v>73</v>
      </c>
      <c r="B74" s="6" t="s">
        <v>126</v>
      </c>
      <c r="C74" s="11" t="s">
        <v>201</v>
      </c>
      <c r="D74" s="11" t="s">
        <v>345</v>
      </c>
      <c r="E74" s="12">
        <f>G74+I74+K74+M74+O74</f>
        <v>21.266666666666666</v>
      </c>
      <c r="F74" s="11">
        <v>5</v>
      </c>
      <c r="G74" s="12">
        <f>MAX(1,(MIN(10,(((F74-1)/(7-1))*10))))</f>
        <v>6.6666666666666661</v>
      </c>
      <c r="H74" s="11">
        <v>4.3600000000000003</v>
      </c>
      <c r="I74" s="12">
        <f>MAX(1,(MIN(10,(((H74-5)/(3-5))*10))))</f>
        <v>3.1999999999999984</v>
      </c>
      <c r="J74" s="11">
        <v>1.3</v>
      </c>
      <c r="K74" s="12">
        <f>MAX(1,(MIN(10,(((J74-1.5)/(1.1-1.5))*10))))</f>
        <v>5</v>
      </c>
      <c r="L74" s="11">
        <v>74</v>
      </c>
      <c r="M74" s="12">
        <f>MAX(1,(MIN(10,(((L74-20)/(120-20))*10))))</f>
        <v>5.4</v>
      </c>
      <c r="N74" s="11">
        <v>0</v>
      </c>
      <c r="O74" s="12">
        <f>MAX(1,(MIN(10,(((N74)/(17))*10))))</f>
        <v>1</v>
      </c>
    </row>
    <row r="75" spans="1:15" x14ac:dyDescent="0.45">
      <c r="A75" s="9">
        <v>74</v>
      </c>
      <c r="B75" s="6" t="s">
        <v>417</v>
      </c>
      <c r="C75" s="11" t="s">
        <v>186</v>
      </c>
      <c r="D75" s="11" t="s">
        <v>345</v>
      </c>
      <c r="E75" s="12">
        <f>G75+I75+K75+M75+O75</f>
        <v>21.233333333333334</v>
      </c>
      <c r="F75" s="11">
        <v>6</v>
      </c>
      <c r="G75" s="12">
        <f>MAX(1,(MIN(10,(((F75-1)/(7-1))*10))))</f>
        <v>8.3333333333333339</v>
      </c>
      <c r="H75" s="11">
        <v>4.53</v>
      </c>
      <c r="I75" s="12">
        <f>MAX(1,(MIN(10,(((H75-5)/(3-5))*10))))</f>
        <v>2.3499999999999988</v>
      </c>
      <c r="J75" s="11">
        <v>1.31</v>
      </c>
      <c r="K75" s="12">
        <f>MAX(1,(MIN(10,(((J75-1.5)/(1.1-1.5))*10))))</f>
        <v>4.75</v>
      </c>
      <c r="L75" s="11">
        <v>68</v>
      </c>
      <c r="M75" s="12">
        <f>MAX(1,(MIN(10,(((L75-20)/(120-20))*10))))</f>
        <v>4.8</v>
      </c>
      <c r="N75" s="11">
        <v>0</v>
      </c>
      <c r="O75" s="12">
        <f>MAX(1,(MIN(10,(((N75)/(17))*10))))</f>
        <v>1</v>
      </c>
    </row>
    <row r="76" spans="1:15" x14ac:dyDescent="0.45">
      <c r="A76" s="9">
        <v>75</v>
      </c>
      <c r="B76" s="6" t="s">
        <v>229</v>
      </c>
      <c r="C76" s="11" t="s">
        <v>186</v>
      </c>
      <c r="D76" s="11" t="s">
        <v>345</v>
      </c>
      <c r="E76" s="12">
        <f>G76+I76+K76+M76+O76</f>
        <v>21.216666666666665</v>
      </c>
      <c r="F76" s="11">
        <v>5</v>
      </c>
      <c r="G76" s="12">
        <f>MAX(1,(MIN(10,(((F76-1)/(7-1))*10))))</f>
        <v>6.6666666666666661</v>
      </c>
      <c r="H76" s="11">
        <v>4.29</v>
      </c>
      <c r="I76" s="12">
        <f>MAX(1,(MIN(10,(((H76-5)/(3-5))*10))))</f>
        <v>3.55</v>
      </c>
      <c r="J76" s="11">
        <v>1.3</v>
      </c>
      <c r="K76" s="12">
        <f>MAX(1,(MIN(10,(((J76-1.5)/(1.1-1.5))*10))))</f>
        <v>5</v>
      </c>
      <c r="L76" s="11">
        <v>70</v>
      </c>
      <c r="M76" s="12">
        <f>MAX(1,(MIN(10,(((L76-20)/(120-20))*10))))</f>
        <v>5</v>
      </c>
      <c r="N76" s="11">
        <v>0</v>
      </c>
      <c r="O76" s="12">
        <f>MAX(1,(MIN(10,(((N76)/(17))*10))))</f>
        <v>1</v>
      </c>
    </row>
    <row r="77" spans="1:15" x14ac:dyDescent="0.45">
      <c r="A77" s="9">
        <v>76</v>
      </c>
      <c r="B77" s="6" t="s">
        <v>420</v>
      </c>
      <c r="C77" s="11" t="s">
        <v>199</v>
      </c>
      <c r="D77" s="11" t="s">
        <v>345</v>
      </c>
      <c r="E77" s="12">
        <f>G77+I77+K77+M77+O77</f>
        <v>20.983333333333334</v>
      </c>
      <c r="F77" s="11">
        <v>3</v>
      </c>
      <c r="G77" s="12">
        <f>MAX(1,(MIN(10,(((F77-1)/(7-1))*10))))</f>
        <v>3.333333333333333</v>
      </c>
      <c r="H77" s="11">
        <v>3.72</v>
      </c>
      <c r="I77" s="12">
        <f>MAX(1,(MIN(10,(((H77-5)/(3-5))*10))))</f>
        <v>6.3999999999999986</v>
      </c>
      <c r="J77" s="11">
        <v>1.23</v>
      </c>
      <c r="K77" s="12">
        <f>MAX(1,(MIN(10,(((J77-1.5)/(1.1-1.5))*10))))</f>
        <v>6.7500000000000018</v>
      </c>
      <c r="L77" s="11">
        <v>55</v>
      </c>
      <c r="M77" s="12">
        <f>MAX(1,(MIN(10,(((L77-20)/(120-20))*10))))</f>
        <v>3.5</v>
      </c>
      <c r="N77" s="11">
        <v>0</v>
      </c>
      <c r="O77" s="12">
        <f>MAX(1,(MIN(10,(((N77)/(17))*10))))</f>
        <v>1</v>
      </c>
    </row>
    <row r="78" spans="1:15" x14ac:dyDescent="0.45">
      <c r="A78" s="9">
        <v>77</v>
      </c>
      <c r="B78" s="6" t="s">
        <v>165</v>
      </c>
      <c r="C78" s="11" t="s">
        <v>181</v>
      </c>
      <c r="D78" s="11" t="s">
        <v>345</v>
      </c>
      <c r="E78" s="12">
        <f>G78+I78+K78+M78+O78</f>
        <v>20.883333333333336</v>
      </c>
      <c r="F78" s="11">
        <v>6</v>
      </c>
      <c r="G78" s="12">
        <f>MAX(1,(MIN(10,(((F78-1)/(7-1))*10))))</f>
        <v>8.3333333333333339</v>
      </c>
      <c r="H78" s="11">
        <v>4.4000000000000004</v>
      </c>
      <c r="I78" s="12">
        <f>MAX(1,(MIN(10,(((H78-5)/(3-5))*10))))</f>
        <v>2.9999999999999982</v>
      </c>
      <c r="J78" s="11">
        <v>1.39</v>
      </c>
      <c r="K78" s="12">
        <f>MAX(1,(MIN(10,(((J78-1.5)/(1.1-1.5))*10))))</f>
        <v>2.7500000000000031</v>
      </c>
      <c r="L78" s="11">
        <v>78</v>
      </c>
      <c r="M78" s="12">
        <f>MAX(1,(MIN(10,(((L78-20)/(120-20))*10))))</f>
        <v>5.8</v>
      </c>
      <c r="N78" s="11">
        <v>0</v>
      </c>
      <c r="O78" s="12">
        <f>MAX(1,(MIN(10,(((N78)/(17))*10))))</f>
        <v>1</v>
      </c>
    </row>
    <row r="79" spans="1:15" x14ac:dyDescent="0.45">
      <c r="A79" s="9">
        <v>78</v>
      </c>
      <c r="B79" s="6" t="s">
        <v>242</v>
      </c>
      <c r="C79" s="11" t="s">
        <v>296</v>
      </c>
      <c r="D79" s="11" t="s">
        <v>345</v>
      </c>
      <c r="E79" s="12">
        <f>G79+I79+K79+M79+O79</f>
        <v>20.716666666666669</v>
      </c>
      <c r="F79" s="11">
        <v>5</v>
      </c>
      <c r="G79" s="12">
        <f>MAX(1,(MIN(10,(((F79-1)/(7-1))*10))))</f>
        <v>6.6666666666666661</v>
      </c>
      <c r="H79" s="11">
        <v>4.3099999999999996</v>
      </c>
      <c r="I79" s="12">
        <f>MAX(1,(MIN(10,(((H79-5)/(3-5))*10))))</f>
        <v>3.450000000000002</v>
      </c>
      <c r="J79" s="11">
        <v>1.3</v>
      </c>
      <c r="K79" s="12">
        <f>MAX(1,(MIN(10,(((J79-1.5)/(1.1-1.5))*10))))</f>
        <v>5</v>
      </c>
      <c r="L79" s="11">
        <v>66</v>
      </c>
      <c r="M79" s="12">
        <f>MAX(1,(MIN(10,(((L79-20)/(120-20))*10))))</f>
        <v>4.6000000000000005</v>
      </c>
      <c r="N79" s="11">
        <v>0</v>
      </c>
      <c r="O79" s="12">
        <f>MAX(1,(MIN(10,(((N79)/(17))*10))))</f>
        <v>1</v>
      </c>
    </row>
    <row r="80" spans="1:15" x14ac:dyDescent="0.45">
      <c r="A80" s="9">
        <v>79</v>
      </c>
      <c r="B80" s="6" t="s">
        <v>276</v>
      </c>
      <c r="C80" s="11" t="s">
        <v>184</v>
      </c>
      <c r="D80" s="11" t="s">
        <v>345</v>
      </c>
      <c r="E80" s="12">
        <f>G80+I80+K80+M80+O80</f>
        <v>20.650000000000002</v>
      </c>
      <c r="F80" s="11">
        <v>4</v>
      </c>
      <c r="G80" s="12">
        <f>MAX(1,(MIN(10,(((F80-1)/(7-1))*10))))</f>
        <v>5</v>
      </c>
      <c r="H80" s="11">
        <v>4.13</v>
      </c>
      <c r="I80" s="12">
        <f>MAX(1,(MIN(10,(((H80-5)/(3-5))*10))))</f>
        <v>4.3500000000000005</v>
      </c>
      <c r="J80" s="11">
        <v>1.26</v>
      </c>
      <c r="K80" s="12">
        <f>MAX(1,(MIN(10,(((J80-1.5)/(1.1-1.5))*10))))</f>
        <v>6.0000000000000009</v>
      </c>
      <c r="L80" s="11">
        <v>63</v>
      </c>
      <c r="M80" s="12">
        <f>MAX(1,(MIN(10,(((L80-20)/(120-20))*10))))</f>
        <v>4.3</v>
      </c>
      <c r="N80" s="11">
        <v>0</v>
      </c>
      <c r="O80" s="12">
        <f>MAX(1,(MIN(10,(((N80)/(17))*10))))</f>
        <v>1</v>
      </c>
    </row>
    <row r="81" spans="1:15" x14ac:dyDescent="0.45">
      <c r="A81" s="9">
        <v>80</v>
      </c>
      <c r="B81" s="6" t="s">
        <v>419</v>
      </c>
      <c r="C81" s="11" t="s">
        <v>206</v>
      </c>
      <c r="D81" s="11" t="s">
        <v>345</v>
      </c>
      <c r="E81" s="12">
        <f>G81+I81+K81+M81+O81</f>
        <v>20.583333333333336</v>
      </c>
      <c r="F81" s="11">
        <v>3</v>
      </c>
      <c r="G81" s="12">
        <f>MAX(1,(MIN(10,(((F81-1)/(7-1))*10))))</f>
        <v>3.333333333333333</v>
      </c>
      <c r="H81" s="11">
        <v>3.93</v>
      </c>
      <c r="I81" s="12">
        <f>MAX(1,(MIN(10,(((H81-5)/(3-5))*10))))</f>
        <v>5.35</v>
      </c>
      <c r="J81" s="11">
        <v>1.24</v>
      </c>
      <c r="K81" s="12">
        <f>MAX(1,(MIN(10,(((J81-1.5)/(1.1-1.5))*10))))</f>
        <v>6.5000000000000018</v>
      </c>
      <c r="L81" s="11">
        <v>64</v>
      </c>
      <c r="M81" s="12">
        <f>MAX(1,(MIN(10,(((L81-20)/(120-20))*10))))</f>
        <v>4.4000000000000004</v>
      </c>
      <c r="N81" s="11">
        <v>0</v>
      </c>
      <c r="O81" s="12">
        <f>MAX(1,(MIN(10,(((N81)/(17))*10))))</f>
        <v>1</v>
      </c>
    </row>
    <row r="82" spans="1:15" x14ac:dyDescent="0.45">
      <c r="A82" s="9">
        <v>81</v>
      </c>
      <c r="B82" s="6" t="s">
        <v>177</v>
      </c>
      <c r="C82" s="11" t="s">
        <v>190</v>
      </c>
      <c r="D82" s="11" t="s">
        <v>345</v>
      </c>
      <c r="E82" s="12">
        <f>G82+I82+K82+M82+O82</f>
        <v>20.533333333333339</v>
      </c>
      <c r="F82" s="11">
        <v>3</v>
      </c>
      <c r="G82" s="12">
        <f>MAX(1,(MIN(10,(((F82-1)/(7-1))*10))))</f>
        <v>3.333333333333333</v>
      </c>
      <c r="H82" s="11">
        <v>3.88</v>
      </c>
      <c r="I82" s="12">
        <f>MAX(1,(MIN(10,(((H82-5)/(3-5))*10))))</f>
        <v>5.6000000000000005</v>
      </c>
      <c r="J82" s="11">
        <v>1.2</v>
      </c>
      <c r="K82" s="12">
        <f>MAX(1,(MIN(10,(((J82-1.5)/(1.1-1.5))*10))))</f>
        <v>7.5000000000000018</v>
      </c>
      <c r="L82" s="11">
        <v>51</v>
      </c>
      <c r="M82" s="12">
        <f>MAX(1,(MIN(10,(((L82-20)/(120-20))*10))))</f>
        <v>3.1</v>
      </c>
      <c r="N82" s="11">
        <v>0</v>
      </c>
      <c r="O82" s="12">
        <f>MAX(1,(MIN(10,(((N82)/(17))*10))))</f>
        <v>1</v>
      </c>
    </row>
    <row r="83" spans="1:15" x14ac:dyDescent="0.45">
      <c r="A83" s="9">
        <v>82</v>
      </c>
      <c r="B83" s="6" t="s">
        <v>166</v>
      </c>
      <c r="C83" s="11" t="s">
        <v>306</v>
      </c>
      <c r="D83" s="11" t="s">
        <v>345</v>
      </c>
      <c r="E83" s="12">
        <f>G83+I83+K83+M83+O83</f>
        <v>20.400000000000002</v>
      </c>
      <c r="F83" s="11">
        <v>4</v>
      </c>
      <c r="G83" s="12">
        <f>MAX(1,(MIN(10,(((F83-1)/(7-1))*10))))</f>
        <v>5</v>
      </c>
      <c r="H83" s="11">
        <v>4.0599999999999996</v>
      </c>
      <c r="I83" s="12">
        <f>MAX(1,(MIN(10,(((H83-5)/(3-5))*10))))</f>
        <v>4.700000000000002</v>
      </c>
      <c r="J83" s="11">
        <v>1.34</v>
      </c>
      <c r="K83" s="12">
        <f>MAX(1,(MIN(10,(((J83-1.5)/(1.1-1.5))*10))))</f>
        <v>3.9999999999999991</v>
      </c>
      <c r="L83" s="11">
        <v>77</v>
      </c>
      <c r="M83" s="12">
        <f>MAX(1,(MIN(10,(((L83-20)/(120-20))*10))))</f>
        <v>5.6999999999999993</v>
      </c>
      <c r="N83" s="11">
        <v>0</v>
      </c>
      <c r="O83" s="12">
        <f>MAX(1,(MIN(10,(((N83)/(17))*10))))</f>
        <v>1</v>
      </c>
    </row>
    <row r="84" spans="1:15" x14ac:dyDescent="0.45">
      <c r="A84" s="9">
        <v>83</v>
      </c>
      <c r="B84" s="6" t="s">
        <v>135</v>
      </c>
      <c r="C84" s="11" t="s">
        <v>307</v>
      </c>
      <c r="D84" s="11" t="s">
        <v>345</v>
      </c>
      <c r="E84" s="12">
        <f>G84+I84+K84+M84+O84</f>
        <v>20.349999999999998</v>
      </c>
      <c r="F84" s="11">
        <v>4</v>
      </c>
      <c r="G84" s="12">
        <f>MAX(1,(MIN(10,(((F84-1)/(7-1))*10))))</f>
        <v>5</v>
      </c>
      <c r="H84" s="11">
        <v>4.07</v>
      </c>
      <c r="I84" s="12">
        <f>MAX(1,(MIN(10,(((H84-5)/(3-5))*10))))</f>
        <v>4.6499999999999986</v>
      </c>
      <c r="J84" s="11">
        <v>1.28</v>
      </c>
      <c r="K84" s="12">
        <f>MAX(1,(MIN(10,(((J84-1.5)/(1.1-1.5))*10))))</f>
        <v>5.5</v>
      </c>
      <c r="L84" s="11">
        <v>62</v>
      </c>
      <c r="M84" s="12">
        <f>MAX(1,(MIN(10,(((L84-20)/(120-20))*10))))</f>
        <v>4.2</v>
      </c>
      <c r="N84" s="11">
        <v>0</v>
      </c>
      <c r="O84" s="12">
        <f>MAX(1,(MIN(10,(((N84)/(17))*10))))</f>
        <v>1</v>
      </c>
    </row>
    <row r="85" spans="1:15" x14ac:dyDescent="0.45">
      <c r="A85" s="9">
        <v>84</v>
      </c>
      <c r="B85" s="6" t="s">
        <v>418</v>
      </c>
      <c r="C85" s="11" t="s">
        <v>186</v>
      </c>
      <c r="D85" s="11" t="s">
        <v>345</v>
      </c>
      <c r="E85" s="12">
        <f>G85+I85+K85+M85+O85</f>
        <v>20.200000000000003</v>
      </c>
      <c r="F85" s="11">
        <v>4</v>
      </c>
      <c r="G85" s="12">
        <f>MAX(1,(MIN(10,(((F85-1)/(7-1))*10))))</f>
        <v>5</v>
      </c>
      <c r="H85" s="11">
        <v>4.13</v>
      </c>
      <c r="I85" s="12">
        <f>MAX(1,(MIN(10,(((H85-5)/(3-5))*10))))</f>
        <v>4.3500000000000005</v>
      </c>
      <c r="J85" s="11">
        <v>1.31</v>
      </c>
      <c r="K85" s="12">
        <f>MAX(1,(MIN(10,(((J85-1.5)/(1.1-1.5))*10))))</f>
        <v>4.75</v>
      </c>
      <c r="L85" s="11">
        <v>71</v>
      </c>
      <c r="M85" s="12">
        <f>MAX(1,(MIN(10,(((L85-20)/(120-20))*10))))</f>
        <v>5.0999999999999996</v>
      </c>
      <c r="N85" s="11">
        <v>0</v>
      </c>
      <c r="O85" s="12">
        <f>MAX(1,(MIN(10,(((N85)/(17))*10))))</f>
        <v>1</v>
      </c>
    </row>
    <row r="86" spans="1:15" x14ac:dyDescent="0.45">
      <c r="A86" s="9">
        <v>85</v>
      </c>
      <c r="B86" s="6" t="s">
        <v>175</v>
      </c>
      <c r="C86" s="11" t="s">
        <v>193</v>
      </c>
      <c r="D86" s="11" t="s">
        <v>345</v>
      </c>
      <c r="E86" s="12">
        <f>G86+I86+K86+M86+O86</f>
        <v>19.900000000000006</v>
      </c>
      <c r="F86" s="11">
        <v>4</v>
      </c>
      <c r="G86" s="12">
        <f>MAX(1,(MIN(10,(((F86-1)/(7-1))*10))))</f>
        <v>5</v>
      </c>
      <c r="H86" s="11">
        <v>4.0999999999999996</v>
      </c>
      <c r="I86" s="12">
        <f>MAX(1,(MIN(10,(((H86-5)/(3-5))*10))))</f>
        <v>4.5000000000000018</v>
      </c>
      <c r="J86" s="11">
        <v>1.26</v>
      </c>
      <c r="K86" s="12">
        <f>MAX(1,(MIN(10,(((J86-1.5)/(1.1-1.5))*10))))</f>
        <v>6.0000000000000009</v>
      </c>
      <c r="L86" s="11">
        <v>54</v>
      </c>
      <c r="M86" s="12">
        <f>MAX(1,(MIN(10,(((L86-20)/(120-20))*10))))</f>
        <v>3.4000000000000004</v>
      </c>
      <c r="N86" s="11">
        <v>0</v>
      </c>
      <c r="O86" s="12">
        <f>MAX(1,(MIN(10,(((N86)/(17))*10))))</f>
        <v>1</v>
      </c>
    </row>
    <row r="87" spans="1:15" x14ac:dyDescent="0.45">
      <c r="A87" s="9">
        <v>86</v>
      </c>
      <c r="B87" s="6" t="s">
        <v>354</v>
      </c>
      <c r="C87" s="11" t="s">
        <v>185</v>
      </c>
      <c r="D87" s="11" t="s">
        <v>345</v>
      </c>
      <c r="E87" s="12">
        <f>G87+I87+K87+M87+O87</f>
        <v>19.75</v>
      </c>
      <c r="F87" s="11">
        <v>4</v>
      </c>
      <c r="G87" s="12">
        <f>MAX(1,(MIN(10,(((F87-1)/(7-1))*10))))</f>
        <v>5</v>
      </c>
      <c r="H87" s="11">
        <v>4.1399999999999997</v>
      </c>
      <c r="I87" s="12">
        <f>MAX(1,(MIN(10,(((H87-5)/(3-5))*10))))</f>
        <v>4.3000000000000016</v>
      </c>
      <c r="J87" s="11">
        <v>1.27</v>
      </c>
      <c r="K87" s="12">
        <f>MAX(1,(MIN(10,(((J87-1.5)/(1.1-1.5))*10))))</f>
        <v>5.7500000000000009</v>
      </c>
      <c r="L87" s="11">
        <v>57</v>
      </c>
      <c r="M87" s="12">
        <f>MAX(1,(MIN(10,(((L87-20)/(120-20))*10))))</f>
        <v>3.7</v>
      </c>
      <c r="N87" s="11">
        <v>0</v>
      </c>
      <c r="O87" s="12">
        <f>MAX(1,(MIN(10,(((N87)/(17))*10))))</f>
        <v>1</v>
      </c>
    </row>
    <row r="88" spans="1:15" x14ac:dyDescent="0.45">
      <c r="A88" s="9">
        <v>87</v>
      </c>
      <c r="B88" s="6" t="s">
        <v>427</v>
      </c>
      <c r="C88" s="11" t="s">
        <v>293</v>
      </c>
      <c r="D88" s="11" t="s">
        <v>345</v>
      </c>
      <c r="E88" s="12">
        <f>G88+I88+K88+M88+O88</f>
        <v>19.733333333333334</v>
      </c>
      <c r="F88" s="11">
        <v>3</v>
      </c>
      <c r="G88" s="12">
        <f>MAX(1,(MIN(10,(((F88-1)/(7-1))*10))))</f>
        <v>3.333333333333333</v>
      </c>
      <c r="H88" s="11">
        <v>3.75</v>
      </c>
      <c r="I88" s="12">
        <f>MAX(1,(MIN(10,(((H88-5)/(3-5))*10))))</f>
        <v>6.25</v>
      </c>
      <c r="J88" s="11">
        <v>1.23</v>
      </c>
      <c r="K88" s="12">
        <f>MAX(1,(MIN(10,(((J88-1.5)/(1.1-1.5))*10))))</f>
        <v>6.7500000000000018</v>
      </c>
      <c r="L88" s="11">
        <v>44</v>
      </c>
      <c r="M88" s="12">
        <f>MAX(1,(MIN(10,(((L88-20)/(120-20))*10))))</f>
        <v>2.4</v>
      </c>
      <c r="N88" s="11">
        <v>0</v>
      </c>
      <c r="O88" s="12">
        <f>MAX(1,(MIN(10,(((N88)/(17))*10))))</f>
        <v>1</v>
      </c>
    </row>
    <row r="89" spans="1:15" x14ac:dyDescent="0.45">
      <c r="A89" s="9">
        <v>88</v>
      </c>
      <c r="B89" s="6" t="s">
        <v>134</v>
      </c>
      <c r="C89" s="11" t="s">
        <v>191</v>
      </c>
      <c r="D89" s="11" t="s">
        <v>345</v>
      </c>
      <c r="E89" s="12">
        <f>G89+I89+K89+M89+O89</f>
        <v>19.516666666666666</v>
      </c>
      <c r="F89" s="11">
        <v>5</v>
      </c>
      <c r="G89" s="12">
        <f>MAX(1,(MIN(10,(((F89-1)/(7-1))*10))))</f>
        <v>6.6666666666666661</v>
      </c>
      <c r="H89" s="11">
        <v>4.3899999999999997</v>
      </c>
      <c r="I89" s="12">
        <f>MAX(1,(MIN(10,(((H89-5)/(3-5))*10))))</f>
        <v>3.0500000000000016</v>
      </c>
      <c r="J89" s="11">
        <v>1.36</v>
      </c>
      <c r="K89" s="12">
        <f>MAX(1,(MIN(10,(((J89-1.5)/(1.1-1.5))*10))))</f>
        <v>3.4999999999999982</v>
      </c>
      <c r="L89" s="11">
        <v>73</v>
      </c>
      <c r="M89" s="12">
        <f>MAX(1,(MIN(10,(((L89-20)/(120-20))*10))))</f>
        <v>5.3000000000000007</v>
      </c>
      <c r="N89" s="11">
        <v>0</v>
      </c>
      <c r="O89" s="12">
        <f>MAX(1,(MIN(10,(((N89)/(17))*10))))</f>
        <v>1</v>
      </c>
    </row>
    <row r="90" spans="1:15" x14ac:dyDescent="0.45">
      <c r="A90" s="9">
        <v>89</v>
      </c>
      <c r="B90" s="6" t="s">
        <v>110</v>
      </c>
      <c r="C90" s="11" t="s">
        <v>187</v>
      </c>
      <c r="D90" s="11" t="s">
        <v>345</v>
      </c>
      <c r="E90" s="12">
        <f>G90+I90+K90+M90+O90</f>
        <v>19.466666666666669</v>
      </c>
      <c r="F90" s="11">
        <v>5</v>
      </c>
      <c r="G90" s="12">
        <f>MAX(1,(MIN(10,(((F90-1)/(7-1))*10))))</f>
        <v>6.6666666666666661</v>
      </c>
      <c r="H90" s="11">
        <v>4.32</v>
      </c>
      <c r="I90" s="12">
        <f>MAX(1,(MIN(10,(((H90-5)/(3-5))*10))))</f>
        <v>3.3999999999999986</v>
      </c>
      <c r="J90" s="11">
        <v>1.38</v>
      </c>
      <c r="K90" s="12">
        <f>MAX(1,(MIN(10,(((J90-1.5)/(1.1-1.5))*10))))</f>
        <v>3.0000000000000031</v>
      </c>
      <c r="L90" s="11">
        <v>74</v>
      </c>
      <c r="M90" s="12">
        <f>MAX(1,(MIN(10,(((L90-20)/(120-20))*10))))</f>
        <v>5.4</v>
      </c>
      <c r="N90" s="11">
        <v>0</v>
      </c>
      <c r="O90" s="12">
        <f>MAX(1,(MIN(10,(((N90)/(17))*10))))</f>
        <v>1</v>
      </c>
    </row>
    <row r="91" spans="1:15" x14ac:dyDescent="0.45">
      <c r="A91" s="9">
        <v>90</v>
      </c>
      <c r="B91" s="6" t="s">
        <v>157</v>
      </c>
      <c r="C91" s="11" t="s">
        <v>192</v>
      </c>
      <c r="D91" s="11" t="s">
        <v>345</v>
      </c>
      <c r="E91" s="12">
        <f>G91+I91+K91+M91+O91</f>
        <v>19.316666666666666</v>
      </c>
      <c r="F91" s="11">
        <v>5</v>
      </c>
      <c r="G91" s="12">
        <f>MAX(1,(MIN(10,(((F91-1)/(7-1))*10))))</f>
        <v>6.6666666666666661</v>
      </c>
      <c r="H91" s="11">
        <v>4.43</v>
      </c>
      <c r="I91" s="12">
        <f>MAX(1,(MIN(10,(((H91-5)/(3-5))*10))))</f>
        <v>2.8500000000000014</v>
      </c>
      <c r="J91" s="11">
        <v>1.36</v>
      </c>
      <c r="K91" s="12">
        <f>MAX(1,(MIN(10,(((J91-1.5)/(1.1-1.5))*10))))</f>
        <v>3.4999999999999982</v>
      </c>
      <c r="L91" s="11">
        <v>73</v>
      </c>
      <c r="M91" s="12">
        <f>MAX(1,(MIN(10,(((L91-20)/(120-20))*10))))</f>
        <v>5.3000000000000007</v>
      </c>
      <c r="N91" s="11">
        <v>0</v>
      </c>
      <c r="O91" s="12">
        <f>MAX(1,(MIN(10,(((N91)/(17))*10))))</f>
        <v>1</v>
      </c>
    </row>
    <row r="92" spans="1:15" x14ac:dyDescent="0.45">
      <c r="A92" s="9">
        <v>91</v>
      </c>
      <c r="B92" s="6" t="s">
        <v>138</v>
      </c>
      <c r="C92" s="11" t="s">
        <v>186</v>
      </c>
      <c r="D92" s="11" t="s">
        <v>345</v>
      </c>
      <c r="E92" s="12">
        <f>G92+I92+K92+M92+O92</f>
        <v>19.016666666666666</v>
      </c>
      <c r="F92" s="11">
        <v>5</v>
      </c>
      <c r="G92" s="12">
        <f>MAX(1,(MIN(10,(((F92-1)/(7-1))*10))))</f>
        <v>6.6666666666666661</v>
      </c>
      <c r="H92" s="11">
        <v>4.38</v>
      </c>
      <c r="I92" s="12">
        <f>MAX(1,(MIN(10,(((H92-5)/(3-5))*10))))</f>
        <v>3.1000000000000005</v>
      </c>
      <c r="J92" s="11">
        <v>1.37</v>
      </c>
      <c r="K92" s="12">
        <f>MAX(1,(MIN(10,(((J92-1.5)/(1.1-1.5))*10))))</f>
        <v>3.2499999999999978</v>
      </c>
      <c r="L92" s="11">
        <v>70</v>
      </c>
      <c r="M92" s="12">
        <f>MAX(1,(MIN(10,(((L92-20)/(120-20))*10))))</f>
        <v>5</v>
      </c>
      <c r="N92" s="11">
        <v>0</v>
      </c>
      <c r="O92" s="12">
        <f>MAX(1,(MIN(10,(((N92)/(17))*10))))</f>
        <v>1</v>
      </c>
    </row>
    <row r="93" spans="1:15" x14ac:dyDescent="0.45">
      <c r="A93" s="9">
        <v>92</v>
      </c>
      <c r="B93" s="6" t="s">
        <v>274</v>
      </c>
      <c r="C93" s="11" t="s">
        <v>184</v>
      </c>
      <c r="D93" s="11" t="s">
        <v>345</v>
      </c>
      <c r="E93" s="12">
        <f>G93+I93+K93+M93+O93</f>
        <v>18.949999999999996</v>
      </c>
      <c r="F93" s="11">
        <v>4</v>
      </c>
      <c r="G93" s="12">
        <f>MAX(1,(MIN(10,(((F93-1)/(7-1))*10))))</f>
        <v>5</v>
      </c>
      <c r="H93" s="11">
        <v>4.1900000000000004</v>
      </c>
      <c r="I93" s="12">
        <f>MAX(1,(MIN(10,(((H93-5)/(3-5))*10))))</f>
        <v>4.049999999999998</v>
      </c>
      <c r="J93" s="11">
        <v>1.32</v>
      </c>
      <c r="K93" s="12">
        <f>MAX(1,(MIN(10,(((J93-1.5)/(1.1-1.5))*10))))</f>
        <v>4.5</v>
      </c>
      <c r="L93" s="11">
        <v>64</v>
      </c>
      <c r="M93" s="12">
        <f>MAX(1,(MIN(10,(((L93-20)/(120-20))*10))))</f>
        <v>4.4000000000000004</v>
      </c>
      <c r="N93" s="11">
        <v>0</v>
      </c>
      <c r="O93" s="12">
        <f>MAX(1,(MIN(10,(((N93)/(17))*10))))</f>
        <v>1</v>
      </c>
    </row>
    <row r="94" spans="1:15" x14ac:dyDescent="0.45">
      <c r="A94" s="9">
        <v>93</v>
      </c>
      <c r="B94" s="6" t="s">
        <v>429</v>
      </c>
      <c r="C94" s="11" t="s">
        <v>296</v>
      </c>
      <c r="D94" s="11" t="s">
        <v>345</v>
      </c>
      <c r="E94" s="12">
        <f>G94+I94+K94+M94+O94</f>
        <v>18.883333333333333</v>
      </c>
      <c r="F94" s="11">
        <v>3</v>
      </c>
      <c r="G94" s="12">
        <f>MAX(1,(MIN(10,(((F94-1)/(7-1))*10))))</f>
        <v>3.333333333333333</v>
      </c>
      <c r="H94" s="11">
        <v>3.9</v>
      </c>
      <c r="I94" s="12">
        <f>MAX(1,(MIN(10,(((H94-5)/(3-5))*10))))</f>
        <v>5.5</v>
      </c>
      <c r="J94" s="11">
        <v>1.25</v>
      </c>
      <c r="K94" s="12">
        <f>MAX(1,(MIN(10,(((J94-1.5)/(1.1-1.5))*10))))</f>
        <v>6.2500000000000009</v>
      </c>
      <c r="L94" s="11">
        <v>48</v>
      </c>
      <c r="M94" s="12">
        <f>MAX(1,(MIN(10,(((L94-20)/(120-20))*10))))</f>
        <v>2.8000000000000003</v>
      </c>
      <c r="N94" s="11">
        <v>0</v>
      </c>
      <c r="O94" s="12">
        <f>MAX(1,(MIN(10,(((N94)/(17))*10))))</f>
        <v>1</v>
      </c>
    </row>
    <row r="95" spans="1:15" x14ac:dyDescent="0.45">
      <c r="A95" s="9">
        <v>94</v>
      </c>
      <c r="B95" s="6" t="s">
        <v>222</v>
      </c>
      <c r="C95" s="11" t="s">
        <v>186</v>
      </c>
      <c r="D95" s="11" t="s">
        <v>345</v>
      </c>
      <c r="E95" s="12">
        <f>G95+I95+K95+M95+O95</f>
        <v>18.666666666666668</v>
      </c>
      <c r="F95" s="11">
        <v>2</v>
      </c>
      <c r="G95" s="12">
        <f>MAX(1,(MIN(10,(((F95-1)/(7-1))*10))))</f>
        <v>1.6666666666666665</v>
      </c>
      <c r="H95" s="11">
        <v>3.67</v>
      </c>
      <c r="I95" s="12">
        <f>MAX(1,(MIN(10,(((H95-5)/(3-5))*10))))</f>
        <v>6.65</v>
      </c>
      <c r="J95" s="11">
        <v>1.23</v>
      </c>
      <c r="K95" s="12">
        <f>MAX(1,(MIN(10,(((J95-1.5)/(1.1-1.5))*10))))</f>
        <v>6.7500000000000018</v>
      </c>
      <c r="L95" s="11">
        <v>46</v>
      </c>
      <c r="M95" s="12">
        <f>MAX(1,(MIN(10,(((L95-20)/(120-20))*10))))</f>
        <v>2.6</v>
      </c>
      <c r="N95" s="11">
        <v>0</v>
      </c>
      <c r="O95" s="12">
        <f>MAX(1,(MIN(10,(((N95)/(17))*10))))</f>
        <v>1</v>
      </c>
    </row>
    <row r="96" spans="1:15" x14ac:dyDescent="0.45">
      <c r="A96" s="9">
        <v>95</v>
      </c>
      <c r="B96" s="6" t="s">
        <v>224</v>
      </c>
      <c r="C96" s="11" t="s">
        <v>181</v>
      </c>
      <c r="D96" s="11" t="s">
        <v>345</v>
      </c>
      <c r="E96" s="12">
        <f>G96+I96+K96+M96+O96</f>
        <v>18.533333333333339</v>
      </c>
      <c r="F96" s="11">
        <v>6</v>
      </c>
      <c r="G96" s="12">
        <f>MAX(1,(MIN(10,(((F96-1)/(7-1))*10))))</f>
        <v>8.3333333333333339</v>
      </c>
      <c r="H96" s="11">
        <v>4.76</v>
      </c>
      <c r="I96" s="12">
        <f>MAX(1,(MIN(10,(((H96-5)/(3-5))*10))))</f>
        <v>1.2000000000000011</v>
      </c>
      <c r="J96" s="11">
        <v>1.38</v>
      </c>
      <c r="K96" s="12">
        <f>MAX(1,(MIN(10,(((J96-1.5)/(1.1-1.5))*10))))</f>
        <v>3.0000000000000031</v>
      </c>
      <c r="L96" s="11">
        <v>70</v>
      </c>
      <c r="M96" s="12">
        <f>MAX(1,(MIN(10,(((L96-20)/(120-20))*10))))</f>
        <v>5</v>
      </c>
      <c r="N96" s="11">
        <v>0</v>
      </c>
      <c r="O96" s="12">
        <f>MAX(1,(MIN(10,(((N96)/(17))*10))))</f>
        <v>1</v>
      </c>
    </row>
    <row r="97" spans="1:15" x14ac:dyDescent="0.45">
      <c r="A97" s="9">
        <v>96</v>
      </c>
      <c r="B97" s="6" t="s">
        <v>162</v>
      </c>
      <c r="C97" s="11" t="s">
        <v>195</v>
      </c>
      <c r="D97" s="11" t="s">
        <v>345</v>
      </c>
      <c r="E97" s="12">
        <f>G97+I97+K97+M97+O97</f>
        <v>18.533333333333331</v>
      </c>
      <c r="F97" s="11">
        <v>3</v>
      </c>
      <c r="G97" s="12">
        <f>MAX(1,(MIN(10,(((F97-1)/(7-1))*10))))</f>
        <v>3.333333333333333</v>
      </c>
      <c r="H97" s="11">
        <v>4.12</v>
      </c>
      <c r="I97" s="12">
        <f>MAX(1,(MIN(10,(((H97-5)/(3-5))*10))))</f>
        <v>4.3999999999999995</v>
      </c>
      <c r="J97" s="11">
        <v>1.32</v>
      </c>
      <c r="K97" s="12">
        <f>MAX(1,(MIN(10,(((J97-1.5)/(1.1-1.5))*10))))</f>
        <v>4.5</v>
      </c>
      <c r="L97" s="11">
        <v>73</v>
      </c>
      <c r="M97" s="12">
        <f>MAX(1,(MIN(10,(((L97-20)/(120-20))*10))))</f>
        <v>5.3000000000000007</v>
      </c>
      <c r="N97" s="11">
        <v>0</v>
      </c>
      <c r="O97" s="12">
        <f>MAX(1,(MIN(10,(((N97)/(17))*10))))</f>
        <v>1</v>
      </c>
    </row>
    <row r="98" spans="1:15" x14ac:dyDescent="0.45">
      <c r="A98" s="9">
        <v>97</v>
      </c>
      <c r="B98" s="6" t="s">
        <v>150</v>
      </c>
      <c r="C98" s="11" t="s">
        <v>188</v>
      </c>
      <c r="D98" s="11" t="s">
        <v>345</v>
      </c>
      <c r="E98" s="12">
        <f>G98+I98+K98+M98+O98</f>
        <v>18.316666666666663</v>
      </c>
      <c r="F98" s="11">
        <v>5</v>
      </c>
      <c r="G98" s="12">
        <f>MAX(1,(MIN(10,(((F98-1)/(7-1))*10))))</f>
        <v>6.6666666666666661</v>
      </c>
      <c r="H98" s="11">
        <v>4.45</v>
      </c>
      <c r="I98" s="12">
        <f>MAX(1,(MIN(10,(((H98-5)/(3-5))*10))))</f>
        <v>2.7499999999999991</v>
      </c>
      <c r="J98" s="11">
        <v>1.36</v>
      </c>
      <c r="K98" s="12">
        <f>MAX(1,(MIN(10,(((J98-1.5)/(1.1-1.5))*10))))</f>
        <v>3.4999999999999982</v>
      </c>
      <c r="L98" s="11">
        <v>64</v>
      </c>
      <c r="M98" s="12">
        <f>MAX(1,(MIN(10,(((L98-20)/(120-20))*10))))</f>
        <v>4.4000000000000004</v>
      </c>
      <c r="N98" s="11">
        <v>0</v>
      </c>
      <c r="O98" s="12">
        <f>MAX(1,(MIN(10,(((N98)/(17))*10))))</f>
        <v>1</v>
      </c>
    </row>
    <row r="99" spans="1:15" x14ac:dyDescent="0.45">
      <c r="A99" s="9">
        <v>98</v>
      </c>
      <c r="B99" s="6" t="s">
        <v>352</v>
      </c>
      <c r="C99" s="11" t="s">
        <v>182</v>
      </c>
      <c r="D99" s="11" t="s">
        <v>345</v>
      </c>
      <c r="E99" s="12">
        <f>G99+I99+K99+M99+O99</f>
        <v>18.299999999999997</v>
      </c>
      <c r="F99" s="11">
        <v>4</v>
      </c>
      <c r="G99" s="12">
        <f>MAX(1,(MIN(10,(((F99-1)/(7-1))*10))))</f>
        <v>5</v>
      </c>
      <c r="H99" s="11">
        <v>4.4000000000000004</v>
      </c>
      <c r="I99" s="12">
        <f>MAX(1,(MIN(10,(((H99-5)/(3-5))*10))))</f>
        <v>2.9999999999999982</v>
      </c>
      <c r="J99" s="11">
        <v>1.28</v>
      </c>
      <c r="K99" s="12">
        <f>MAX(1,(MIN(10,(((J99-1.5)/(1.1-1.5))*10))))</f>
        <v>5.5</v>
      </c>
      <c r="L99" s="11">
        <v>58</v>
      </c>
      <c r="M99" s="12">
        <f>MAX(1,(MIN(10,(((L99-20)/(120-20))*10))))</f>
        <v>3.8</v>
      </c>
      <c r="N99" s="11">
        <v>0</v>
      </c>
      <c r="O99" s="12">
        <f>MAX(1,(MIN(10,(((N99)/(17))*10))))</f>
        <v>1</v>
      </c>
    </row>
    <row r="100" spans="1:15" x14ac:dyDescent="0.45">
      <c r="A100" s="9">
        <v>99</v>
      </c>
      <c r="B100" s="6" t="s">
        <v>423</v>
      </c>
      <c r="C100" s="11" t="s">
        <v>180</v>
      </c>
      <c r="D100" s="11" t="s">
        <v>345</v>
      </c>
      <c r="E100" s="12">
        <f>G100+I100+K100+M100+O100</f>
        <v>18.133333333333333</v>
      </c>
      <c r="F100" s="11">
        <v>3</v>
      </c>
      <c r="G100" s="12">
        <f>MAX(1,(MIN(10,(((F100-1)/(7-1))*10))))</f>
        <v>3.333333333333333</v>
      </c>
      <c r="H100" s="11">
        <v>4</v>
      </c>
      <c r="I100" s="12">
        <f>MAX(1,(MIN(10,(((H100-5)/(3-5))*10))))</f>
        <v>5</v>
      </c>
      <c r="J100" s="11">
        <v>1.28</v>
      </c>
      <c r="K100" s="12">
        <f>MAX(1,(MIN(10,(((J100-1.5)/(1.1-1.5))*10))))</f>
        <v>5.5</v>
      </c>
      <c r="L100" s="11">
        <v>53</v>
      </c>
      <c r="M100" s="12">
        <f>MAX(1,(MIN(10,(((L100-20)/(120-20))*10))))</f>
        <v>3.3000000000000003</v>
      </c>
      <c r="N100" s="11">
        <v>0</v>
      </c>
      <c r="O100" s="12">
        <f>MAX(1,(MIN(10,(((N100)/(17))*10))))</f>
        <v>1</v>
      </c>
    </row>
    <row r="101" spans="1:15" x14ac:dyDescent="0.45">
      <c r="A101" s="9">
        <v>100</v>
      </c>
      <c r="B101" s="6" t="s">
        <v>243</v>
      </c>
      <c r="C101" s="11" t="s">
        <v>199</v>
      </c>
      <c r="D101" s="11" t="s">
        <v>345</v>
      </c>
      <c r="E101" s="12">
        <f>G101+I101+K101+M101+O101</f>
        <v>18.083333333333332</v>
      </c>
      <c r="F101" s="11">
        <v>3</v>
      </c>
      <c r="G101" s="12">
        <f>MAX(1,(MIN(10,(((F101-1)/(7-1))*10))))</f>
        <v>3.333333333333333</v>
      </c>
      <c r="H101" s="11">
        <v>3.84</v>
      </c>
      <c r="I101" s="12">
        <f>MAX(1,(MIN(10,(((H101-5)/(3-5))*10))))</f>
        <v>5.8000000000000007</v>
      </c>
      <c r="J101" s="11">
        <v>1.33</v>
      </c>
      <c r="K101" s="12">
        <f>MAX(1,(MIN(10,(((J101-1.5)/(1.1-1.5))*10))))</f>
        <v>4.2499999999999991</v>
      </c>
      <c r="L101" s="11">
        <v>57</v>
      </c>
      <c r="M101" s="12">
        <f>MAX(1,(MIN(10,(((L101-20)/(120-20))*10))))</f>
        <v>3.7</v>
      </c>
      <c r="N101" s="11">
        <v>0</v>
      </c>
      <c r="O101" s="12">
        <f>MAX(1,(MIN(10,(((N101)/(17))*10))))</f>
        <v>1</v>
      </c>
    </row>
    <row r="102" spans="1:15" x14ac:dyDescent="0.45">
      <c r="A102" s="9">
        <v>101</v>
      </c>
      <c r="B102" s="6" t="s">
        <v>148</v>
      </c>
      <c r="C102" s="11" t="s">
        <v>199</v>
      </c>
      <c r="D102" s="11" t="s">
        <v>345</v>
      </c>
      <c r="E102" s="12">
        <f>G102+I102+K102+M102+O102</f>
        <v>17.883333333333333</v>
      </c>
      <c r="F102" s="11">
        <v>3</v>
      </c>
      <c r="G102" s="12">
        <f>MAX(1,(MIN(10,(((F102-1)/(7-1))*10))))</f>
        <v>3.333333333333333</v>
      </c>
      <c r="H102" s="11">
        <v>4.0199999999999996</v>
      </c>
      <c r="I102" s="12">
        <f>MAX(1,(MIN(10,(((H102-5)/(3-5))*10))))</f>
        <v>4.9000000000000021</v>
      </c>
      <c r="J102" s="11">
        <v>1.29</v>
      </c>
      <c r="K102" s="12">
        <f>MAX(1,(MIN(10,(((J102-1.5)/(1.1-1.5))*10))))</f>
        <v>5.25</v>
      </c>
      <c r="L102" s="11">
        <v>54</v>
      </c>
      <c r="M102" s="12">
        <f>MAX(1,(MIN(10,(((L102-20)/(120-20))*10))))</f>
        <v>3.4000000000000004</v>
      </c>
      <c r="N102" s="11">
        <v>0</v>
      </c>
      <c r="O102" s="12">
        <f>MAX(1,(MIN(10,(((N102)/(17))*10))))</f>
        <v>1</v>
      </c>
    </row>
    <row r="103" spans="1:15" x14ac:dyDescent="0.45">
      <c r="A103" s="9">
        <v>102</v>
      </c>
      <c r="B103" s="6" t="s">
        <v>353</v>
      </c>
      <c r="C103" s="11" t="s">
        <v>189</v>
      </c>
      <c r="D103" s="11" t="s">
        <v>345</v>
      </c>
      <c r="E103" s="12">
        <f>G103+I103+K103+M103+O103</f>
        <v>17.833333333333336</v>
      </c>
      <c r="F103" s="11">
        <v>6</v>
      </c>
      <c r="G103" s="12">
        <f>MAX(1,(MIN(10,(((F103-1)/(7-1))*10))))</f>
        <v>8.3333333333333339</v>
      </c>
      <c r="H103" s="11">
        <v>4.5999999999999996</v>
      </c>
      <c r="I103" s="12">
        <f>MAX(1,(MIN(10,(((H103-5)/(3-5))*10))))</f>
        <v>2.0000000000000018</v>
      </c>
      <c r="J103" s="11">
        <v>1.44</v>
      </c>
      <c r="K103" s="12">
        <f>MAX(1,(MIN(10,(((J103-1.5)/(1.1-1.5))*10))))</f>
        <v>1.5000000000000016</v>
      </c>
      <c r="L103" s="11">
        <v>70</v>
      </c>
      <c r="M103" s="12">
        <f>MAX(1,(MIN(10,(((L103-20)/(120-20))*10))))</f>
        <v>5</v>
      </c>
      <c r="N103" s="11">
        <v>0</v>
      </c>
      <c r="O103" s="12">
        <f>MAX(1,(MIN(10,(((N103)/(17))*10))))</f>
        <v>1</v>
      </c>
    </row>
    <row r="104" spans="1:15" x14ac:dyDescent="0.45">
      <c r="A104" s="9">
        <v>103</v>
      </c>
      <c r="B104" s="6" t="s">
        <v>421</v>
      </c>
      <c r="C104" s="11" t="s">
        <v>191</v>
      </c>
      <c r="D104" s="11" t="s">
        <v>345</v>
      </c>
      <c r="E104" s="12">
        <f>G104+I104+K104+M104+O104</f>
        <v>17.8</v>
      </c>
      <c r="F104" s="11">
        <v>4</v>
      </c>
      <c r="G104" s="12">
        <f>MAX(1,(MIN(10,(((F104-1)/(7-1))*10))))</f>
        <v>5</v>
      </c>
      <c r="H104" s="11">
        <v>4.1399999999999997</v>
      </c>
      <c r="I104" s="12">
        <f>MAX(1,(MIN(10,(((H104-5)/(3-5))*10))))</f>
        <v>4.3000000000000016</v>
      </c>
      <c r="J104" s="11">
        <v>1.34</v>
      </c>
      <c r="K104" s="12">
        <f>MAX(1,(MIN(10,(((J104-1.5)/(1.1-1.5))*10))))</f>
        <v>3.9999999999999991</v>
      </c>
      <c r="L104" s="11">
        <v>55</v>
      </c>
      <c r="M104" s="12">
        <f>MAX(1,(MIN(10,(((L104-20)/(120-20))*10))))</f>
        <v>3.5</v>
      </c>
      <c r="N104" s="11">
        <v>0</v>
      </c>
      <c r="O104" s="12">
        <f>MAX(1,(MIN(10,(((N104)/(17))*10))))</f>
        <v>1</v>
      </c>
    </row>
    <row r="105" spans="1:15" x14ac:dyDescent="0.45">
      <c r="A105" s="9">
        <v>104</v>
      </c>
      <c r="B105" s="6" t="s">
        <v>426</v>
      </c>
      <c r="C105" s="11" t="s">
        <v>179</v>
      </c>
      <c r="D105" s="11" t="s">
        <v>345</v>
      </c>
      <c r="E105" s="12">
        <f>G105+I105+K105+M105+O105</f>
        <v>17.75</v>
      </c>
      <c r="F105" s="11">
        <v>4</v>
      </c>
      <c r="G105" s="12">
        <f>MAX(1,(MIN(10,(((F105-1)/(7-1))*10))))</f>
        <v>5</v>
      </c>
      <c r="H105" s="11">
        <v>4.37</v>
      </c>
      <c r="I105" s="12">
        <f>MAX(1,(MIN(10,(((H105-5)/(3-5))*10))))</f>
        <v>3.1499999999999995</v>
      </c>
      <c r="J105" s="11">
        <v>1.3</v>
      </c>
      <c r="K105" s="12">
        <f>MAX(1,(MIN(10,(((J105-1.5)/(1.1-1.5))*10))))</f>
        <v>5</v>
      </c>
      <c r="L105" s="11">
        <v>56</v>
      </c>
      <c r="M105" s="12">
        <f>MAX(1,(MIN(10,(((L105-20)/(120-20))*10))))</f>
        <v>3.5999999999999996</v>
      </c>
      <c r="N105" s="11">
        <v>0</v>
      </c>
      <c r="O105" s="12">
        <f>MAX(1,(MIN(10,(((N105)/(17))*10))))</f>
        <v>1</v>
      </c>
    </row>
    <row r="106" spans="1:15" x14ac:dyDescent="0.45">
      <c r="A106" s="9">
        <v>105</v>
      </c>
      <c r="B106" s="6" t="s">
        <v>428</v>
      </c>
      <c r="C106" s="11" t="s">
        <v>311</v>
      </c>
      <c r="D106" s="11" t="s">
        <v>345</v>
      </c>
      <c r="E106" s="12">
        <f>G106+I106+K106+M106+O106</f>
        <v>17.7</v>
      </c>
      <c r="F106" s="11">
        <v>4</v>
      </c>
      <c r="G106" s="12">
        <f>MAX(1,(MIN(10,(((F106-1)/(7-1))*10))))</f>
        <v>5</v>
      </c>
      <c r="H106" s="11">
        <v>4.3</v>
      </c>
      <c r="I106" s="12">
        <f>MAX(1,(MIN(10,(((H106-5)/(3-5))*10))))</f>
        <v>3.5000000000000009</v>
      </c>
      <c r="J106" s="11">
        <v>1.3</v>
      </c>
      <c r="K106" s="12">
        <f>MAX(1,(MIN(10,(((J106-1.5)/(1.1-1.5))*10))))</f>
        <v>5</v>
      </c>
      <c r="L106" s="11">
        <v>52</v>
      </c>
      <c r="M106" s="12">
        <f>MAX(1,(MIN(10,(((L106-20)/(120-20))*10))))</f>
        <v>3.2</v>
      </c>
      <c r="N106" s="11">
        <v>0</v>
      </c>
      <c r="O106" s="12">
        <f>MAX(1,(MIN(10,(((N106)/(17))*10))))</f>
        <v>1</v>
      </c>
    </row>
    <row r="107" spans="1:15" x14ac:dyDescent="0.45">
      <c r="A107" s="9">
        <v>106</v>
      </c>
      <c r="B107" s="6" t="s">
        <v>422</v>
      </c>
      <c r="C107" s="11" t="s">
        <v>307</v>
      </c>
      <c r="D107" s="11" t="s">
        <v>345</v>
      </c>
      <c r="E107" s="12">
        <f>G107+I107+K107+M107+O107</f>
        <v>17.649999999999999</v>
      </c>
      <c r="F107" s="11">
        <v>4</v>
      </c>
      <c r="G107" s="12">
        <f>MAX(1,(MIN(10,(((F107-1)/(7-1))*10))))</f>
        <v>5</v>
      </c>
      <c r="H107" s="11">
        <v>4.33</v>
      </c>
      <c r="I107" s="12">
        <f>MAX(1,(MIN(10,(((H107-5)/(3-5))*10))))</f>
        <v>3.3499999999999996</v>
      </c>
      <c r="J107" s="11">
        <v>1.32</v>
      </c>
      <c r="K107" s="12">
        <f>MAX(1,(MIN(10,(((J107-1.5)/(1.1-1.5))*10))))</f>
        <v>4.5</v>
      </c>
      <c r="L107" s="11">
        <v>58</v>
      </c>
      <c r="M107" s="12">
        <f>MAX(1,(MIN(10,(((L107-20)/(120-20))*10))))</f>
        <v>3.8</v>
      </c>
      <c r="N107" s="11">
        <v>0</v>
      </c>
      <c r="O107" s="12">
        <f>MAX(1,(MIN(10,(((N107)/(17))*10))))</f>
        <v>1</v>
      </c>
    </row>
    <row r="108" spans="1:15" x14ac:dyDescent="0.45">
      <c r="A108" s="9">
        <v>107</v>
      </c>
      <c r="B108" s="6" t="s">
        <v>425</v>
      </c>
      <c r="C108" s="11" t="s">
        <v>179</v>
      </c>
      <c r="D108" s="11" t="s">
        <v>345</v>
      </c>
      <c r="E108" s="12">
        <f>G108+I108+K108+M108+O108</f>
        <v>17.599999999999998</v>
      </c>
      <c r="F108" s="11">
        <v>4</v>
      </c>
      <c r="G108" s="12">
        <f>MAX(1,(MIN(10,(((F108-1)/(7-1))*10))))</f>
        <v>5</v>
      </c>
      <c r="H108" s="11">
        <v>4.28</v>
      </c>
      <c r="I108" s="12">
        <f>MAX(1,(MIN(10,(((H108-5)/(3-5))*10))))</f>
        <v>3.5999999999999988</v>
      </c>
      <c r="J108" s="11">
        <v>1.34</v>
      </c>
      <c r="K108" s="12">
        <f>MAX(1,(MIN(10,(((J108-1.5)/(1.1-1.5))*10))))</f>
        <v>3.9999999999999991</v>
      </c>
      <c r="L108" s="11">
        <v>60</v>
      </c>
      <c r="M108" s="12">
        <f>MAX(1,(MIN(10,(((L108-20)/(120-20))*10))))</f>
        <v>4</v>
      </c>
      <c r="N108" s="11">
        <v>0</v>
      </c>
      <c r="O108" s="12">
        <f>MAX(1,(MIN(10,(((N108)/(17))*10))))</f>
        <v>1</v>
      </c>
    </row>
    <row r="109" spans="1:15" x14ac:dyDescent="0.45">
      <c r="A109" s="9">
        <v>108</v>
      </c>
      <c r="B109" s="6" t="s">
        <v>437</v>
      </c>
      <c r="C109" s="11" t="s">
        <v>185</v>
      </c>
      <c r="D109" s="11" t="s">
        <v>345</v>
      </c>
      <c r="E109" s="12">
        <f>G109+I109+K109+M109+O109</f>
        <v>17.566666666666666</v>
      </c>
      <c r="F109" s="11">
        <v>2</v>
      </c>
      <c r="G109" s="12">
        <f>MAX(1,(MIN(10,(((F109-1)/(7-1))*10))))</f>
        <v>1.6666666666666665</v>
      </c>
      <c r="H109" s="11">
        <v>3.85</v>
      </c>
      <c r="I109" s="12">
        <f>MAX(1,(MIN(10,(((H109-5)/(3-5))*10))))</f>
        <v>5.75</v>
      </c>
      <c r="J109" s="11">
        <v>1.21</v>
      </c>
      <c r="K109" s="12">
        <f>MAX(1,(MIN(10,(((J109-1.5)/(1.1-1.5))*10))))</f>
        <v>7.2500000000000018</v>
      </c>
      <c r="L109" s="11">
        <v>39</v>
      </c>
      <c r="M109" s="12">
        <f>MAX(1,(MIN(10,(((L109-20)/(120-20))*10))))</f>
        <v>1.9</v>
      </c>
      <c r="N109" s="11">
        <v>0</v>
      </c>
      <c r="O109" s="12">
        <f>MAX(1,(MIN(10,(((N109)/(17))*10))))</f>
        <v>1</v>
      </c>
    </row>
    <row r="110" spans="1:15" x14ac:dyDescent="0.45">
      <c r="A110" s="9">
        <v>109</v>
      </c>
      <c r="B110" s="6" t="s">
        <v>438</v>
      </c>
      <c r="C110" s="11" t="s">
        <v>187</v>
      </c>
      <c r="D110" s="11" t="s">
        <v>345</v>
      </c>
      <c r="E110" s="12">
        <f>G110+I110+K110+M110+O110</f>
        <v>17.416666666666668</v>
      </c>
      <c r="F110" s="11">
        <v>2</v>
      </c>
      <c r="G110" s="12">
        <f>MAX(1,(MIN(10,(((F110-1)/(7-1))*10))))</f>
        <v>1.6666666666666665</v>
      </c>
      <c r="H110" s="11">
        <v>3.84</v>
      </c>
      <c r="I110" s="12">
        <f>MAX(1,(MIN(10,(((H110-5)/(3-5))*10))))</f>
        <v>5.8000000000000007</v>
      </c>
      <c r="J110" s="11">
        <v>1.21</v>
      </c>
      <c r="K110" s="12">
        <f>MAX(1,(MIN(10,(((J110-1.5)/(1.1-1.5))*10))))</f>
        <v>7.2500000000000018</v>
      </c>
      <c r="L110" s="11">
        <v>37</v>
      </c>
      <c r="M110" s="12">
        <f>MAX(1,(MIN(10,(((L110-20)/(120-20))*10))))</f>
        <v>1.7000000000000002</v>
      </c>
      <c r="N110" s="11">
        <v>0</v>
      </c>
      <c r="O110" s="12">
        <f>MAX(1,(MIN(10,(((N110)/(17))*10))))</f>
        <v>1</v>
      </c>
    </row>
    <row r="111" spans="1:15" x14ac:dyDescent="0.45">
      <c r="A111" s="9">
        <v>110</v>
      </c>
      <c r="B111" s="6" t="s">
        <v>424</v>
      </c>
      <c r="C111" s="11" t="s">
        <v>183</v>
      </c>
      <c r="D111" s="11" t="s">
        <v>345</v>
      </c>
      <c r="E111" s="12">
        <f>G111+I111+K111+M111+O111</f>
        <v>17.31666666666667</v>
      </c>
      <c r="F111" s="11">
        <v>5</v>
      </c>
      <c r="G111" s="12">
        <f>MAX(1,(MIN(10,(((F111-1)/(7-1))*10))))</f>
        <v>6.6666666666666661</v>
      </c>
      <c r="H111" s="11">
        <v>4.3499999999999996</v>
      </c>
      <c r="I111" s="12">
        <f>MAX(1,(MIN(10,(((H111-5)/(3-5))*10))))</f>
        <v>3.2500000000000018</v>
      </c>
      <c r="J111" s="11">
        <v>1.4</v>
      </c>
      <c r="K111" s="12">
        <f>MAX(1,(MIN(10,(((J111-1.5)/(1.1-1.5))*10))))</f>
        <v>2.5000000000000027</v>
      </c>
      <c r="L111" s="11">
        <v>59</v>
      </c>
      <c r="M111" s="12">
        <f>MAX(1,(MIN(10,(((L111-20)/(120-20))*10))))</f>
        <v>3.9000000000000004</v>
      </c>
      <c r="N111" s="11">
        <v>0</v>
      </c>
      <c r="O111" s="12">
        <f>MAX(1,(MIN(10,(((N111)/(17))*10))))</f>
        <v>1</v>
      </c>
    </row>
    <row r="112" spans="1:15" x14ac:dyDescent="0.45">
      <c r="A112" s="9">
        <v>111</v>
      </c>
      <c r="B112" s="6" t="s">
        <v>223</v>
      </c>
      <c r="C112" s="11" t="s">
        <v>193</v>
      </c>
      <c r="D112" s="11" t="s">
        <v>345</v>
      </c>
      <c r="E112" s="12">
        <f>G112+I112+K112+M112+O112</f>
        <v>17.099999999999994</v>
      </c>
      <c r="F112" s="11">
        <v>4</v>
      </c>
      <c r="G112" s="12">
        <f>MAX(1,(MIN(10,(((F112-1)/(7-1))*10))))</f>
        <v>5</v>
      </c>
      <c r="H112" s="11">
        <v>4.1500000000000004</v>
      </c>
      <c r="I112" s="12">
        <f>MAX(1,(MIN(10,(((H112-5)/(3-5))*10))))</f>
        <v>4.2499999999999982</v>
      </c>
      <c r="J112" s="11">
        <v>1.37</v>
      </c>
      <c r="K112" s="12">
        <f>MAX(1,(MIN(10,(((J112-1.5)/(1.1-1.5))*10))))</f>
        <v>3.2499999999999978</v>
      </c>
      <c r="L112" s="11">
        <v>56</v>
      </c>
      <c r="M112" s="12">
        <f>MAX(1,(MIN(10,(((L112-20)/(120-20))*10))))</f>
        <v>3.5999999999999996</v>
      </c>
      <c r="N112" s="11">
        <v>0</v>
      </c>
      <c r="O112" s="12">
        <f>MAX(1,(MIN(10,(((N112)/(17))*10))))</f>
        <v>1</v>
      </c>
    </row>
    <row r="113" spans="1:15" x14ac:dyDescent="0.45">
      <c r="A113" s="9">
        <v>112</v>
      </c>
      <c r="B113" s="6" t="s">
        <v>434</v>
      </c>
      <c r="C113" s="11" t="s">
        <v>211</v>
      </c>
      <c r="D113" s="11" t="s">
        <v>345</v>
      </c>
      <c r="E113" s="12">
        <f>G113+I113+K113+M113+O113</f>
        <v>16.966666666666669</v>
      </c>
      <c r="F113" s="11">
        <v>2</v>
      </c>
      <c r="G113" s="12">
        <f>MAX(1,(MIN(10,(((F113-1)/(7-1))*10))))</f>
        <v>1.6666666666666665</v>
      </c>
      <c r="H113" s="11">
        <v>3.99</v>
      </c>
      <c r="I113" s="12">
        <f>MAX(1,(MIN(10,(((H113-5)/(3-5))*10))))</f>
        <v>5.0499999999999989</v>
      </c>
      <c r="J113" s="11">
        <v>1.23</v>
      </c>
      <c r="K113" s="12">
        <f>MAX(1,(MIN(10,(((J113-1.5)/(1.1-1.5))*10))))</f>
        <v>6.7500000000000018</v>
      </c>
      <c r="L113" s="11">
        <v>45</v>
      </c>
      <c r="M113" s="12">
        <f>MAX(1,(MIN(10,(((L113-20)/(120-20))*10))))</f>
        <v>2.5</v>
      </c>
      <c r="N113" s="11">
        <v>0</v>
      </c>
      <c r="O113" s="12">
        <f>MAX(1,(MIN(10,(((N113)/(17))*10))))</f>
        <v>1</v>
      </c>
    </row>
    <row r="114" spans="1:15" x14ac:dyDescent="0.45">
      <c r="A114" s="9">
        <v>113</v>
      </c>
      <c r="B114" s="6" t="s">
        <v>431</v>
      </c>
      <c r="C114" s="11" t="s">
        <v>206</v>
      </c>
      <c r="D114" s="11" t="s">
        <v>345</v>
      </c>
      <c r="E114" s="12">
        <f>G114+I114+K114+M114+O114</f>
        <v>16.650000000000006</v>
      </c>
      <c r="F114" s="11">
        <v>4</v>
      </c>
      <c r="G114" s="12">
        <f>MAX(1,(MIN(10,(((F114-1)/(7-1))*10))))</f>
        <v>5</v>
      </c>
      <c r="H114" s="11">
        <v>4.25</v>
      </c>
      <c r="I114" s="12">
        <f>MAX(1,(MIN(10,(((H114-5)/(3-5))*10))))</f>
        <v>3.75</v>
      </c>
      <c r="J114" s="11">
        <v>1.38</v>
      </c>
      <c r="K114" s="12">
        <f>MAX(1,(MIN(10,(((J114-1.5)/(1.1-1.5))*10))))</f>
        <v>3.0000000000000031</v>
      </c>
      <c r="L114" s="11">
        <v>59</v>
      </c>
      <c r="M114" s="12">
        <f>MAX(1,(MIN(10,(((L114-20)/(120-20))*10))))</f>
        <v>3.9000000000000004</v>
      </c>
      <c r="N114" s="11">
        <v>0</v>
      </c>
      <c r="O114" s="12">
        <f>MAX(1,(MIN(10,(((N114)/(17))*10))))</f>
        <v>1</v>
      </c>
    </row>
    <row r="115" spans="1:15" x14ac:dyDescent="0.45">
      <c r="A115" s="9">
        <v>114</v>
      </c>
      <c r="B115" s="6" t="s">
        <v>436</v>
      </c>
      <c r="C115" s="11" t="s">
        <v>296</v>
      </c>
      <c r="D115" s="11" t="s">
        <v>345</v>
      </c>
      <c r="E115" s="12">
        <f>G115+I115+K115+M115+O115</f>
        <v>16.533333333333331</v>
      </c>
      <c r="F115" s="11">
        <v>3</v>
      </c>
      <c r="G115" s="12">
        <f>MAX(1,(MIN(10,(((F115-1)/(7-1))*10))))</f>
        <v>3.333333333333333</v>
      </c>
      <c r="H115" s="11">
        <v>3.99</v>
      </c>
      <c r="I115" s="12">
        <f>MAX(1,(MIN(10,(((H115-5)/(3-5))*10))))</f>
        <v>5.0499999999999989</v>
      </c>
      <c r="J115" s="11">
        <v>1.31</v>
      </c>
      <c r="K115" s="12">
        <f>MAX(1,(MIN(10,(((J115-1.5)/(1.1-1.5))*10))))</f>
        <v>4.75</v>
      </c>
      <c r="L115" s="11">
        <v>44</v>
      </c>
      <c r="M115" s="12">
        <f>MAX(1,(MIN(10,(((L115-20)/(120-20))*10))))</f>
        <v>2.4</v>
      </c>
      <c r="N115" s="11">
        <v>0</v>
      </c>
      <c r="O115" s="12">
        <f>MAX(1,(MIN(10,(((N115)/(17))*10))))</f>
        <v>1</v>
      </c>
    </row>
    <row r="116" spans="1:15" x14ac:dyDescent="0.45">
      <c r="A116" s="9">
        <v>115</v>
      </c>
      <c r="B116" s="6" t="s">
        <v>435</v>
      </c>
      <c r="C116" s="11" t="s">
        <v>188</v>
      </c>
      <c r="D116" s="11" t="s">
        <v>345</v>
      </c>
      <c r="E116" s="12">
        <f>G116+I116+K116+M116+O116</f>
        <v>16.483333333333334</v>
      </c>
      <c r="F116" s="11">
        <v>3</v>
      </c>
      <c r="G116" s="12">
        <f>MAX(1,(MIN(10,(((F116-1)/(7-1))*10))))</f>
        <v>3.333333333333333</v>
      </c>
      <c r="H116" s="11">
        <v>4.13</v>
      </c>
      <c r="I116" s="12">
        <f>MAX(1,(MIN(10,(((H116-5)/(3-5))*10))))</f>
        <v>4.3500000000000005</v>
      </c>
      <c r="J116" s="11">
        <v>1.3</v>
      </c>
      <c r="K116" s="12">
        <f>MAX(1,(MIN(10,(((J116-1.5)/(1.1-1.5))*10))))</f>
        <v>5</v>
      </c>
      <c r="L116" s="11">
        <v>48</v>
      </c>
      <c r="M116" s="12">
        <f>MAX(1,(MIN(10,(((L116-20)/(120-20))*10))))</f>
        <v>2.8000000000000003</v>
      </c>
      <c r="N116" s="11">
        <v>0</v>
      </c>
      <c r="O116" s="12">
        <f>MAX(1,(MIN(10,(((N116)/(17))*10))))</f>
        <v>1</v>
      </c>
    </row>
    <row r="117" spans="1:15" x14ac:dyDescent="0.45">
      <c r="A117" s="9">
        <v>116</v>
      </c>
      <c r="B117" s="6" t="s">
        <v>122</v>
      </c>
      <c r="C117" s="11" t="s">
        <v>187</v>
      </c>
      <c r="D117" s="11" t="s">
        <v>345</v>
      </c>
      <c r="E117" s="12">
        <f>G117+I117+K117+M117+O117</f>
        <v>16.483333333333334</v>
      </c>
      <c r="F117" s="11">
        <v>6</v>
      </c>
      <c r="G117" s="12">
        <f>MAX(1,(MIN(10,(((F117-1)/(7-1))*10))))</f>
        <v>8.3333333333333339</v>
      </c>
      <c r="H117" s="11">
        <v>4.78</v>
      </c>
      <c r="I117" s="12">
        <f>MAX(1,(MIN(10,(((H117-5)/(3-5))*10))))</f>
        <v>1.0999999999999988</v>
      </c>
      <c r="J117" s="11">
        <v>1.43</v>
      </c>
      <c r="K117" s="12">
        <f>MAX(1,(MIN(10,(((J117-1.5)/(1.1-1.5))*10))))</f>
        <v>1.7500000000000018</v>
      </c>
      <c r="L117" s="11">
        <v>63</v>
      </c>
      <c r="M117" s="12">
        <f>MAX(1,(MIN(10,(((L117-20)/(120-20))*10))))</f>
        <v>4.3</v>
      </c>
      <c r="N117" s="11">
        <v>0</v>
      </c>
      <c r="O117" s="12">
        <f>MAX(1,(MIN(10,(((N117)/(17))*10))))</f>
        <v>1</v>
      </c>
    </row>
    <row r="118" spans="1:15" x14ac:dyDescent="0.45">
      <c r="A118" s="9">
        <v>117</v>
      </c>
      <c r="B118" s="6" t="s">
        <v>277</v>
      </c>
      <c r="C118" s="11" t="s">
        <v>190</v>
      </c>
      <c r="D118" s="11" t="s">
        <v>345</v>
      </c>
      <c r="E118" s="12">
        <f>G118+I118+K118+M118+O118</f>
        <v>16.483333333333331</v>
      </c>
      <c r="F118" s="11">
        <v>3</v>
      </c>
      <c r="G118" s="12">
        <f>MAX(1,(MIN(10,(((F118-1)/(7-1))*10))))</f>
        <v>3.333333333333333</v>
      </c>
      <c r="H118" s="11">
        <v>4.1100000000000003</v>
      </c>
      <c r="I118" s="12">
        <f>MAX(1,(MIN(10,(((H118-5)/(3-5))*10))))</f>
        <v>4.4499999999999984</v>
      </c>
      <c r="J118" s="11">
        <v>1.28</v>
      </c>
      <c r="K118" s="12">
        <f>MAX(1,(MIN(10,(((J118-1.5)/(1.1-1.5))*10))))</f>
        <v>5.5</v>
      </c>
      <c r="L118" s="11">
        <v>42</v>
      </c>
      <c r="M118" s="12">
        <f>MAX(1,(MIN(10,(((L118-20)/(120-20))*10))))</f>
        <v>2.2000000000000002</v>
      </c>
      <c r="N118" s="11">
        <v>0</v>
      </c>
      <c r="O118" s="12">
        <f>MAX(1,(MIN(10,(((N118)/(17))*10))))</f>
        <v>1</v>
      </c>
    </row>
    <row r="119" spans="1:15" x14ac:dyDescent="0.45">
      <c r="A119" s="9">
        <v>118</v>
      </c>
      <c r="B119" s="6" t="s">
        <v>430</v>
      </c>
      <c r="C119" s="11" t="s">
        <v>181</v>
      </c>
      <c r="D119" s="11" t="s">
        <v>345</v>
      </c>
      <c r="E119" s="12">
        <f>G119+I119+K119+M119+O119</f>
        <v>16.43333333333333</v>
      </c>
      <c r="F119" s="11">
        <v>3</v>
      </c>
      <c r="G119" s="12">
        <f>MAX(1,(MIN(10,(((F119-1)/(7-1))*10))))</f>
        <v>3.333333333333333</v>
      </c>
      <c r="H119" s="11">
        <v>4.2</v>
      </c>
      <c r="I119" s="12">
        <f>MAX(1,(MIN(10,(((H119-5)/(3-5))*10))))</f>
        <v>3.9999999999999991</v>
      </c>
      <c r="J119" s="11">
        <v>1.3</v>
      </c>
      <c r="K119" s="12">
        <f>MAX(1,(MIN(10,(((J119-1.5)/(1.1-1.5))*10))))</f>
        <v>5</v>
      </c>
      <c r="L119" s="11">
        <v>51</v>
      </c>
      <c r="M119" s="12">
        <f>MAX(1,(MIN(10,(((L119-20)/(120-20))*10))))</f>
        <v>3.1</v>
      </c>
      <c r="N119" s="11">
        <v>0</v>
      </c>
      <c r="O119" s="12">
        <f>MAX(1,(MIN(10,(((N119)/(17))*10))))</f>
        <v>1</v>
      </c>
    </row>
    <row r="120" spans="1:15" x14ac:dyDescent="0.45">
      <c r="A120" s="9">
        <v>119</v>
      </c>
      <c r="B120" s="6" t="s">
        <v>433</v>
      </c>
      <c r="C120" s="11" t="s">
        <v>208</v>
      </c>
      <c r="D120" s="11" t="s">
        <v>345</v>
      </c>
      <c r="E120" s="12">
        <f>G120+I120+K120+M120+O120</f>
        <v>16.333333333333336</v>
      </c>
      <c r="F120" s="11">
        <v>3</v>
      </c>
      <c r="G120" s="12">
        <f>MAX(1,(MIN(10,(((F120-1)/(7-1))*10))))</f>
        <v>3.333333333333333</v>
      </c>
      <c r="H120" s="11">
        <v>4.21</v>
      </c>
      <c r="I120" s="12">
        <f>MAX(1,(MIN(10,(((H120-5)/(3-5))*10))))</f>
        <v>3.95</v>
      </c>
      <c r="J120" s="11">
        <v>1.31</v>
      </c>
      <c r="K120" s="12">
        <f>MAX(1,(MIN(10,(((J120-1.5)/(1.1-1.5))*10))))</f>
        <v>4.75</v>
      </c>
      <c r="L120" s="11">
        <v>53</v>
      </c>
      <c r="M120" s="12">
        <f>MAX(1,(MIN(10,(((L120-20)/(120-20))*10))))</f>
        <v>3.3000000000000003</v>
      </c>
      <c r="N120" s="11">
        <v>0</v>
      </c>
      <c r="O120" s="12">
        <f>MAX(1,(MIN(10,(((N120)/(17))*10))))</f>
        <v>1</v>
      </c>
    </row>
    <row r="121" spans="1:15" x14ac:dyDescent="0.45">
      <c r="A121" s="9">
        <v>120</v>
      </c>
      <c r="B121" s="6" t="s">
        <v>432</v>
      </c>
      <c r="C121" s="11" t="s">
        <v>199</v>
      </c>
      <c r="D121" s="11" t="s">
        <v>345</v>
      </c>
      <c r="E121" s="12">
        <f>G121+I121+K121+M121+O121</f>
        <v>16.283333333333331</v>
      </c>
      <c r="F121" s="11">
        <v>3</v>
      </c>
      <c r="G121" s="12">
        <f>MAX(1,(MIN(10,(((F121-1)/(7-1))*10))))</f>
        <v>3.333333333333333</v>
      </c>
      <c r="H121" s="11">
        <v>4.16</v>
      </c>
      <c r="I121" s="12">
        <f>MAX(1,(MIN(10,(((H121-5)/(3-5))*10))))</f>
        <v>4.1999999999999993</v>
      </c>
      <c r="J121" s="11">
        <v>1.31</v>
      </c>
      <c r="K121" s="12">
        <f>MAX(1,(MIN(10,(((J121-1.5)/(1.1-1.5))*10))))</f>
        <v>4.75</v>
      </c>
      <c r="L121" s="11">
        <v>50</v>
      </c>
      <c r="M121" s="12">
        <f>MAX(1,(MIN(10,(((L121-20)/(120-20))*10))))</f>
        <v>3</v>
      </c>
      <c r="N121" s="11">
        <v>0</v>
      </c>
      <c r="O121" s="12">
        <f>MAX(1,(MIN(10,(((N121)/(17))*10))))</f>
        <v>1</v>
      </c>
    </row>
    <row r="122" spans="1:15" x14ac:dyDescent="0.45">
      <c r="B122" s="6"/>
      <c r="C122" s="11"/>
      <c r="D122" s="11"/>
      <c r="E122" s="12"/>
      <c r="F122" s="11"/>
      <c r="G122" s="12"/>
      <c r="H122" s="11"/>
      <c r="I122" s="12"/>
      <c r="J122" s="11"/>
      <c r="K122" s="12"/>
      <c r="L122" s="11"/>
      <c r="M122" s="12"/>
      <c r="N122" s="11"/>
      <c r="O122" s="12"/>
    </row>
    <row r="123" spans="1:15" x14ac:dyDescent="0.45">
      <c r="B123" s="6"/>
      <c r="C123" s="11"/>
      <c r="D123" s="11"/>
      <c r="E123" s="12"/>
      <c r="F123" s="11"/>
      <c r="G123" s="12"/>
      <c r="H123" s="11"/>
      <c r="I123" s="12"/>
      <c r="J123" s="11"/>
      <c r="K123" s="12"/>
      <c r="L123" s="11"/>
      <c r="M123" s="12"/>
      <c r="N123" s="11"/>
      <c r="O123" s="12"/>
    </row>
    <row r="124" spans="1:15" x14ac:dyDescent="0.45">
      <c r="B124" s="6"/>
      <c r="C124" s="11"/>
      <c r="D124" s="11"/>
      <c r="E124" s="12"/>
      <c r="F124" s="11"/>
      <c r="G124" s="12"/>
      <c r="H124" s="11"/>
      <c r="I124" s="12"/>
      <c r="J124" s="11"/>
      <c r="K124" s="12"/>
      <c r="L124" s="11"/>
      <c r="M124" s="12"/>
      <c r="N124" s="11"/>
      <c r="O124" s="12"/>
    </row>
    <row r="125" spans="1:15" x14ac:dyDescent="0.45">
      <c r="B125" s="6"/>
      <c r="C125" s="11"/>
      <c r="D125" s="11"/>
      <c r="E125" s="12"/>
      <c r="F125" s="11"/>
      <c r="G125" s="12"/>
      <c r="H125" s="11"/>
      <c r="I125" s="12"/>
      <c r="J125" s="11"/>
      <c r="K125" s="12"/>
      <c r="L125" s="11"/>
      <c r="M125" s="12"/>
      <c r="N125" s="11"/>
      <c r="O125" s="12"/>
    </row>
    <row r="126" spans="1:15" x14ac:dyDescent="0.45">
      <c r="B126" s="6"/>
      <c r="C126" s="11"/>
      <c r="D126" s="11"/>
      <c r="E126" s="12"/>
      <c r="F126" s="11"/>
      <c r="G126" s="12"/>
      <c r="H126" s="11"/>
      <c r="I126" s="12"/>
      <c r="J126" s="11"/>
      <c r="K126" s="12"/>
      <c r="L126" s="11"/>
      <c r="M126" s="12"/>
      <c r="N126" s="11"/>
      <c r="O126" s="12"/>
    </row>
    <row r="127" spans="1:15" x14ac:dyDescent="0.45">
      <c r="B127" s="6"/>
      <c r="C127" s="11"/>
      <c r="D127" s="11"/>
      <c r="E127" s="12"/>
      <c r="F127" s="11"/>
      <c r="G127" s="12"/>
      <c r="H127" s="11"/>
      <c r="I127" s="12"/>
      <c r="J127" s="11"/>
      <c r="K127" s="12"/>
      <c r="L127" s="11"/>
      <c r="M127" s="12"/>
      <c r="N127" s="11"/>
      <c r="O127" s="12"/>
    </row>
    <row r="128" spans="1:15" x14ac:dyDescent="0.45">
      <c r="B128" s="6"/>
      <c r="C128" s="11"/>
      <c r="D128" s="11"/>
      <c r="E128" s="12"/>
      <c r="F128" s="11"/>
      <c r="G128" s="12"/>
      <c r="H128" s="11"/>
      <c r="I128" s="12"/>
      <c r="J128" s="11"/>
      <c r="K128" s="12"/>
      <c r="L128" s="11"/>
      <c r="M128" s="12"/>
      <c r="N128" s="11"/>
      <c r="O128" s="12"/>
    </row>
    <row r="129" spans="2:15" x14ac:dyDescent="0.45">
      <c r="B129" s="6"/>
      <c r="C129" s="11"/>
      <c r="D129" s="11"/>
      <c r="E129" s="12"/>
      <c r="F129" s="11"/>
      <c r="G129" s="12"/>
      <c r="H129" s="11"/>
      <c r="I129" s="12"/>
      <c r="J129" s="11"/>
      <c r="K129" s="12"/>
      <c r="L129" s="11"/>
      <c r="M129" s="12"/>
      <c r="N129" s="11"/>
      <c r="O129" s="12"/>
    </row>
    <row r="130" spans="2:15" x14ac:dyDescent="0.45">
      <c r="B130" s="6"/>
      <c r="C130" s="11"/>
      <c r="D130" s="11"/>
      <c r="E130" s="12"/>
      <c r="F130" s="11"/>
      <c r="G130" s="12"/>
      <c r="H130" s="11"/>
      <c r="I130" s="12"/>
      <c r="J130" s="11"/>
      <c r="K130" s="12"/>
      <c r="L130" s="11"/>
      <c r="M130" s="12"/>
      <c r="N130" s="11"/>
      <c r="O130" s="12"/>
    </row>
    <row r="131" spans="2:15" x14ac:dyDescent="0.45">
      <c r="B131" s="6"/>
      <c r="C131" s="11"/>
      <c r="D131" s="11"/>
      <c r="E131" s="12"/>
      <c r="F131" s="11"/>
      <c r="G131" s="12"/>
      <c r="H131" s="11"/>
      <c r="I131" s="12"/>
      <c r="J131" s="11"/>
      <c r="K131" s="12"/>
      <c r="L131" s="11"/>
      <c r="M131" s="12"/>
      <c r="N131" s="11"/>
      <c r="O131" s="12"/>
    </row>
    <row r="132" spans="2:15" x14ac:dyDescent="0.45">
      <c r="B132" s="6"/>
      <c r="C132" s="11"/>
      <c r="D132" s="11"/>
      <c r="E132" s="12"/>
      <c r="F132" s="11"/>
      <c r="G132" s="12"/>
      <c r="H132" s="11"/>
      <c r="I132" s="12"/>
      <c r="J132" s="11"/>
      <c r="K132" s="12"/>
      <c r="L132" s="11"/>
      <c r="M132" s="12"/>
      <c r="N132" s="11"/>
      <c r="O132" s="12"/>
    </row>
    <row r="133" spans="2:15" x14ac:dyDescent="0.45">
      <c r="B133" s="6"/>
      <c r="C133" s="11"/>
      <c r="D133" s="11"/>
      <c r="E133" s="12"/>
      <c r="F133" s="11"/>
      <c r="G133" s="12"/>
      <c r="H133" s="11"/>
      <c r="I133" s="12"/>
      <c r="J133" s="11"/>
      <c r="K133" s="12"/>
      <c r="L133" s="11"/>
      <c r="M133" s="12"/>
      <c r="N133" s="11"/>
      <c r="O133" s="12"/>
    </row>
    <row r="134" spans="2:15" x14ac:dyDescent="0.45">
      <c r="B134" s="6"/>
      <c r="C134" s="11"/>
      <c r="D134" s="11"/>
      <c r="E134" s="12"/>
      <c r="F134" s="11"/>
      <c r="G134" s="12"/>
      <c r="H134" s="11"/>
      <c r="I134" s="12"/>
      <c r="J134" s="11"/>
      <c r="K134" s="12"/>
      <c r="L134" s="11"/>
      <c r="M134" s="12"/>
      <c r="N134" s="11"/>
      <c r="O134" s="12"/>
    </row>
    <row r="135" spans="2:15" x14ac:dyDescent="0.45">
      <c r="B135" s="6"/>
      <c r="C135" s="11"/>
      <c r="D135" s="11"/>
      <c r="E135" s="12"/>
      <c r="F135" s="11"/>
      <c r="G135" s="12"/>
      <c r="H135" s="11"/>
      <c r="I135" s="12"/>
      <c r="J135" s="11"/>
      <c r="K135" s="12"/>
      <c r="L135" s="11"/>
      <c r="M135" s="12"/>
      <c r="N135" s="11"/>
      <c r="O135" s="12"/>
    </row>
    <row r="136" spans="2:15" x14ac:dyDescent="0.45">
      <c r="B136" s="6"/>
      <c r="C136" s="11"/>
      <c r="D136" s="11"/>
      <c r="E136" s="12"/>
      <c r="F136" s="11"/>
      <c r="G136" s="12"/>
      <c r="H136" s="11"/>
      <c r="I136" s="12"/>
      <c r="J136" s="11"/>
      <c r="K136" s="12"/>
      <c r="L136" s="11"/>
      <c r="M136" s="12"/>
      <c r="N136" s="11"/>
      <c r="O136" s="12"/>
    </row>
    <row r="137" spans="2:15" x14ac:dyDescent="0.45">
      <c r="B137" s="6"/>
      <c r="C137" s="11"/>
      <c r="D137" s="11"/>
      <c r="E137" s="12"/>
      <c r="F137" s="11"/>
      <c r="G137" s="12"/>
      <c r="H137" s="11"/>
      <c r="I137" s="12"/>
      <c r="J137" s="11"/>
      <c r="K137" s="12"/>
      <c r="L137" s="11"/>
      <c r="M137" s="12"/>
      <c r="N137" s="11"/>
      <c r="O137" s="12"/>
    </row>
    <row r="138" spans="2:15" x14ac:dyDescent="0.45">
      <c r="B138" s="6"/>
      <c r="C138" s="11"/>
      <c r="D138" s="11"/>
      <c r="E138" s="12"/>
      <c r="F138" s="11"/>
      <c r="G138" s="12"/>
      <c r="H138" s="11"/>
      <c r="I138" s="12"/>
      <c r="J138" s="11"/>
      <c r="K138" s="12"/>
      <c r="L138" s="11"/>
      <c r="M138" s="12"/>
      <c r="N138" s="11"/>
      <c r="O138" s="12"/>
    </row>
    <row r="139" spans="2:15" x14ac:dyDescent="0.45">
      <c r="B139" s="6"/>
      <c r="C139" s="11"/>
      <c r="D139" s="11"/>
      <c r="E139" s="12"/>
      <c r="F139" s="11"/>
      <c r="G139" s="12"/>
      <c r="H139" s="11"/>
      <c r="I139" s="12"/>
      <c r="J139" s="11"/>
      <c r="K139" s="12"/>
      <c r="L139" s="11"/>
      <c r="M139" s="12"/>
      <c r="N139" s="11"/>
      <c r="O139" s="12"/>
    </row>
    <row r="140" spans="2:15" x14ac:dyDescent="0.45">
      <c r="B140" s="6"/>
      <c r="C140" s="11"/>
      <c r="D140" s="11"/>
      <c r="E140" s="12"/>
      <c r="F140" s="11"/>
      <c r="G140" s="12"/>
      <c r="H140" s="11"/>
      <c r="I140" s="12"/>
      <c r="J140" s="11"/>
      <c r="K140" s="12"/>
      <c r="L140" s="11"/>
      <c r="M140" s="12"/>
      <c r="N140" s="11"/>
      <c r="O140" s="12"/>
    </row>
    <row r="141" spans="2:15" x14ac:dyDescent="0.45">
      <c r="B141" s="6"/>
      <c r="C141" s="11"/>
      <c r="D141" s="11"/>
      <c r="E141" s="12"/>
      <c r="F141" s="11"/>
      <c r="G141" s="12"/>
      <c r="H141" s="11"/>
      <c r="I141" s="12"/>
      <c r="J141" s="11"/>
      <c r="K141" s="12"/>
      <c r="L141" s="11"/>
      <c r="M141" s="12"/>
      <c r="N141" s="11"/>
      <c r="O141" s="12"/>
    </row>
    <row r="142" spans="2:15" x14ac:dyDescent="0.45">
      <c r="B142" s="6"/>
      <c r="C142" s="11"/>
      <c r="D142" s="11"/>
      <c r="E142" s="12"/>
      <c r="F142" s="11"/>
      <c r="G142" s="12"/>
      <c r="H142" s="11"/>
      <c r="I142" s="12"/>
      <c r="J142" s="11"/>
      <c r="K142" s="12"/>
      <c r="L142" s="11"/>
      <c r="M142" s="12"/>
      <c r="N142" s="11"/>
      <c r="O142" s="12"/>
    </row>
    <row r="143" spans="2:15" x14ac:dyDescent="0.45">
      <c r="B143" s="6"/>
      <c r="C143" s="11"/>
      <c r="D143" s="11"/>
      <c r="E143" s="12"/>
      <c r="F143" s="11"/>
      <c r="G143" s="12"/>
      <c r="H143" s="11"/>
      <c r="I143" s="12"/>
      <c r="J143" s="11"/>
      <c r="K143" s="12"/>
      <c r="L143" s="11"/>
      <c r="M143" s="12"/>
      <c r="N143" s="11"/>
      <c r="O143" s="12"/>
    </row>
    <row r="144" spans="2:15" x14ac:dyDescent="0.45">
      <c r="B144" s="6"/>
      <c r="C144" s="11"/>
      <c r="D144" s="11"/>
      <c r="E144" s="12"/>
      <c r="F144" s="11"/>
      <c r="G144" s="12"/>
      <c r="H144" s="11"/>
      <c r="I144" s="12"/>
      <c r="J144" s="11"/>
      <c r="K144" s="12"/>
      <c r="L144" s="11"/>
      <c r="M144" s="12"/>
      <c r="N144" s="11"/>
      <c r="O144" s="12"/>
    </row>
    <row r="145" spans="2:15" x14ac:dyDescent="0.45">
      <c r="B145" s="6"/>
      <c r="C145" s="11"/>
      <c r="D145" s="11"/>
      <c r="E145" s="12"/>
      <c r="F145" s="11"/>
      <c r="G145" s="12"/>
      <c r="H145" s="11"/>
      <c r="I145" s="12"/>
      <c r="J145" s="11"/>
      <c r="K145" s="12"/>
      <c r="L145" s="11"/>
      <c r="M145" s="12"/>
      <c r="N145" s="11"/>
      <c r="O145" s="12"/>
    </row>
    <row r="146" spans="2:15" x14ac:dyDescent="0.45">
      <c r="B146" s="6"/>
      <c r="C146" s="11"/>
      <c r="D146" s="11"/>
      <c r="E146" s="12"/>
      <c r="F146" s="11"/>
      <c r="G146" s="12"/>
      <c r="H146" s="11"/>
      <c r="I146" s="12"/>
      <c r="J146" s="11"/>
      <c r="K146" s="12"/>
      <c r="L146" s="11"/>
      <c r="M146" s="12"/>
      <c r="N146" s="11"/>
      <c r="O146" s="12"/>
    </row>
    <row r="147" spans="2:15" x14ac:dyDescent="0.45">
      <c r="B147" s="6"/>
      <c r="C147" s="11"/>
      <c r="D147" s="11"/>
      <c r="E147" s="12"/>
      <c r="F147" s="11"/>
      <c r="G147" s="12"/>
      <c r="H147" s="11"/>
      <c r="I147" s="12"/>
      <c r="J147" s="11"/>
      <c r="K147" s="12"/>
      <c r="L147" s="11"/>
      <c r="M147" s="12"/>
      <c r="N147" s="11"/>
      <c r="O147" s="12"/>
    </row>
    <row r="148" spans="2:15" x14ac:dyDescent="0.45">
      <c r="B148" s="6"/>
      <c r="C148" s="11"/>
      <c r="D148" s="11"/>
      <c r="E148" s="12"/>
      <c r="F148" s="11"/>
      <c r="G148" s="12"/>
      <c r="H148" s="11"/>
      <c r="I148" s="12"/>
      <c r="J148" s="11"/>
      <c r="K148" s="12"/>
      <c r="L148" s="11"/>
      <c r="M148" s="12"/>
      <c r="N148" s="11"/>
      <c r="O148" s="12"/>
    </row>
    <row r="149" spans="2:15" x14ac:dyDescent="0.45">
      <c r="B149" s="6"/>
      <c r="C149" s="11"/>
      <c r="D149" s="11"/>
      <c r="E149" s="12"/>
      <c r="F149" s="11"/>
      <c r="G149" s="12"/>
      <c r="H149" s="11"/>
      <c r="I149" s="12"/>
      <c r="J149" s="11"/>
      <c r="K149" s="12"/>
      <c r="L149" s="11"/>
      <c r="M149" s="12"/>
      <c r="N149" s="11"/>
      <c r="O149" s="12"/>
    </row>
    <row r="150" spans="2:15" x14ac:dyDescent="0.45">
      <c r="B150" s="6"/>
      <c r="C150" s="11"/>
      <c r="D150" s="11"/>
      <c r="E150" s="12"/>
      <c r="F150" s="11"/>
      <c r="G150" s="12"/>
      <c r="H150" s="11"/>
      <c r="I150" s="12"/>
      <c r="J150" s="11"/>
      <c r="K150" s="12"/>
      <c r="L150" s="11"/>
      <c r="M150" s="12"/>
      <c r="N150" s="11"/>
      <c r="O150" s="12"/>
    </row>
    <row r="151" spans="2:15" ht="14.65" thickBot="1" x14ac:dyDescent="0.5">
      <c r="B151" s="6"/>
      <c r="C151" s="11"/>
      <c r="D151" s="11"/>
      <c r="E151" s="12"/>
      <c r="F151" s="11"/>
      <c r="G151" s="12"/>
      <c r="H151" s="11"/>
      <c r="I151" s="12"/>
      <c r="J151" s="11"/>
      <c r="K151" s="12"/>
      <c r="L151" s="11"/>
      <c r="M151" s="12"/>
      <c r="N151" s="11"/>
      <c r="O151" s="12"/>
    </row>
    <row r="152" spans="2:15" ht="14.65" thickBot="1" x14ac:dyDescent="0.5">
      <c r="B152" s="4"/>
      <c r="C152" s="4"/>
      <c r="D152" s="5"/>
      <c r="E152" s="12"/>
      <c r="F152" s="13"/>
      <c r="G152" s="12"/>
      <c r="H152" s="13"/>
      <c r="I152" s="12"/>
      <c r="J152" s="13"/>
      <c r="K152" s="12"/>
      <c r="L152" s="13"/>
      <c r="M152" s="12"/>
      <c r="N152" s="13"/>
      <c r="O152" s="12"/>
    </row>
    <row r="153" spans="2:15" ht="14.65" thickBot="1" x14ac:dyDescent="0.5">
      <c r="B153" s="4"/>
      <c r="C153" s="4"/>
      <c r="D153" s="5"/>
      <c r="E153" s="12"/>
      <c r="F153" s="13"/>
      <c r="G153" s="12"/>
      <c r="H153" s="13"/>
      <c r="I153" s="12"/>
      <c r="J153" s="13"/>
      <c r="K153" s="12"/>
      <c r="L153" s="13"/>
      <c r="M153" s="12"/>
      <c r="N153" s="13"/>
      <c r="O153" s="12"/>
    </row>
    <row r="154" spans="2:15" ht="14.65" thickBot="1" x14ac:dyDescent="0.5">
      <c r="B154" s="4"/>
      <c r="C154" s="4"/>
      <c r="D154" s="5"/>
      <c r="E154" s="12"/>
      <c r="F154" s="13"/>
      <c r="G154" s="12"/>
      <c r="H154" s="13"/>
      <c r="I154" s="12"/>
      <c r="J154" s="13"/>
      <c r="K154" s="12"/>
      <c r="L154" s="13"/>
      <c r="M154" s="12"/>
      <c r="N154" s="13"/>
      <c r="O154" s="12"/>
    </row>
    <row r="155" spans="2:15" ht="14.65" thickBot="1" x14ac:dyDescent="0.5">
      <c r="B155" s="4"/>
      <c r="C155" s="4"/>
      <c r="D155" s="5"/>
      <c r="E155" s="12"/>
      <c r="F155" s="13"/>
      <c r="G155" s="12"/>
      <c r="H155" s="13"/>
      <c r="I155" s="12"/>
      <c r="J155" s="13"/>
      <c r="K155" s="12"/>
      <c r="L155" s="13"/>
      <c r="M155" s="12"/>
      <c r="N155" s="13"/>
      <c r="O155" s="12"/>
    </row>
    <row r="156" spans="2:15" ht="14.65" thickBot="1" x14ac:dyDescent="0.5">
      <c r="B156" s="4"/>
      <c r="C156" s="4"/>
      <c r="D156" s="5"/>
      <c r="E156" s="12"/>
      <c r="F156" s="13"/>
      <c r="G156" s="12"/>
      <c r="H156" s="13"/>
      <c r="I156" s="12"/>
      <c r="J156" s="13"/>
      <c r="K156" s="12"/>
      <c r="L156" s="13"/>
      <c r="M156" s="12"/>
      <c r="N156" s="13"/>
      <c r="O156" s="12"/>
    </row>
    <row r="157" spans="2:15" ht="14.65" thickBot="1" x14ac:dyDescent="0.5">
      <c r="B157" s="4"/>
      <c r="C157" s="4"/>
      <c r="D157" s="5"/>
      <c r="E157" s="12"/>
      <c r="F157" s="13"/>
      <c r="G157" s="12"/>
      <c r="H157" s="13"/>
      <c r="I157" s="12"/>
      <c r="J157" s="13"/>
      <c r="K157" s="12"/>
      <c r="L157" s="13"/>
      <c r="M157" s="12"/>
      <c r="N157" s="13"/>
      <c r="O157" s="12"/>
    </row>
    <row r="158" spans="2:15" ht="14.65" thickBot="1" x14ac:dyDescent="0.5">
      <c r="B158" s="4"/>
      <c r="C158" s="4"/>
      <c r="D158" s="5"/>
      <c r="E158" s="12"/>
      <c r="F158" s="13"/>
      <c r="G158" s="12"/>
      <c r="H158" s="13"/>
      <c r="I158" s="12"/>
      <c r="J158" s="13"/>
      <c r="K158" s="12"/>
      <c r="L158" s="13"/>
      <c r="M158" s="12"/>
      <c r="N158" s="13"/>
      <c r="O158" s="12"/>
    </row>
    <row r="159" spans="2:15" ht="14.65" thickBot="1" x14ac:dyDescent="0.5">
      <c r="B159" s="4"/>
      <c r="C159" s="4"/>
      <c r="D159" s="5"/>
      <c r="E159" s="12"/>
      <c r="F159" s="13"/>
      <c r="G159" s="12"/>
      <c r="H159" s="13"/>
      <c r="I159" s="12"/>
      <c r="J159" s="13"/>
      <c r="K159" s="12"/>
      <c r="L159" s="13"/>
      <c r="M159" s="12"/>
      <c r="N159" s="13"/>
      <c r="O159" s="12"/>
    </row>
    <row r="160" spans="2:15" ht="14.65" thickBot="1" x14ac:dyDescent="0.5">
      <c r="B160" s="4"/>
      <c r="C160" s="4"/>
      <c r="D160" s="5"/>
      <c r="E160" s="12"/>
      <c r="F160" s="13"/>
      <c r="G160" s="12"/>
      <c r="H160" s="13"/>
      <c r="I160" s="12"/>
      <c r="J160" s="13"/>
      <c r="K160" s="12"/>
      <c r="L160" s="13"/>
      <c r="M160" s="12"/>
      <c r="N160" s="13"/>
      <c r="O160" s="12"/>
    </row>
    <row r="161" spans="2:15" ht="14.65" thickBot="1" x14ac:dyDescent="0.5">
      <c r="B161" s="4"/>
      <c r="C161" s="4"/>
      <c r="D161" s="5"/>
      <c r="E161" s="12"/>
      <c r="F161" s="13"/>
      <c r="G161" s="12"/>
      <c r="H161" s="13"/>
      <c r="I161" s="12"/>
      <c r="J161" s="13"/>
      <c r="K161" s="12"/>
      <c r="L161" s="13"/>
      <c r="M161" s="12"/>
      <c r="N161" s="13"/>
      <c r="O161" s="12"/>
    </row>
    <row r="162" spans="2:15" ht="14.65" thickBot="1" x14ac:dyDescent="0.5">
      <c r="B162" s="4"/>
      <c r="C162" s="4"/>
      <c r="D162" s="5"/>
      <c r="E162" s="12"/>
      <c r="F162" s="13"/>
      <c r="G162" s="12"/>
      <c r="H162" s="13"/>
      <c r="I162" s="12"/>
      <c r="J162" s="13"/>
      <c r="K162" s="12"/>
      <c r="L162" s="13"/>
      <c r="M162" s="12"/>
      <c r="N162" s="13"/>
      <c r="O162" s="12"/>
    </row>
    <row r="163" spans="2:15" ht="14.65" thickBot="1" x14ac:dyDescent="0.5">
      <c r="B163" s="4"/>
      <c r="C163" s="4"/>
      <c r="D163" s="5"/>
      <c r="E163" s="12"/>
      <c r="F163" s="13"/>
      <c r="G163" s="12"/>
      <c r="H163" s="13"/>
      <c r="I163" s="12"/>
      <c r="J163" s="13"/>
      <c r="K163" s="12"/>
      <c r="L163" s="13"/>
      <c r="M163" s="12"/>
      <c r="N163" s="13"/>
      <c r="O163" s="12"/>
    </row>
    <row r="164" spans="2:15" ht="14.65" thickBot="1" x14ac:dyDescent="0.5">
      <c r="B164" s="4"/>
      <c r="C164" s="4"/>
      <c r="D164" s="5"/>
      <c r="E164" s="12"/>
      <c r="F164" s="13"/>
      <c r="G164" s="12"/>
      <c r="H164" s="13"/>
      <c r="I164" s="12"/>
      <c r="J164" s="13"/>
      <c r="K164" s="12"/>
      <c r="L164" s="13"/>
      <c r="M164" s="12"/>
      <c r="N164" s="13"/>
      <c r="O164" s="12"/>
    </row>
    <row r="165" spans="2:15" ht="14.65" thickBot="1" x14ac:dyDescent="0.5">
      <c r="B165" s="4"/>
      <c r="C165" s="4"/>
      <c r="D165" s="5"/>
      <c r="E165" s="12"/>
      <c r="F165" s="13"/>
      <c r="G165" s="12"/>
      <c r="H165" s="13"/>
      <c r="I165" s="12"/>
      <c r="J165" s="13"/>
      <c r="K165" s="12"/>
      <c r="L165" s="13"/>
      <c r="M165" s="12"/>
      <c r="N165" s="13"/>
      <c r="O165" s="12"/>
    </row>
    <row r="166" spans="2:15" ht="14.65" thickBot="1" x14ac:dyDescent="0.5">
      <c r="B166" s="4"/>
      <c r="C166" s="4"/>
      <c r="D166" s="5"/>
      <c r="E166" s="12"/>
      <c r="F166" s="13"/>
      <c r="G166" s="12"/>
      <c r="H166" s="13"/>
      <c r="I166" s="12"/>
      <c r="J166" s="13"/>
      <c r="K166" s="12"/>
      <c r="L166" s="13"/>
      <c r="M166" s="12"/>
      <c r="N166" s="13"/>
      <c r="O166" s="12"/>
    </row>
    <row r="167" spans="2:15" ht="14.65" thickBot="1" x14ac:dyDescent="0.5">
      <c r="B167" s="4"/>
      <c r="C167" s="4"/>
      <c r="D167" s="5"/>
      <c r="E167" s="12"/>
      <c r="F167" s="13"/>
      <c r="G167" s="12"/>
      <c r="H167" s="13"/>
      <c r="I167" s="12"/>
      <c r="J167" s="13"/>
      <c r="K167" s="12"/>
      <c r="L167" s="13"/>
      <c r="M167" s="12"/>
      <c r="N167" s="13"/>
      <c r="O167" s="12"/>
    </row>
    <row r="168" spans="2:15" ht="14.65" thickBot="1" x14ac:dyDescent="0.5">
      <c r="B168" s="4"/>
      <c r="C168" s="4"/>
      <c r="D168" s="5"/>
      <c r="E168" s="12"/>
      <c r="F168" s="13"/>
      <c r="G168" s="12"/>
      <c r="H168" s="13"/>
      <c r="I168" s="12"/>
      <c r="J168" s="13"/>
      <c r="K168" s="12"/>
      <c r="L168" s="13"/>
      <c r="M168" s="12"/>
      <c r="N168" s="13"/>
      <c r="O168" s="12"/>
    </row>
    <row r="169" spans="2:15" ht="14.65" thickBot="1" x14ac:dyDescent="0.5">
      <c r="B169" s="4"/>
      <c r="C169" s="4"/>
      <c r="D169" s="5"/>
      <c r="E169" s="12"/>
      <c r="F169" s="13"/>
      <c r="G169" s="12"/>
      <c r="H169" s="13"/>
      <c r="I169" s="12"/>
      <c r="J169" s="13"/>
      <c r="K169" s="12"/>
      <c r="L169" s="13"/>
      <c r="M169" s="12"/>
      <c r="N169" s="13"/>
      <c r="O169" s="12"/>
    </row>
    <row r="170" spans="2:15" ht="14.65" thickBot="1" x14ac:dyDescent="0.5">
      <c r="B170" s="4"/>
      <c r="C170" s="4"/>
      <c r="D170" s="5"/>
      <c r="E170" s="12"/>
      <c r="F170" s="13"/>
      <c r="G170" s="12"/>
      <c r="H170" s="13"/>
      <c r="I170" s="12"/>
      <c r="J170" s="13"/>
      <c r="K170" s="12"/>
      <c r="L170" s="13"/>
      <c r="M170" s="12"/>
      <c r="N170" s="13"/>
      <c r="O170" s="12"/>
    </row>
    <row r="171" spans="2:15" ht="14.65" thickBot="1" x14ac:dyDescent="0.5">
      <c r="B171" s="4"/>
      <c r="C171" s="4"/>
      <c r="D171" s="5"/>
      <c r="E171" s="12"/>
      <c r="F171" s="13"/>
      <c r="G171" s="12"/>
      <c r="H171" s="13"/>
      <c r="I171" s="12"/>
      <c r="J171" s="13"/>
      <c r="K171" s="12"/>
      <c r="L171" s="13"/>
      <c r="M171" s="12"/>
      <c r="N171" s="13"/>
      <c r="O171" s="12"/>
    </row>
    <row r="172" spans="2:15" ht="14.65" thickBot="1" x14ac:dyDescent="0.5">
      <c r="B172" s="4"/>
      <c r="C172" s="4"/>
      <c r="D172" s="5"/>
      <c r="E172" s="12"/>
      <c r="F172" s="13"/>
      <c r="G172" s="12"/>
      <c r="H172" s="13"/>
      <c r="I172" s="12"/>
      <c r="J172" s="13"/>
      <c r="K172" s="12"/>
      <c r="L172" s="13"/>
      <c r="M172" s="12"/>
      <c r="N172" s="13"/>
      <c r="O172" s="12"/>
    </row>
    <row r="173" spans="2:15" ht="14.65" thickBot="1" x14ac:dyDescent="0.5">
      <c r="B173" s="4"/>
      <c r="C173" s="4"/>
      <c r="D173" s="5"/>
      <c r="E173" s="12"/>
      <c r="F173" s="13"/>
      <c r="G173" s="12"/>
      <c r="H173" s="13"/>
      <c r="I173" s="12"/>
      <c r="J173" s="13"/>
      <c r="K173" s="12"/>
      <c r="L173" s="13"/>
      <c r="M173" s="12"/>
      <c r="N173" s="13"/>
      <c r="O173" s="12"/>
    </row>
    <row r="174" spans="2:15" ht="14.65" thickBot="1" x14ac:dyDescent="0.5">
      <c r="B174" s="4"/>
      <c r="C174" s="4"/>
      <c r="D174" s="5"/>
      <c r="E174" s="12"/>
      <c r="F174" s="13"/>
      <c r="G174" s="12"/>
      <c r="H174" s="13"/>
      <c r="I174" s="12"/>
      <c r="J174" s="13"/>
      <c r="K174" s="12"/>
      <c r="L174" s="13"/>
      <c r="M174" s="12"/>
      <c r="N174" s="13"/>
      <c r="O174" s="12"/>
    </row>
    <row r="175" spans="2:15" ht="14.65" thickBot="1" x14ac:dyDescent="0.5">
      <c r="B175" s="4"/>
      <c r="C175" s="4"/>
      <c r="D175" s="5"/>
      <c r="E175" s="12"/>
      <c r="F175" s="13"/>
      <c r="G175" s="12"/>
      <c r="H175" s="13"/>
      <c r="I175" s="12"/>
      <c r="J175" s="13"/>
      <c r="K175" s="12"/>
      <c r="L175" s="13"/>
      <c r="M175" s="12"/>
      <c r="N175" s="13"/>
      <c r="O175" s="12"/>
    </row>
    <row r="176" spans="2:15" ht="14.65" thickBot="1" x14ac:dyDescent="0.5">
      <c r="B176" s="4"/>
      <c r="C176" s="4"/>
      <c r="D176" s="5"/>
      <c r="E176" s="12"/>
      <c r="F176" s="13"/>
      <c r="G176" s="12"/>
      <c r="H176" s="13"/>
      <c r="I176" s="12"/>
      <c r="J176" s="13"/>
      <c r="K176" s="12"/>
      <c r="L176" s="13"/>
      <c r="M176" s="12"/>
      <c r="N176" s="13"/>
      <c r="O176" s="12"/>
    </row>
    <row r="177" spans="2:15" ht="14.65" thickBot="1" x14ac:dyDescent="0.5">
      <c r="B177" s="4"/>
      <c r="C177" s="4"/>
      <c r="D177" s="5"/>
      <c r="E177" s="12"/>
      <c r="F177" s="13"/>
      <c r="G177" s="12"/>
      <c r="H177" s="13"/>
      <c r="I177" s="12"/>
      <c r="J177" s="13"/>
      <c r="K177" s="12"/>
      <c r="L177" s="13"/>
      <c r="N177" s="13"/>
    </row>
    <row r="178" spans="2:15" ht="14.65" thickBot="1" x14ac:dyDescent="0.5">
      <c r="B178" s="4"/>
      <c r="C178" s="4"/>
      <c r="D178" s="5"/>
      <c r="E178" s="12"/>
      <c r="F178" s="13"/>
      <c r="G178" s="12"/>
      <c r="H178" s="13"/>
      <c r="I178" s="12"/>
      <c r="J178" s="13"/>
      <c r="K178" s="12"/>
      <c r="L178" s="13"/>
      <c r="M178" s="12"/>
      <c r="N178" s="13"/>
      <c r="O178" s="12"/>
    </row>
    <row r="179" spans="2:15" ht="14.65" thickBot="1" x14ac:dyDescent="0.5">
      <c r="B179" s="4"/>
      <c r="C179" s="4"/>
      <c r="D179" s="5"/>
      <c r="E179" s="12"/>
      <c r="F179" s="13"/>
      <c r="G179" s="12"/>
      <c r="H179" s="13"/>
      <c r="I179" s="12"/>
      <c r="J179" s="13"/>
      <c r="K179" s="12"/>
      <c r="L179" s="13"/>
      <c r="M179" s="12"/>
      <c r="N179" s="13"/>
      <c r="O179" s="12"/>
    </row>
    <row r="180" spans="2:15" ht="14.65" thickBot="1" x14ac:dyDescent="0.5">
      <c r="B180" s="4"/>
      <c r="C180" s="4"/>
      <c r="D180" s="5"/>
      <c r="E180" s="12"/>
      <c r="F180" s="13"/>
      <c r="G180" s="12"/>
      <c r="H180" s="13"/>
      <c r="I180" s="12"/>
      <c r="J180" s="13"/>
      <c r="K180" s="12"/>
      <c r="L180" s="13"/>
      <c r="M180" s="12"/>
      <c r="N180" s="13"/>
      <c r="O180" s="12"/>
    </row>
    <row r="181" spans="2:15" ht="14.65" thickBot="1" x14ac:dyDescent="0.5">
      <c r="B181" s="4"/>
      <c r="C181" s="4"/>
      <c r="D181" s="5"/>
      <c r="E181" s="12"/>
      <c r="F181" s="13"/>
      <c r="G181" s="12"/>
      <c r="H181" s="13"/>
      <c r="I181" s="12"/>
      <c r="J181" s="13"/>
      <c r="K181" s="12"/>
      <c r="L181" s="13"/>
      <c r="M181" s="12"/>
      <c r="N181" s="13"/>
      <c r="O181" s="12"/>
    </row>
    <row r="182" spans="2:15" ht="14.65" thickBot="1" x14ac:dyDescent="0.5">
      <c r="B182" s="4"/>
      <c r="C182" s="4"/>
      <c r="D182" s="5"/>
      <c r="E182" s="12"/>
      <c r="F182" s="13"/>
      <c r="G182" s="12"/>
      <c r="H182" s="13"/>
      <c r="I182" s="12"/>
      <c r="J182" s="13"/>
      <c r="K182" s="12"/>
      <c r="L182" s="13"/>
      <c r="M182" s="12"/>
      <c r="N182" s="13"/>
      <c r="O182" s="12"/>
    </row>
    <row r="183" spans="2:15" ht="14.65" thickBot="1" x14ac:dyDescent="0.5">
      <c r="B183" s="4"/>
      <c r="C183" s="4"/>
      <c r="D183" s="5"/>
      <c r="E183" s="12"/>
      <c r="F183" s="13"/>
      <c r="G183" s="12"/>
      <c r="H183" s="13"/>
      <c r="I183" s="12"/>
      <c r="J183" s="13"/>
      <c r="K183" s="12"/>
      <c r="L183" s="13"/>
      <c r="M183" s="12"/>
      <c r="N183" s="13"/>
      <c r="O183" s="12"/>
    </row>
    <row r="184" spans="2:15" ht="14.65" thickBot="1" x14ac:dyDescent="0.5">
      <c r="B184" s="4"/>
      <c r="C184" s="4"/>
      <c r="D184" s="5"/>
      <c r="E184" s="12"/>
      <c r="F184" s="13"/>
      <c r="G184" s="12"/>
      <c r="H184" s="13"/>
      <c r="I184" s="12"/>
      <c r="J184" s="13"/>
      <c r="K184" s="12"/>
      <c r="L184" s="13"/>
      <c r="M184" s="12"/>
      <c r="N184" s="13"/>
      <c r="O184" s="12"/>
    </row>
    <row r="185" spans="2:15" ht="14.65" thickBot="1" x14ac:dyDescent="0.5">
      <c r="B185" s="4"/>
      <c r="C185" s="4"/>
      <c r="D185" s="5"/>
      <c r="E185" s="12"/>
      <c r="F185" s="13"/>
      <c r="G185" s="12"/>
      <c r="H185" s="13"/>
      <c r="I185" s="12"/>
      <c r="J185" s="13"/>
      <c r="K185" s="12"/>
      <c r="L185" s="13"/>
      <c r="M185" s="12"/>
      <c r="N185" s="13"/>
      <c r="O185" s="12"/>
    </row>
    <row r="186" spans="2:15" ht="14.65" thickBot="1" x14ac:dyDescent="0.5">
      <c r="B186" s="4"/>
      <c r="C186" s="4"/>
      <c r="D186" s="5"/>
      <c r="E186" s="12"/>
      <c r="F186" s="13"/>
      <c r="G186" s="12"/>
      <c r="H186" s="13"/>
      <c r="I186" s="12"/>
      <c r="J186" s="13"/>
      <c r="K186" s="12"/>
      <c r="L186" s="13"/>
      <c r="M186" s="12"/>
      <c r="N186" s="13"/>
      <c r="O186" s="12"/>
    </row>
    <row r="187" spans="2:15" ht="14.65" thickBot="1" x14ac:dyDescent="0.5">
      <c r="B187" s="4"/>
      <c r="C187" s="4"/>
      <c r="D187" s="5"/>
      <c r="E187" s="12"/>
      <c r="F187" s="13"/>
      <c r="G187" s="12"/>
      <c r="H187" s="13"/>
      <c r="I187" s="12"/>
      <c r="J187" s="13"/>
      <c r="K187" s="12"/>
      <c r="L187" s="13"/>
      <c r="M187" s="12"/>
      <c r="N187" s="13"/>
      <c r="O187" s="12"/>
    </row>
    <row r="188" spans="2:15" ht="14.65" thickBot="1" x14ac:dyDescent="0.5">
      <c r="B188" s="4"/>
      <c r="C188" s="4"/>
      <c r="D188" s="5"/>
      <c r="E188" s="12"/>
      <c r="F188" s="13"/>
      <c r="G188" s="12"/>
      <c r="H188" s="13"/>
      <c r="I188" s="12"/>
      <c r="J188" s="13"/>
      <c r="K188" s="12"/>
      <c r="L188" s="13"/>
      <c r="M188" s="12"/>
      <c r="N188" s="13"/>
      <c r="O188" s="12"/>
    </row>
    <row r="189" spans="2:15" ht="14.65" thickBot="1" x14ac:dyDescent="0.5">
      <c r="B189" s="4"/>
      <c r="C189" s="4"/>
      <c r="D189" s="5"/>
      <c r="E189" s="12"/>
      <c r="F189" s="13"/>
      <c r="G189" s="12"/>
      <c r="H189" s="13"/>
      <c r="I189" s="12"/>
      <c r="J189" s="13"/>
      <c r="K189" s="12"/>
      <c r="L189" s="13"/>
      <c r="M189" s="12"/>
      <c r="N189" s="13"/>
      <c r="O189" s="12"/>
    </row>
    <row r="190" spans="2:15" ht="14.65" thickBot="1" x14ac:dyDescent="0.5">
      <c r="B190" s="4"/>
      <c r="C190" s="4"/>
      <c r="D190" s="5"/>
      <c r="E190" s="12"/>
      <c r="F190" s="13"/>
      <c r="G190" s="12"/>
      <c r="H190" s="13"/>
      <c r="I190" s="12"/>
      <c r="J190" s="13"/>
      <c r="K190" s="12"/>
      <c r="L190" s="13"/>
      <c r="M190" s="12"/>
      <c r="N190" s="13"/>
      <c r="O190" s="12"/>
    </row>
    <row r="191" spans="2:15" ht="14.65" thickBot="1" x14ac:dyDescent="0.5">
      <c r="B191" s="4"/>
      <c r="C191" s="4"/>
      <c r="D191" s="5"/>
      <c r="E191" s="12"/>
      <c r="F191" s="13"/>
      <c r="G191" s="12"/>
      <c r="H191" s="13"/>
      <c r="I191" s="12"/>
      <c r="J191" s="13"/>
      <c r="K191" s="12"/>
      <c r="L191" s="13"/>
      <c r="M191" s="12"/>
      <c r="N191" s="13"/>
      <c r="O191" s="12"/>
    </row>
    <row r="192" spans="2:15" ht="14.65" thickBot="1" x14ac:dyDescent="0.5">
      <c r="B192" s="4"/>
      <c r="C192" s="4"/>
      <c r="D192" s="5"/>
      <c r="E192" s="12"/>
      <c r="F192" s="13"/>
      <c r="G192" s="12"/>
      <c r="H192" s="13"/>
      <c r="I192" s="12"/>
      <c r="J192" s="13"/>
      <c r="K192" s="12"/>
      <c r="L192" s="13"/>
      <c r="M192" s="12"/>
      <c r="N192" s="13"/>
      <c r="O192" s="12"/>
    </row>
    <row r="193" spans="2:15" ht="14.65" thickBot="1" x14ac:dyDescent="0.5">
      <c r="B193" s="4"/>
      <c r="C193" s="4"/>
      <c r="D193" s="5"/>
      <c r="E193" s="12"/>
      <c r="F193" s="13"/>
      <c r="G193" s="12"/>
      <c r="H193" s="13"/>
      <c r="I193" s="12"/>
      <c r="J193" s="13"/>
      <c r="K193" s="12"/>
      <c r="L193" s="13"/>
      <c r="M193" s="12"/>
      <c r="N193" s="13"/>
      <c r="O193" s="12"/>
    </row>
    <row r="194" spans="2:15" ht="14.65" thickBot="1" x14ac:dyDescent="0.5">
      <c r="B194" s="4"/>
      <c r="C194" s="4"/>
      <c r="D194" s="5"/>
      <c r="E194" s="12"/>
      <c r="F194" s="13"/>
      <c r="G194" s="12"/>
      <c r="H194" s="13"/>
      <c r="I194" s="12"/>
      <c r="J194" s="13"/>
      <c r="K194" s="12"/>
      <c r="L194" s="13"/>
      <c r="M194" s="12"/>
      <c r="N194" s="13"/>
      <c r="O194" s="12"/>
    </row>
    <row r="195" spans="2:15" ht="14.65" thickBot="1" x14ac:dyDescent="0.5">
      <c r="B195" s="4"/>
      <c r="C195" s="4"/>
      <c r="D195" s="5"/>
      <c r="E195" s="12"/>
      <c r="F195" s="13"/>
      <c r="G195" s="12"/>
      <c r="H195" s="13"/>
      <c r="I195" s="12"/>
      <c r="J195" s="13"/>
      <c r="K195" s="12"/>
      <c r="L195" s="13"/>
      <c r="M195" s="12"/>
      <c r="N195" s="13"/>
      <c r="O195" s="12"/>
    </row>
    <row r="196" spans="2:15" ht="14.65" thickBot="1" x14ac:dyDescent="0.5">
      <c r="B196" s="4"/>
      <c r="C196" s="4"/>
      <c r="D196" s="5"/>
      <c r="E196" s="12"/>
      <c r="F196" s="13"/>
      <c r="G196" s="12"/>
      <c r="H196" s="13"/>
      <c r="I196" s="12"/>
      <c r="J196" s="13"/>
      <c r="K196" s="12"/>
      <c r="L196" s="13"/>
      <c r="M196" s="12"/>
      <c r="N196" s="13"/>
      <c r="O196" s="12"/>
    </row>
    <row r="197" spans="2:15" ht="14.65" thickBot="1" x14ac:dyDescent="0.5">
      <c r="B197" s="4"/>
      <c r="C197" s="4"/>
      <c r="D197" s="5"/>
      <c r="E197" s="12"/>
      <c r="F197" s="13"/>
      <c r="G197" s="12"/>
      <c r="H197" s="13"/>
      <c r="I197" s="12"/>
      <c r="J197" s="13"/>
      <c r="K197" s="12"/>
      <c r="L197" s="13"/>
      <c r="M197" s="12"/>
      <c r="N197" s="13"/>
      <c r="O197" s="12"/>
    </row>
    <row r="198" spans="2:15" ht="14.65" thickBot="1" x14ac:dyDescent="0.5">
      <c r="B198" s="4"/>
      <c r="C198" s="4"/>
      <c r="D198" s="5"/>
      <c r="E198" s="12"/>
      <c r="F198" s="13"/>
      <c r="G198" s="12"/>
      <c r="H198" s="13"/>
      <c r="I198" s="12"/>
      <c r="J198" s="13"/>
      <c r="K198" s="12"/>
      <c r="L198" s="13"/>
      <c r="M198" s="12"/>
      <c r="N198" s="13"/>
      <c r="O198" s="12"/>
    </row>
    <row r="199" spans="2:15" ht="14.65" thickBot="1" x14ac:dyDescent="0.5">
      <c r="B199" s="4"/>
      <c r="C199" s="4"/>
      <c r="D199" s="5"/>
      <c r="E199" s="12"/>
      <c r="F199" s="13"/>
      <c r="G199" s="12"/>
      <c r="H199" s="13"/>
      <c r="I199" s="12"/>
      <c r="J199" s="13"/>
      <c r="K199" s="12"/>
      <c r="L199" s="13"/>
      <c r="M199" s="12"/>
      <c r="N199" s="13"/>
      <c r="O199" s="12"/>
    </row>
    <row r="200" spans="2:15" ht="14.65" thickBot="1" x14ac:dyDescent="0.5">
      <c r="B200" s="4"/>
      <c r="C200" s="4"/>
      <c r="D200" s="5"/>
      <c r="E200" s="12"/>
      <c r="F200" s="13"/>
      <c r="G200" s="12"/>
      <c r="H200" s="13"/>
      <c r="I200" s="12"/>
      <c r="J200" s="13"/>
      <c r="K200" s="12"/>
      <c r="L200" s="13"/>
      <c r="M200" s="12"/>
      <c r="N200" s="13"/>
      <c r="O200" s="12"/>
    </row>
    <row r="201" spans="2:15" ht="14.65" thickBot="1" x14ac:dyDescent="0.5">
      <c r="B201" s="4"/>
      <c r="C201" s="4"/>
      <c r="D201" s="5"/>
      <c r="E201" s="12"/>
      <c r="F201" s="13"/>
      <c r="G201" s="12"/>
      <c r="H201" s="13"/>
      <c r="I201" s="12"/>
      <c r="J201" s="13"/>
      <c r="K201" s="12"/>
      <c r="L201" s="13"/>
      <c r="M201" s="12"/>
      <c r="N201" s="13"/>
      <c r="O201" s="12"/>
    </row>
    <row r="202" spans="2:15" ht="14.65" thickBot="1" x14ac:dyDescent="0.5">
      <c r="B202" s="4"/>
      <c r="C202" s="4"/>
      <c r="D202" s="5"/>
      <c r="E202" s="12"/>
      <c r="F202" s="13"/>
      <c r="G202" s="12"/>
      <c r="H202" s="13"/>
      <c r="I202" s="12"/>
      <c r="J202" s="13"/>
      <c r="K202" s="12"/>
      <c r="L202" s="13"/>
      <c r="M202" s="12"/>
      <c r="N202" s="13"/>
      <c r="O202" s="12"/>
    </row>
    <row r="203" spans="2:15" ht="14.65" thickBot="1" x14ac:dyDescent="0.5">
      <c r="B203" s="4"/>
      <c r="C203" s="4"/>
      <c r="D203" s="5"/>
      <c r="E203" s="12"/>
      <c r="F203" s="13"/>
      <c r="G203" s="12"/>
      <c r="H203" s="13"/>
      <c r="I203" s="12"/>
      <c r="J203" s="13"/>
      <c r="K203" s="12"/>
      <c r="L203" s="13"/>
      <c r="M203" s="12"/>
      <c r="N203" s="13"/>
      <c r="O203" s="12"/>
    </row>
    <row r="204" spans="2:15" ht="14.65" thickBot="1" x14ac:dyDescent="0.5">
      <c r="B204" s="4"/>
      <c r="C204" s="4"/>
      <c r="D204" s="5"/>
      <c r="E204" s="12"/>
      <c r="F204" s="13"/>
      <c r="G204" s="12"/>
      <c r="H204" s="13"/>
      <c r="I204" s="12"/>
      <c r="J204" s="13"/>
      <c r="K204" s="12"/>
      <c r="L204" s="13"/>
      <c r="M204" s="12"/>
      <c r="N204" s="13"/>
      <c r="O204" s="12"/>
    </row>
    <row r="205" spans="2:15" ht="14.65" thickBot="1" x14ac:dyDescent="0.5">
      <c r="B205" s="4"/>
      <c r="C205" s="4"/>
      <c r="D205" s="5"/>
      <c r="E205" s="12"/>
      <c r="F205" s="13"/>
      <c r="G205" s="12"/>
      <c r="H205" s="13"/>
      <c r="I205" s="12"/>
      <c r="J205" s="13"/>
      <c r="K205" s="12"/>
      <c r="L205" s="13"/>
      <c r="M205" s="12"/>
      <c r="N205" s="13"/>
      <c r="O205" s="12"/>
    </row>
    <row r="206" spans="2:15" ht="14.65" thickBot="1" x14ac:dyDescent="0.5">
      <c r="B206" s="4"/>
      <c r="C206" s="4"/>
      <c r="D206" s="5"/>
      <c r="E206" s="12"/>
      <c r="F206" s="13"/>
      <c r="G206" s="12"/>
      <c r="H206" s="13"/>
      <c r="I206" s="12"/>
      <c r="J206" s="13"/>
      <c r="K206" s="12"/>
      <c r="L206" s="13"/>
      <c r="M206" s="12"/>
      <c r="N206" s="13"/>
      <c r="O206" s="12"/>
    </row>
    <row r="207" spans="2:15" ht="14.65" thickBot="1" x14ac:dyDescent="0.5">
      <c r="B207" s="4"/>
      <c r="C207" s="4"/>
      <c r="D207" s="5"/>
      <c r="E207" s="12"/>
      <c r="F207" s="13"/>
      <c r="G207" s="12"/>
      <c r="H207" s="13"/>
      <c r="I207" s="12"/>
      <c r="J207" s="13"/>
      <c r="K207" s="12"/>
      <c r="L207" s="13"/>
      <c r="M207" s="12"/>
      <c r="N207" s="13"/>
      <c r="O207" s="12"/>
    </row>
    <row r="208" spans="2:15" ht="14.65" thickBot="1" x14ac:dyDescent="0.5">
      <c r="B208" s="4"/>
      <c r="C208" s="4"/>
      <c r="D208" s="5"/>
      <c r="E208" s="12"/>
      <c r="F208" s="13"/>
      <c r="G208" s="12"/>
      <c r="H208" s="13"/>
      <c r="I208" s="12"/>
      <c r="J208" s="13"/>
      <c r="K208" s="12"/>
      <c r="L208" s="13"/>
      <c r="M208" s="12"/>
      <c r="N208" s="13"/>
      <c r="O208" s="12"/>
    </row>
    <row r="209" spans="2:15" ht="14.65" thickBot="1" x14ac:dyDescent="0.5">
      <c r="B209" s="4"/>
      <c r="C209" s="4"/>
      <c r="D209" s="5"/>
      <c r="E209" s="12"/>
      <c r="F209" s="13"/>
      <c r="G209" s="12"/>
      <c r="H209" s="13"/>
      <c r="I209" s="12"/>
      <c r="J209" s="13"/>
      <c r="K209" s="12"/>
      <c r="L209" s="13"/>
      <c r="M209" s="12"/>
      <c r="N209" s="13"/>
      <c r="O209" s="12"/>
    </row>
    <row r="210" spans="2:15" ht="14.65" thickBot="1" x14ac:dyDescent="0.5">
      <c r="B210" s="4"/>
      <c r="C210" s="4"/>
      <c r="D210" s="5"/>
      <c r="E210" s="12"/>
      <c r="F210" s="13"/>
      <c r="G210" s="12"/>
      <c r="H210" s="13"/>
      <c r="I210" s="12"/>
      <c r="J210" s="13"/>
      <c r="K210" s="12"/>
      <c r="L210" s="13"/>
      <c r="M210" s="12"/>
      <c r="N210" s="13"/>
      <c r="O210" s="12"/>
    </row>
    <row r="211" spans="2:15" ht="14.65" thickBot="1" x14ac:dyDescent="0.5">
      <c r="B211" s="4"/>
      <c r="C211" s="4"/>
      <c r="D211" s="5"/>
      <c r="E211" s="12"/>
      <c r="F211" s="13"/>
      <c r="G211" s="12"/>
      <c r="H211" s="13"/>
      <c r="I211" s="12"/>
      <c r="J211" s="13"/>
      <c r="K211" s="12"/>
      <c r="L211" s="13"/>
      <c r="M211" s="12"/>
      <c r="N211" s="13"/>
      <c r="O211" s="12"/>
    </row>
    <row r="212" spans="2:15" ht="14.65" thickBot="1" x14ac:dyDescent="0.5">
      <c r="B212" s="4"/>
      <c r="C212" s="4"/>
      <c r="D212" s="5"/>
      <c r="E212" s="12"/>
      <c r="F212" s="13"/>
      <c r="G212" s="12"/>
      <c r="H212" s="13"/>
      <c r="I212" s="12"/>
      <c r="J212" s="13"/>
      <c r="K212" s="12"/>
      <c r="L212" s="13"/>
      <c r="M212" s="12"/>
      <c r="N212" s="13"/>
      <c r="O212" s="12"/>
    </row>
    <row r="213" spans="2:15" ht="14.65" thickBot="1" x14ac:dyDescent="0.5">
      <c r="B213" s="4"/>
      <c r="C213" s="4"/>
      <c r="D213" s="5"/>
      <c r="E213" s="12"/>
      <c r="F213" s="13"/>
      <c r="G213" s="12"/>
      <c r="H213" s="13"/>
      <c r="I213" s="12"/>
      <c r="J213" s="13"/>
      <c r="K213" s="12"/>
      <c r="L213" s="13"/>
      <c r="M213" s="12"/>
      <c r="N213" s="13"/>
      <c r="O213" s="12"/>
    </row>
    <row r="214" spans="2:15" ht="14.65" thickBot="1" x14ac:dyDescent="0.5">
      <c r="B214" s="4"/>
      <c r="C214" s="4"/>
      <c r="D214" s="5"/>
      <c r="E214" s="12"/>
      <c r="F214" s="13"/>
      <c r="G214" s="12"/>
      <c r="H214" s="13"/>
      <c r="I214" s="12"/>
      <c r="J214" s="13"/>
      <c r="K214" s="12"/>
      <c r="L214" s="13"/>
      <c r="M214" s="12"/>
      <c r="N214" s="13"/>
      <c r="O214" s="12"/>
    </row>
    <row r="215" spans="2:15" ht="14.65" thickBot="1" x14ac:dyDescent="0.5">
      <c r="B215" s="4"/>
      <c r="C215" s="4"/>
      <c r="D215" s="5"/>
      <c r="E215" s="12"/>
      <c r="F215" s="13"/>
      <c r="G215" s="12"/>
      <c r="H215" s="13"/>
      <c r="I215" s="12"/>
      <c r="J215" s="13"/>
      <c r="K215" s="12"/>
      <c r="L215" s="13"/>
      <c r="M215" s="12"/>
      <c r="N215" s="13"/>
      <c r="O215" s="12"/>
    </row>
    <row r="216" spans="2:15" ht="14.65" thickBot="1" x14ac:dyDescent="0.5">
      <c r="B216" s="4"/>
      <c r="C216" s="4"/>
      <c r="D216" s="5"/>
      <c r="E216" s="12"/>
      <c r="F216" s="13"/>
      <c r="G216" s="12"/>
      <c r="H216" s="13"/>
      <c r="I216" s="12"/>
      <c r="J216" s="13"/>
      <c r="K216" s="12"/>
      <c r="L216" s="13"/>
      <c r="M216" s="12"/>
      <c r="N216" s="13"/>
      <c r="O216" s="12"/>
    </row>
    <row r="217" spans="2:15" ht="14.65" thickBot="1" x14ac:dyDescent="0.5">
      <c r="B217" s="4"/>
      <c r="C217" s="4"/>
      <c r="D217" s="5"/>
      <c r="E217" s="12"/>
      <c r="F217" s="13"/>
      <c r="G217" s="12"/>
      <c r="H217" s="13"/>
      <c r="I217" s="12"/>
      <c r="J217" s="13"/>
      <c r="K217" s="12"/>
      <c r="L217" s="13"/>
      <c r="M217" s="12"/>
      <c r="N217" s="13"/>
      <c r="O217" s="12"/>
    </row>
    <row r="218" spans="2:15" ht="14.65" thickBot="1" x14ac:dyDescent="0.5">
      <c r="B218" s="4"/>
      <c r="C218" s="4"/>
      <c r="D218" s="5"/>
      <c r="E218" s="12"/>
      <c r="F218" s="13"/>
      <c r="G218" s="12"/>
      <c r="H218" s="13"/>
      <c r="I218" s="12"/>
      <c r="J218" s="13"/>
      <c r="K218" s="12"/>
      <c r="L218" s="13"/>
      <c r="M218" s="12"/>
      <c r="N218" s="13"/>
      <c r="O218" s="12"/>
    </row>
    <row r="219" spans="2:15" ht="14.65" thickBot="1" x14ac:dyDescent="0.5">
      <c r="B219" s="4"/>
      <c r="C219" s="4"/>
      <c r="D219" s="5"/>
      <c r="E219" s="12"/>
      <c r="F219" s="13"/>
      <c r="G219" s="12"/>
      <c r="H219" s="13"/>
      <c r="I219" s="12"/>
      <c r="J219" s="13"/>
      <c r="K219" s="12"/>
      <c r="L219" s="13"/>
      <c r="M219" s="12"/>
      <c r="N219" s="13"/>
      <c r="O219" s="12"/>
    </row>
    <row r="220" spans="2:15" ht="14.65" thickBot="1" x14ac:dyDescent="0.5">
      <c r="B220" s="4"/>
      <c r="C220" s="4"/>
      <c r="D220" s="5"/>
      <c r="E220" s="12"/>
      <c r="F220" s="13"/>
      <c r="G220" s="12"/>
      <c r="H220" s="13"/>
      <c r="I220" s="12"/>
      <c r="J220" s="13"/>
      <c r="K220" s="12"/>
      <c r="L220" s="13"/>
      <c r="M220" s="12"/>
      <c r="N220" s="13"/>
      <c r="O220" s="12"/>
    </row>
    <row r="221" spans="2:15" ht="14.65" thickBot="1" x14ac:dyDescent="0.5">
      <c r="B221" s="4"/>
      <c r="C221" s="4"/>
      <c r="D221" s="5"/>
      <c r="E221" s="12"/>
      <c r="F221" s="13"/>
      <c r="G221" s="12"/>
      <c r="H221" s="13"/>
      <c r="I221" s="12"/>
      <c r="J221" s="13"/>
      <c r="K221" s="12"/>
      <c r="L221" s="13"/>
      <c r="M221" s="12"/>
      <c r="N221" s="13"/>
      <c r="O221" s="12"/>
    </row>
    <row r="222" spans="2:15" ht="14.65" thickBot="1" x14ac:dyDescent="0.5">
      <c r="B222" s="4"/>
      <c r="C222" s="4"/>
      <c r="D222" s="5"/>
      <c r="E222" s="12"/>
      <c r="F222" s="13"/>
      <c r="G222" s="12"/>
      <c r="H222" s="13"/>
      <c r="I222" s="12"/>
      <c r="J222" s="13"/>
      <c r="K222" s="12"/>
      <c r="L222" s="13"/>
      <c r="M222" s="12"/>
      <c r="N222" s="13"/>
      <c r="O222" s="12"/>
    </row>
    <row r="223" spans="2:15" ht="14.65" thickBot="1" x14ac:dyDescent="0.5">
      <c r="B223" s="4"/>
      <c r="C223" s="4"/>
      <c r="D223" s="5"/>
      <c r="E223" s="12"/>
      <c r="F223" s="13"/>
      <c r="G223" s="12"/>
      <c r="H223" s="13"/>
      <c r="I223" s="12"/>
      <c r="J223" s="13"/>
      <c r="K223" s="12"/>
      <c r="L223" s="13"/>
      <c r="M223" s="12"/>
      <c r="N223" s="13"/>
      <c r="O223" s="12"/>
    </row>
    <row r="224" spans="2:15" ht="14.65" thickBot="1" x14ac:dyDescent="0.5">
      <c r="B224" s="4"/>
      <c r="C224" s="4"/>
      <c r="D224" s="5"/>
      <c r="E224" s="12"/>
      <c r="F224" s="13"/>
      <c r="G224" s="12"/>
      <c r="H224" s="13"/>
      <c r="I224" s="12"/>
      <c r="J224" s="13"/>
      <c r="K224" s="12"/>
      <c r="L224" s="13"/>
      <c r="M224" s="12"/>
      <c r="N224" s="13"/>
      <c r="O224" s="12"/>
    </row>
    <row r="225" spans="2:16" ht="14.65" thickBot="1" x14ac:dyDescent="0.5">
      <c r="B225" s="4"/>
      <c r="C225" s="4"/>
      <c r="D225" s="5"/>
      <c r="E225" s="12"/>
      <c r="F225" s="13"/>
      <c r="G225" s="12"/>
      <c r="H225" s="13"/>
      <c r="I225" s="12"/>
      <c r="J225" s="13"/>
      <c r="K225" s="12"/>
      <c r="L225" s="13"/>
      <c r="M225" s="12"/>
      <c r="N225" s="13"/>
      <c r="O225" s="12"/>
    </row>
    <row r="226" spans="2:16" ht="14.65" thickBot="1" x14ac:dyDescent="0.5">
      <c r="B226" s="4"/>
      <c r="C226" s="4"/>
      <c r="D226" s="5"/>
      <c r="E226" s="12"/>
      <c r="F226" s="13"/>
      <c r="G226" s="12"/>
      <c r="H226" s="13"/>
      <c r="I226" s="12"/>
      <c r="J226" s="13"/>
      <c r="K226" s="12"/>
      <c r="L226" s="13"/>
      <c r="M226" s="12"/>
      <c r="N226" s="13"/>
      <c r="O226" s="12"/>
    </row>
    <row r="227" spans="2:16" ht="14.65" thickBot="1" x14ac:dyDescent="0.5">
      <c r="B227" s="4"/>
      <c r="C227" s="4"/>
      <c r="D227" s="5"/>
      <c r="E227" s="12"/>
      <c r="F227" s="13"/>
      <c r="G227" s="12"/>
      <c r="H227" s="13"/>
      <c r="I227" s="12"/>
      <c r="J227" s="13"/>
      <c r="K227" s="12"/>
      <c r="L227" s="13"/>
      <c r="N227" s="13"/>
    </row>
    <row r="228" spans="2:16" ht="14.65" thickBot="1" x14ac:dyDescent="0.5">
      <c r="B228" s="4"/>
      <c r="C228" s="4"/>
      <c r="D228" s="5"/>
      <c r="E228" s="12"/>
      <c r="F228" s="13"/>
      <c r="G228" s="12"/>
      <c r="H228" s="13"/>
      <c r="I228" s="12"/>
      <c r="J228" s="13"/>
      <c r="K228" s="12"/>
      <c r="L228" s="13"/>
      <c r="M228" s="12"/>
      <c r="N228" s="13"/>
      <c r="O228" s="12"/>
    </row>
    <row r="229" spans="2:16" ht="14.65" thickBot="1" x14ac:dyDescent="0.5">
      <c r="B229" s="4"/>
      <c r="C229" s="4"/>
      <c r="D229" s="5"/>
      <c r="E229" s="12"/>
      <c r="F229" s="13"/>
      <c r="G229" s="12"/>
      <c r="H229" s="13"/>
      <c r="I229" s="12"/>
      <c r="J229" s="13"/>
      <c r="K229" s="12"/>
      <c r="L229" s="13"/>
      <c r="M229" s="12"/>
      <c r="N229" s="13"/>
      <c r="O229" s="12"/>
    </row>
    <row r="230" spans="2:16" ht="14.65" thickBot="1" x14ac:dyDescent="0.5">
      <c r="B230" s="4"/>
      <c r="C230" s="4"/>
      <c r="D230" s="5"/>
      <c r="E230" s="12"/>
      <c r="F230" s="13"/>
      <c r="G230" s="12"/>
      <c r="H230" s="13"/>
      <c r="I230" s="12"/>
      <c r="J230" s="13"/>
      <c r="K230" s="12"/>
      <c r="L230" s="13"/>
      <c r="M230" s="12"/>
      <c r="N230" s="13"/>
      <c r="O230" s="12"/>
    </row>
    <row r="231" spans="2:16" ht="14.65" thickBot="1" x14ac:dyDescent="0.5">
      <c r="B231" s="4"/>
      <c r="C231" s="4"/>
      <c r="D231" s="5"/>
      <c r="E231" s="12"/>
      <c r="F231" s="13"/>
      <c r="G231" s="12"/>
      <c r="H231" s="13"/>
      <c r="I231" s="12"/>
      <c r="J231" s="13"/>
      <c r="K231" s="12"/>
      <c r="L231" s="13"/>
      <c r="M231" s="12"/>
      <c r="N231" s="13"/>
      <c r="O231" s="12"/>
    </row>
    <row r="232" spans="2:16" ht="14.65" thickBot="1" x14ac:dyDescent="0.5">
      <c r="B232" s="4"/>
      <c r="C232" s="4"/>
      <c r="D232" s="5"/>
      <c r="E232" s="12"/>
      <c r="F232" s="13"/>
      <c r="G232" s="12"/>
      <c r="H232" s="13"/>
      <c r="I232" s="12"/>
      <c r="J232" s="13"/>
      <c r="K232" s="12"/>
      <c r="L232" s="13"/>
      <c r="M232" s="12"/>
      <c r="N232" s="13"/>
      <c r="O232" s="12"/>
    </row>
    <row r="233" spans="2:16" ht="14.65" thickBot="1" x14ac:dyDescent="0.5">
      <c r="B233" s="4"/>
      <c r="C233" s="4"/>
      <c r="D233" s="5"/>
      <c r="E233" s="12"/>
      <c r="F233" s="13"/>
      <c r="G233" s="12"/>
      <c r="H233" s="13"/>
      <c r="I233" s="12"/>
      <c r="J233" s="13"/>
      <c r="K233" s="12"/>
      <c r="L233" s="13"/>
      <c r="M233" s="12"/>
      <c r="N233" s="13"/>
      <c r="O233" s="12"/>
    </row>
    <row r="234" spans="2:16" ht="14.65" thickBot="1" x14ac:dyDescent="0.5">
      <c r="B234" s="4"/>
      <c r="C234" s="4"/>
      <c r="D234" s="5"/>
      <c r="E234" s="12"/>
      <c r="F234" s="13"/>
      <c r="G234" s="12"/>
      <c r="H234" s="13"/>
      <c r="I234" s="12"/>
      <c r="J234" s="13"/>
      <c r="K234" s="12"/>
      <c r="L234" s="13"/>
      <c r="M234" s="12"/>
      <c r="N234" s="13"/>
      <c r="O234" s="12"/>
    </row>
    <row r="235" spans="2:16" ht="14.65" thickBot="1" x14ac:dyDescent="0.5">
      <c r="B235" s="4"/>
      <c r="C235" s="4"/>
      <c r="D235" s="5"/>
      <c r="E235" s="12"/>
      <c r="F235" s="13"/>
      <c r="G235" s="12"/>
      <c r="H235" s="13"/>
      <c r="I235" s="12"/>
      <c r="J235" s="13"/>
      <c r="K235" s="12"/>
      <c r="L235" s="13"/>
      <c r="M235" s="12"/>
      <c r="N235" s="13"/>
      <c r="O235" s="12"/>
    </row>
    <row r="236" spans="2:16" ht="14.65" thickBot="1" x14ac:dyDescent="0.5">
      <c r="B236" s="4"/>
      <c r="C236" s="4"/>
      <c r="D236" s="5"/>
      <c r="E236" s="12"/>
      <c r="F236" s="13"/>
      <c r="G236" s="12"/>
      <c r="H236" s="13"/>
      <c r="I236" s="12"/>
      <c r="J236" s="13"/>
      <c r="K236" s="12"/>
      <c r="L236" s="13"/>
      <c r="M236" s="12"/>
      <c r="N236" s="13"/>
      <c r="O236" s="12"/>
    </row>
    <row r="237" spans="2:16" ht="14.65" thickBot="1" x14ac:dyDescent="0.5">
      <c r="B237" s="4"/>
      <c r="C237" s="4"/>
      <c r="D237" s="5"/>
      <c r="E237" s="12"/>
      <c r="F237" s="13"/>
      <c r="G237" s="12"/>
      <c r="H237" s="13"/>
      <c r="I237" s="12"/>
      <c r="J237" s="13"/>
      <c r="K237" s="12"/>
      <c r="L237" s="13"/>
      <c r="M237" s="12"/>
      <c r="N237" s="13"/>
      <c r="O237" s="12"/>
    </row>
    <row r="238" spans="2:16" ht="14.65" thickBot="1" x14ac:dyDescent="0.5">
      <c r="B238" s="4"/>
      <c r="C238" s="4"/>
      <c r="D238" s="5"/>
      <c r="E238" s="12"/>
      <c r="F238" s="13"/>
      <c r="G238" s="12"/>
      <c r="H238" s="13"/>
      <c r="I238" s="12"/>
      <c r="J238" s="13"/>
      <c r="K238" s="12"/>
      <c r="L238" s="13"/>
      <c r="M238" s="12"/>
      <c r="N238" s="13"/>
      <c r="O238" s="12"/>
    </row>
    <row r="239" spans="2:16" ht="14.65" thickBot="1" x14ac:dyDescent="0.5">
      <c r="B239" s="4"/>
      <c r="C239" s="4"/>
      <c r="D239" s="5"/>
      <c r="E239" s="12"/>
      <c r="F239" s="13"/>
      <c r="G239" s="12"/>
      <c r="H239" s="13"/>
      <c r="I239" s="12"/>
      <c r="J239" s="13"/>
      <c r="K239" s="12"/>
      <c r="L239" s="13"/>
      <c r="M239" s="12"/>
      <c r="N239" s="13"/>
      <c r="O239" s="12"/>
      <c r="P239" s="15"/>
    </row>
    <row r="240" spans="2:16" ht="14.65" thickBot="1" x14ac:dyDescent="0.5">
      <c r="B240" s="4"/>
      <c r="C240" s="4"/>
      <c r="D240" s="5"/>
      <c r="E240" s="12"/>
      <c r="F240" s="13"/>
      <c r="G240" s="12"/>
      <c r="H240" s="13"/>
      <c r="I240" s="12"/>
      <c r="J240" s="13"/>
      <c r="K240" s="12"/>
      <c r="L240" s="13"/>
      <c r="M240" s="12"/>
      <c r="N240" s="13"/>
      <c r="O240" s="12"/>
    </row>
    <row r="241" spans="2:16" ht="14.65" thickBot="1" x14ac:dyDescent="0.5">
      <c r="B241" s="4"/>
      <c r="C241" s="4"/>
      <c r="D241" s="5"/>
      <c r="E241" s="12"/>
      <c r="F241" s="13"/>
      <c r="G241" s="12"/>
      <c r="H241" s="13"/>
      <c r="I241" s="12"/>
      <c r="J241" s="13"/>
      <c r="K241" s="12"/>
      <c r="L241" s="13"/>
      <c r="M241" s="12"/>
      <c r="N241" s="13"/>
      <c r="O241" s="12"/>
    </row>
    <row r="242" spans="2:16" ht="14.65" thickBot="1" x14ac:dyDescent="0.5">
      <c r="B242" s="4"/>
      <c r="C242" s="4"/>
      <c r="D242" s="5"/>
      <c r="E242" s="12"/>
      <c r="F242" s="13"/>
      <c r="G242" s="12"/>
      <c r="H242" s="13"/>
      <c r="I242" s="12"/>
      <c r="J242" s="13"/>
      <c r="K242" s="12"/>
      <c r="L242" s="13"/>
      <c r="N242" s="13"/>
      <c r="P242" s="16"/>
    </row>
    <row r="243" spans="2:16" ht="14.65" thickBot="1" x14ac:dyDescent="0.5">
      <c r="B243" s="4"/>
      <c r="C243" s="4"/>
      <c r="D243" s="5"/>
      <c r="E243" s="12"/>
      <c r="F243" s="13"/>
      <c r="G243" s="12"/>
      <c r="H243" s="13"/>
      <c r="I243" s="12"/>
      <c r="J243" s="13"/>
      <c r="K243" s="12"/>
      <c r="L243" s="13"/>
      <c r="M243" s="12"/>
      <c r="N243" s="13"/>
      <c r="O243" s="12"/>
    </row>
    <row r="244" spans="2:16" ht="14.65" thickBot="1" x14ac:dyDescent="0.5">
      <c r="B244" s="4"/>
      <c r="C244" s="4"/>
      <c r="D244" s="5"/>
      <c r="E244" s="12"/>
      <c r="F244" s="13"/>
      <c r="G244" s="12"/>
      <c r="H244" s="13"/>
      <c r="I244" s="12"/>
      <c r="J244" s="13"/>
      <c r="K244" s="12"/>
      <c r="L244" s="13"/>
      <c r="M244" s="12"/>
      <c r="N244" s="13"/>
      <c r="O244" s="12"/>
    </row>
    <row r="245" spans="2:16" ht="14.65" thickBot="1" x14ac:dyDescent="0.5">
      <c r="B245" s="4"/>
      <c r="C245" s="4"/>
      <c r="D245" s="5"/>
      <c r="E245" s="12"/>
      <c r="F245" s="13"/>
      <c r="G245" s="12"/>
      <c r="H245" s="13"/>
      <c r="I245" s="12"/>
      <c r="J245" s="13"/>
      <c r="K245" s="12"/>
      <c r="L245" s="13"/>
      <c r="M245" s="12"/>
      <c r="N245" s="13"/>
      <c r="O245" s="12"/>
    </row>
    <row r="246" spans="2:16" ht="14.65" thickBot="1" x14ac:dyDescent="0.5">
      <c r="B246" s="4"/>
      <c r="C246" s="4"/>
      <c r="D246" s="5"/>
      <c r="E246" s="12"/>
      <c r="F246" s="13"/>
      <c r="G246" s="12"/>
      <c r="H246" s="13"/>
      <c r="I246" s="12"/>
      <c r="J246" s="13"/>
      <c r="K246" s="12"/>
      <c r="L246" s="13"/>
      <c r="M246" s="12"/>
      <c r="N246" s="13"/>
      <c r="O246" s="12"/>
    </row>
    <row r="247" spans="2:16" ht="14.65" thickBot="1" x14ac:dyDescent="0.5">
      <c r="B247" s="4"/>
      <c r="C247" s="4"/>
      <c r="D247" s="5"/>
      <c r="E247" s="12"/>
      <c r="F247" s="13"/>
      <c r="G247" s="12"/>
      <c r="H247" s="13"/>
      <c r="I247" s="12"/>
      <c r="J247" s="13"/>
      <c r="K247" s="12"/>
      <c r="L247" s="13"/>
      <c r="N247" s="13"/>
    </row>
    <row r="248" spans="2:16" ht="14.65" thickBot="1" x14ac:dyDescent="0.5">
      <c r="B248" s="4"/>
      <c r="C248" s="4"/>
      <c r="D248" s="5"/>
      <c r="E248" s="12"/>
      <c r="F248" s="13"/>
      <c r="G248" s="12"/>
      <c r="H248" s="13"/>
      <c r="I248" s="12"/>
      <c r="J248" s="13"/>
      <c r="K248" s="12"/>
      <c r="L248" s="13"/>
      <c r="M248" s="12"/>
      <c r="N248" s="13"/>
      <c r="O248" s="12"/>
    </row>
    <row r="249" spans="2:16" ht="14.65" thickBot="1" x14ac:dyDescent="0.5">
      <c r="B249" s="4"/>
      <c r="C249" s="4"/>
      <c r="D249" s="5"/>
      <c r="E249" s="12"/>
      <c r="F249" s="13"/>
      <c r="G249" s="12"/>
      <c r="H249" s="13"/>
      <c r="I249" s="12"/>
      <c r="J249" s="13"/>
      <c r="K249" s="12"/>
      <c r="L249" s="13"/>
      <c r="M249" s="12"/>
      <c r="N249" s="13"/>
      <c r="O249" s="12"/>
    </row>
    <row r="250" spans="2:16" ht="14.65" thickBot="1" x14ac:dyDescent="0.5">
      <c r="B250" s="4"/>
      <c r="C250" s="4"/>
      <c r="D250" s="5"/>
      <c r="E250" s="12"/>
      <c r="F250" s="13"/>
      <c r="G250" s="12"/>
      <c r="H250" s="13"/>
      <c r="I250" s="12"/>
      <c r="J250" s="13"/>
      <c r="K250" s="12"/>
      <c r="L250" s="13"/>
      <c r="M250" s="12"/>
      <c r="N250" s="13"/>
      <c r="O250" s="12"/>
    </row>
    <row r="251" spans="2:16" ht="14.65" thickBot="1" x14ac:dyDescent="0.5">
      <c r="B251" s="4"/>
      <c r="C251" s="4"/>
      <c r="D251" s="5"/>
      <c r="E251" s="12"/>
      <c r="F251" s="13"/>
      <c r="G251" s="12"/>
      <c r="H251" s="13"/>
      <c r="I251" s="12"/>
      <c r="J251" s="13"/>
      <c r="K251" s="12"/>
      <c r="L251" s="13"/>
      <c r="M251" s="12"/>
      <c r="N251" s="13"/>
      <c r="O251" s="12"/>
    </row>
    <row r="252" spans="2:16" ht="14.65" thickBot="1" x14ac:dyDescent="0.5">
      <c r="B252" s="4"/>
      <c r="C252" s="4"/>
      <c r="D252" s="5"/>
      <c r="E252" s="12"/>
      <c r="F252" s="13"/>
      <c r="G252" s="12"/>
      <c r="H252" s="13"/>
      <c r="I252" s="12"/>
      <c r="J252" s="13"/>
      <c r="K252" s="12"/>
      <c r="L252" s="13"/>
      <c r="M252" s="12"/>
      <c r="N252" s="13"/>
      <c r="O252" s="12"/>
    </row>
    <row r="253" spans="2:16" ht="14.65" thickBot="1" x14ac:dyDescent="0.5">
      <c r="B253" s="4"/>
      <c r="C253" s="4"/>
      <c r="D253" s="5"/>
      <c r="E253" s="12"/>
      <c r="F253" s="13"/>
      <c r="G253" s="12"/>
      <c r="H253" s="13"/>
      <c r="I253" s="12"/>
      <c r="J253" s="13"/>
      <c r="K253" s="12"/>
      <c r="L253" s="13"/>
      <c r="M253" s="12"/>
      <c r="N253" s="13"/>
      <c r="O253" s="12"/>
    </row>
    <row r="254" spans="2:16" ht="14.65" thickBot="1" x14ac:dyDescent="0.5">
      <c r="B254" s="4"/>
      <c r="C254" s="4"/>
      <c r="D254" s="5"/>
      <c r="E254" s="12"/>
      <c r="F254" s="13"/>
      <c r="G254" s="12"/>
      <c r="H254" s="13"/>
      <c r="I254" s="12"/>
      <c r="J254" s="13"/>
      <c r="K254" s="12"/>
      <c r="L254" s="13"/>
      <c r="M254" s="12"/>
      <c r="N254" s="13"/>
      <c r="O254" s="12"/>
    </row>
    <row r="255" spans="2:16" ht="14.65" thickBot="1" x14ac:dyDescent="0.5">
      <c r="B255" s="4"/>
      <c r="C255" s="4"/>
      <c r="D255" s="5"/>
      <c r="E255" s="12"/>
      <c r="F255" s="13"/>
      <c r="G255" s="12"/>
      <c r="H255" s="13"/>
      <c r="I255" s="12"/>
      <c r="J255" s="13"/>
      <c r="K255" s="12"/>
      <c r="L255" s="13"/>
      <c r="M255" s="12"/>
      <c r="N255" s="13"/>
      <c r="O255" s="12"/>
    </row>
    <row r="256" spans="2:16" ht="14.65" thickBot="1" x14ac:dyDescent="0.5">
      <c r="B256" s="4"/>
      <c r="C256" s="4"/>
      <c r="D256" s="5"/>
      <c r="E256" s="12"/>
      <c r="F256" s="13"/>
      <c r="G256" s="12"/>
      <c r="H256" s="13"/>
      <c r="I256" s="12"/>
      <c r="J256" s="13"/>
      <c r="K256" s="12"/>
      <c r="L256" s="13"/>
      <c r="M256" s="12"/>
      <c r="N256" s="13"/>
      <c r="O256" s="12"/>
    </row>
    <row r="257" spans="2:15" ht="14.65" thickBot="1" x14ac:dyDescent="0.5">
      <c r="B257" s="4"/>
      <c r="C257" s="4"/>
      <c r="D257" s="5"/>
      <c r="E257" s="12"/>
      <c r="F257" s="13"/>
      <c r="G257" s="12"/>
      <c r="H257" s="13"/>
      <c r="I257" s="12"/>
      <c r="J257" s="13"/>
      <c r="K257" s="12"/>
      <c r="L257" s="13"/>
      <c r="M257" s="12"/>
      <c r="N257" s="13"/>
      <c r="O257" s="12"/>
    </row>
    <row r="258" spans="2:15" ht="14.65" thickBot="1" x14ac:dyDescent="0.5">
      <c r="B258" s="4"/>
      <c r="C258" s="4"/>
      <c r="D258" s="5"/>
      <c r="E258" s="12"/>
      <c r="F258" s="13"/>
      <c r="G258" s="12"/>
      <c r="H258" s="13"/>
      <c r="I258" s="12"/>
      <c r="J258" s="13"/>
      <c r="K258" s="12"/>
      <c r="L258" s="13"/>
      <c r="M258" s="12"/>
      <c r="N258" s="13"/>
      <c r="O258" s="12"/>
    </row>
    <row r="259" spans="2:15" ht="14.65" thickBot="1" x14ac:dyDescent="0.5">
      <c r="B259" s="4"/>
      <c r="C259" s="4"/>
      <c r="D259" s="5"/>
      <c r="E259" s="12"/>
      <c r="F259" s="13"/>
      <c r="G259" s="12"/>
      <c r="H259" s="13"/>
      <c r="I259" s="12"/>
      <c r="J259" s="13"/>
      <c r="K259" s="12"/>
      <c r="L259" s="13"/>
      <c r="M259" s="12"/>
      <c r="N259" s="13"/>
      <c r="O259" s="12"/>
    </row>
    <row r="260" spans="2:15" ht="14.65" thickBot="1" x14ac:dyDescent="0.5">
      <c r="B260" s="4"/>
      <c r="C260" s="4"/>
      <c r="D260" s="5"/>
      <c r="E260" s="12"/>
      <c r="F260" s="13"/>
      <c r="G260" s="12"/>
      <c r="H260" s="13"/>
      <c r="I260" s="12"/>
      <c r="J260" s="13"/>
      <c r="K260" s="12"/>
      <c r="L260" s="13"/>
      <c r="M260" s="12"/>
      <c r="N260" s="13"/>
      <c r="O260" s="12"/>
    </row>
    <row r="261" spans="2:15" ht="14.65" thickBot="1" x14ac:dyDescent="0.5">
      <c r="B261" s="4"/>
      <c r="C261" s="4"/>
      <c r="D261" s="5"/>
      <c r="E261" s="12"/>
      <c r="F261" s="13"/>
      <c r="G261" s="12"/>
      <c r="H261" s="13"/>
      <c r="I261" s="12"/>
      <c r="J261" s="13"/>
      <c r="K261" s="12"/>
      <c r="L261" s="13"/>
      <c r="M261" s="12"/>
      <c r="N261" s="13"/>
      <c r="O261" s="12"/>
    </row>
    <row r="262" spans="2:15" ht="14.65" thickBot="1" x14ac:dyDescent="0.5">
      <c r="B262" s="4"/>
      <c r="C262" s="13"/>
      <c r="D262" s="16"/>
      <c r="E262" s="12"/>
      <c r="F262" s="13"/>
      <c r="G262" s="12"/>
      <c r="H262" s="13"/>
      <c r="I262" s="12"/>
      <c r="J262" s="13"/>
      <c r="K262" s="12"/>
      <c r="L262" s="13"/>
      <c r="M262" s="12"/>
      <c r="N262" s="13"/>
      <c r="O262" s="12"/>
    </row>
    <row r="263" spans="2:15" ht="14.65" thickBot="1" x14ac:dyDescent="0.5">
      <c r="B263" s="4"/>
      <c r="C263" s="4"/>
      <c r="D263" s="5"/>
      <c r="E263" s="12"/>
      <c r="F263" s="13"/>
      <c r="G263" s="12"/>
      <c r="H263" s="13"/>
      <c r="I263" s="12"/>
      <c r="J263" s="13"/>
      <c r="K263" s="12"/>
      <c r="L263" s="13"/>
      <c r="M263" s="12"/>
      <c r="N263" s="13"/>
      <c r="O263" s="12"/>
    </row>
    <row r="264" spans="2:15" ht="14.65" thickBot="1" x14ac:dyDescent="0.5">
      <c r="B264" s="4"/>
      <c r="C264" s="4"/>
      <c r="D264" s="5"/>
      <c r="E264" s="12"/>
      <c r="F264" s="13"/>
      <c r="G264" s="12"/>
      <c r="H264" s="13"/>
      <c r="I264" s="12"/>
      <c r="J264" s="13"/>
      <c r="K264" s="12"/>
      <c r="L264" s="13"/>
      <c r="M264" s="12"/>
      <c r="N264" s="13"/>
      <c r="O264" s="12"/>
    </row>
    <row r="265" spans="2:15" ht="14.65" thickBot="1" x14ac:dyDescent="0.5">
      <c r="B265" s="4"/>
      <c r="C265" s="4"/>
      <c r="D265" s="5"/>
      <c r="E265" s="12"/>
      <c r="F265" s="13"/>
      <c r="G265" s="12"/>
      <c r="H265" s="13"/>
      <c r="I265" s="12"/>
      <c r="J265" s="13"/>
      <c r="K265" s="12"/>
      <c r="L265" s="13"/>
      <c r="M265" s="12"/>
      <c r="N265" s="13"/>
      <c r="O265" s="12"/>
    </row>
    <row r="266" spans="2:15" ht="14.65" thickBot="1" x14ac:dyDescent="0.5">
      <c r="B266" s="4"/>
      <c r="C266" s="4"/>
      <c r="D266" s="5"/>
      <c r="E266" s="12"/>
      <c r="F266" s="13"/>
      <c r="G266" s="12"/>
      <c r="H266" s="13"/>
      <c r="I266" s="12"/>
      <c r="J266" s="13"/>
      <c r="K266" s="12"/>
      <c r="L266" s="13"/>
      <c r="M266" s="12"/>
      <c r="N266" s="13"/>
      <c r="O266" s="12"/>
    </row>
    <row r="267" spans="2:15" ht="14.65" thickBot="1" x14ac:dyDescent="0.5">
      <c r="B267" s="4"/>
      <c r="C267" s="4"/>
      <c r="D267" s="5"/>
      <c r="E267" s="12"/>
      <c r="F267" s="13"/>
      <c r="G267" s="12"/>
      <c r="H267" s="13"/>
      <c r="I267" s="12"/>
      <c r="J267" s="13"/>
      <c r="K267" s="12"/>
      <c r="L267" s="13"/>
      <c r="M267" s="12"/>
      <c r="N267" s="13"/>
      <c r="O267" s="12"/>
    </row>
    <row r="268" spans="2:15" ht="14.65" thickBot="1" x14ac:dyDescent="0.5">
      <c r="B268" s="4"/>
      <c r="C268" s="4"/>
      <c r="D268" s="5"/>
      <c r="E268" s="12"/>
      <c r="F268" s="13"/>
      <c r="G268" s="12"/>
      <c r="H268" s="13"/>
      <c r="I268" s="12"/>
      <c r="J268" s="13"/>
      <c r="K268" s="12"/>
      <c r="L268" s="13"/>
      <c r="M268" s="12"/>
      <c r="N268" s="13"/>
      <c r="O268" s="12"/>
    </row>
    <row r="269" spans="2:15" ht="14.65" thickBot="1" x14ac:dyDescent="0.5">
      <c r="B269" s="4"/>
      <c r="C269" s="4"/>
      <c r="D269" s="5"/>
      <c r="E269" s="12"/>
      <c r="F269" s="13"/>
      <c r="G269" s="12"/>
      <c r="H269" s="13"/>
      <c r="I269" s="12"/>
      <c r="J269" s="13"/>
      <c r="K269" s="12"/>
      <c r="L269" s="13"/>
      <c r="M269" s="12"/>
      <c r="N269" s="13"/>
      <c r="O269" s="12"/>
    </row>
    <row r="270" spans="2:15" ht="14.65" thickBot="1" x14ac:dyDescent="0.5">
      <c r="B270" s="4"/>
      <c r="C270" s="4"/>
      <c r="D270" s="5"/>
      <c r="E270" s="12"/>
      <c r="F270" s="13"/>
      <c r="G270" s="12"/>
      <c r="H270" s="13"/>
      <c r="I270" s="12"/>
      <c r="J270" s="13"/>
      <c r="K270" s="12"/>
      <c r="L270" s="13"/>
      <c r="M270" s="12"/>
      <c r="N270" s="13"/>
      <c r="O270" s="12"/>
    </row>
    <row r="271" spans="2:15" ht="14.65" thickBot="1" x14ac:dyDescent="0.5">
      <c r="B271" s="4"/>
      <c r="C271" s="4"/>
      <c r="D271" s="5"/>
      <c r="E271" s="12"/>
      <c r="F271" s="13"/>
      <c r="G271" s="12"/>
      <c r="H271" s="13"/>
      <c r="I271" s="12"/>
      <c r="J271" s="13"/>
      <c r="K271" s="12"/>
      <c r="L271" s="13"/>
      <c r="M271" s="12"/>
      <c r="N271" s="13"/>
      <c r="O271" s="12"/>
    </row>
    <row r="272" spans="2:15" ht="14.65" thickBot="1" x14ac:dyDescent="0.5">
      <c r="B272" s="4"/>
      <c r="C272" s="4"/>
      <c r="D272" s="5"/>
      <c r="E272" s="12"/>
      <c r="F272" s="13"/>
      <c r="G272" s="12"/>
      <c r="H272" s="13"/>
      <c r="I272" s="12"/>
      <c r="J272" s="13"/>
      <c r="K272" s="12"/>
      <c r="L272" s="13"/>
      <c r="M272" s="12"/>
      <c r="N272" s="13"/>
      <c r="O272" s="12"/>
    </row>
    <row r="273" spans="2:15" ht="14.65" thickBot="1" x14ac:dyDescent="0.5">
      <c r="B273" s="4"/>
      <c r="C273" s="4"/>
      <c r="D273" s="5"/>
      <c r="E273" s="12"/>
      <c r="F273" s="13"/>
      <c r="G273" s="12"/>
      <c r="H273" s="13"/>
      <c r="I273" s="12"/>
      <c r="J273" s="13"/>
      <c r="K273" s="12"/>
      <c r="L273" s="13"/>
      <c r="M273" s="12"/>
      <c r="N273" s="13"/>
      <c r="O273" s="12"/>
    </row>
    <row r="274" spans="2:15" ht="14.65" thickBot="1" x14ac:dyDescent="0.5">
      <c r="B274" s="4"/>
      <c r="C274" s="4"/>
      <c r="D274" s="5"/>
      <c r="E274" s="12"/>
      <c r="F274" s="13"/>
      <c r="G274" s="12"/>
      <c r="H274" s="13"/>
      <c r="I274" s="12"/>
      <c r="J274" s="13"/>
      <c r="K274" s="12"/>
      <c r="L274" s="13"/>
      <c r="M274" s="12"/>
      <c r="N274" s="13"/>
      <c r="O274" s="12"/>
    </row>
    <row r="275" spans="2:15" ht="14.65" thickBot="1" x14ac:dyDescent="0.5">
      <c r="B275" s="4"/>
      <c r="C275" s="4"/>
      <c r="D275" s="5"/>
      <c r="E275" s="12"/>
      <c r="F275" s="13"/>
      <c r="G275" s="12"/>
      <c r="H275" s="13"/>
      <c r="I275" s="12"/>
      <c r="J275" s="13"/>
      <c r="K275" s="12"/>
      <c r="L275" s="13"/>
      <c r="M275" s="12"/>
      <c r="N275" s="13"/>
      <c r="O275" s="12"/>
    </row>
    <row r="276" spans="2:15" ht="14.65" thickBot="1" x14ac:dyDescent="0.5">
      <c r="B276" s="4"/>
      <c r="C276" s="4"/>
      <c r="D276" s="5"/>
      <c r="E276" s="12"/>
      <c r="F276" s="13"/>
      <c r="G276" s="12"/>
      <c r="H276" s="13"/>
      <c r="I276" s="12"/>
      <c r="J276" s="13"/>
      <c r="K276" s="12"/>
      <c r="L276" s="13"/>
      <c r="M276" s="12"/>
      <c r="N276" s="13"/>
      <c r="O276" s="12"/>
    </row>
    <row r="277" spans="2:15" ht="14.65" thickBot="1" x14ac:dyDescent="0.5">
      <c r="B277" s="4"/>
      <c r="C277" s="4"/>
      <c r="D277" s="5"/>
      <c r="E277" s="12"/>
      <c r="F277" s="13"/>
      <c r="G277" s="12"/>
      <c r="H277" s="13"/>
      <c r="I277" s="12"/>
      <c r="J277" s="13"/>
      <c r="K277" s="12"/>
      <c r="L277" s="13"/>
      <c r="M277" s="12"/>
      <c r="N277" s="13"/>
      <c r="O277" s="12"/>
    </row>
    <row r="278" spans="2:15" ht="14.65" thickBot="1" x14ac:dyDescent="0.5">
      <c r="B278" s="4"/>
      <c r="C278" s="4"/>
      <c r="D278" s="5"/>
      <c r="E278" s="12"/>
      <c r="F278" s="13"/>
      <c r="G278" s="12"/>
      <c r="H278" s="13"/>
      <c r="I278" s="12"/>
      <c r="J278" s="13"/>
      <c r="K278" s="12"/>
      <c r="L278" s="13"/>
      <c r="M278" s="12"/>
      <c r="N278" s="13"/>
      <c r="O278" s="12"/>
    </row>
    <row r="279" spans="2:15" ht="14.65" thickBot="1" x14ac:dyDescent="0.5">
      <c r="B279" s="4"/>
      <c r="C279" s="4"/>
      <c r="D279" s="5"/>
      <c r="E279" s="12"/>
      <c r="F279" s="13"/>
      <c r="G279" s="12"/>
      <c r="H279" s="13"/>
      <c r="I279" s="12"/>
      <c r="J279" s="13"/>
      <c r="K279" s="12"/>
      <c r="L279" s="13"/>
      <c r="M279" s="12"/>
      <c r="N279" s="13"/>
      <c r="O279" s="12"/>
    </row>
    <row r="280" spans="2:15" ht="14.65" thickBot="1" x14ac:dyDescent="0.5">
      <c r="B280" s="4"/>
      <c r="C280" s="4"/>
      <c r="D280" s="5"/>
      <c r="E280" s="12"/>
      <c r="F280" s="13"/>
      <c r="G280" s="12"/>
      <c r="H280" s="13"/>
      <c r="I280" s="12"/>
      <c r="J280" s="13"/>
      <c r="K280" s="12"/>
      <c r="L280" s="13"/>
      <c r="M280" s="12"/>
      <c r="N280" s="13"/>
      <c r="O280" s="12"/>
    </row>
    <row r="281" spans="2:15" ht="14.65" thickBot="1" x14ac:dyDescent="0.5">
      <c r="B281" s="4"/>
      <c r="C281" s="4"/>
      <c r="D281" s="5"/>
      <c r="E281" s="12"/>
      <c r="F281" s="13"/>
      <c r="G281" s="12"/>
      <c r="H281" s="13"/>
      <c r="I281" s="12"/>
      <c r="J281" s="13"/>
      <c r="K281" s="12"/>
      <c r="L281" s="13"/>
      <c r="N281" s="13"/>
    </row>
    <row r="282" spans="2:15" ht="14.65" thickBot="1" x14ac:dyDescent="0.5">
      <c r="B282" s="4"/>
      <c r="C282" s="4"/>
      <c r="D282" s="5"/>
      <c r="E282" s="12"/>
      <c r="F282" s="13"/>
      <c r="G282" s="12"/>
      <c r="H282" s="13"/>
      <c r="I282" s="12"/>
      <c r="J282" s="13"/>
      <c r="K282" s="12"/>
      <c r="L282" s="13"/>
      <c r="N282" s="13"/>
    </row>
    <row r="283" spans="2:15" ht="14.65" thickBot="1" x14ac:dyDescent="0.5">
      <c r="B283" s="4"/>
      <c r="C283" s="4"/>
      <c r="D283" s="5"/>
      <c r="E283" s="12"/>
      <c r="F283" s="13"/>
      <c r="G283" s="12"/>
      <c r="H283" s="13"/>
      <c r="I283" s="12"/>
      <c r="J283" s="13"/>
      <c r="K283" s="12"/>
      <c r="L283" s="13"/>
      <c r="M283" s="12"/>
      <c r="N283" s="13"/>
      <c r="O283" s="12"/>
    </row>
    <row r="284" spans="2:15" ht="14.65" thickBot="1" x14ac:dyDescent="0.5">
      <c r="B284" s="4"/>
      <c r="C284" s="4"/>
      <c r="D284" s="5"/>
      <c r="E284" s="12"/>
      <c r="F284" s="13"/>
      <c r="G284" s="12"/>
      <c r="H284" s="13"/>
      <c r="I284" s="12"/>
      <c r="J284" s="13"/>
      <c r="K284" s="12"/>
      <c r="L284" s="13"/>
      <c r="M284" s="12"/>
      <c r="N284" s="13"/>
      <c r="O284" s="12"/>
    </row>
    <row r="285" spans="2:15" ht="14.65" thickBot="1" x14ac:dyDescent="0.5">
      <c r="B285" s="4"/>
      <c r="C285" s="4"/>
      <c r="D285" s="5"/>
      <c r="E285" s="12"/>
      <c r="F285" s="13"/>
      <c r="G285" s="12"/>
      <c r="H285" s="13"/>
      <c r="I285" s="12"/>
      <c r="J285" s="13"/>
      <c r="K285" s="12"/>
      <c r="L285" s="13"/>
      <c r="N285" s="13"/>
    </row>
    <row r="286" spans="2:15" ht="14.65" thickBot="1" x14ac:dyDescent="0.5">
      <c r="B286" s="4"/>
      <c r="C286" s="4"/>
      <c r="D286" s="5"/>
      <c r="E286" s="12"/>
      <c r="F286" s="13"/>
      <c r="G286" s="12"/>
      <c r="H286" s="13"/>
      <c r="I286" s="12"/>
      <c r="J286" s="13"/>
      <c r="K286" s="12"/>
      <c r="L286" s="13"/>
      <c r="M286" s="12"/>
      <c r="N286" s="13"/>
      <c r="O286" s="12"/>
    </row>
    <row r="287" spans="2:15" ht="14.65" thickBot="1" x14ac:dyDescent="0.5">
      <c r="B287" s="4"/>
      <c r="C287" s="4"/>
      <c r="D287" s="5"/>
      <c r="E287" s="12"/>
      <c r="F287" s="13"/>
      <c r="G287" s="12"/>
      <c r="H287" s="13"/>
      <c r="I287" s="12"/>
      <c r="J287" s="13"/>
      <c r="K287" s="12"/>
      <c r="L287" s="13"/>
      <c r="M287" s="12"/>
      <c r="N287" s="13"/>
      <c r="O287" s="12"/>
    </row>
    <row r="288" spans="2:15" ht="14.65" thickBot="1" x14ac:dyDescent="0.5">
      <c r="B288" s="4"/>
      <c r="C288" s="4"/>
      <c r="D288" s="5"/>
      <c r="E288" s="12"/>
      <c r="F288" s="13"/>
      <c r="G288" s="12"/>
      <c r="H288" s="13"/>
      <c r="I288" s="12"/>
      <c r="J288" s="13"/>
      <c r="K288" s="12"/>
      <c r="L288" s="13"/>
      <c r="M288" s="12"/>
      <c r="N288" s="13"/>
      <c r="O288" s="12"/>
    </row>
    <row r="289" spans="2:15" ht="14.65" thickBot="1" x14ac:dyDescent="0.5">
      <c r="B289" s="4"/>
      <c r="C289" s="4"/>
      <c r="D289" s="5"/>
      <c r="E289" s="12"/>
      <c r="F289" s="13"/>
      <c r="G289" s="12"/>
      <c r="H289" s="13"/>
      <c r="I289" s="12"/>
      <c r="J289" s="13"/>
      <c r="K289" s="12"/>
      <c r="L289" s="13"/>
      <c r="M289" s="12"/>
      <c r="N289" s="13"/>
      <c r="O289" s="12"/>
    </row>
    <row r="290" spans="2:15" ht="14.65" thickBot="1" x14ac:dyDescent="0.5">
      <c r="B290" s="4"/>
      <c r="C290" s="4"/>
      <c r="D290" s="5"/>
      <c r="E290" s="12"/>
      <c r="F290" s="13"/>
      <c r="G290" s="12"/>
      <c r="H290" s="13"/>
      <c r="I290" s="12"/>
      <c r="J290" s="13"/>
      <c r="K290" s="12"/>
      <c r="L290" s="13"/>
      <c r="N290" s="13"/>
    </row>
    <row r="291" spans="2:15" ht="14.65" thickBot="1" x14ac:dyDescent="0.5">
      <c r="B291" s="4"/>
      <c r="C291" s="4"/>
      <c r="D291" s="5"/>
      <c r="E291" s="12"/>
      <c r="F291" s="13"/>
      <c r="G291" s="12"/>
      <c r="H291" s="13"/>
      <c r="I291" s="12"/>
      <c r="J291" s="13"/>
      <c r="K291" s="12"/>
      <c r="L291" s="13"/>
      <c r="M291" s="12"/>
      <c r="N291" s="13"/>
      <c r="O291" s="12"/>
    </row>
    <row r="292" spans="2:15" ht="14.65" thickBot="1" x14ac:dyDescent="0.5">
      <c r="B292" s="4"/>
      <c r="C292" s="13"/>
      <c r="D292" s="16"/>
      <c r="E292" s="12"/>
      <c r="F292" s="13"/>
      <c r="G292" s="12"/>
      <c r="H292" s="13"/>
      <c r="I292" s="12"/>
      <c r="J292" s="13"/>
      <c r="K292" s="12"/>
      <c r="L292" s="13"/>
      <c r="N292" s="13"/>
    </row>
    <row r="293" spans="2:15" ht="14.65" thickBot="1" x14ac:dyDescent="0.5">
      <c r="B293" s="4"/>
      <c r="C293" s="4"/>
      <c r="D293" s="5"/>
      <c r="E293" s="12"/>
      <c r="F293" s="13"/>
      <c r="G293" s="12"/>
      <c r="H293" s="13"/>
      <c r="I293" s="12"/>
      <c r="J293" s="13"/>
      <c r="K293" s="12"/>
      <c r="L293" s="13"/>
      <c r="N293" s="13"/>
    </row>
  </sheetData>
  <sortState xmlns:xlrd2="http://schemas.microsoft.com/office/spreadsheetml/2017/richdata2" ref="A2:O293">
    <sortCondition descending="1" ref="E1:E293"/>
  </sortState>
  <hyperlinks>
    <hyperlink ref="B2" r:id="rId1" display="https://razzball.com/player/675911/Spencer+Strider/" xr:uid="{724F7005-A94F-4E9A-976C-4314DAD38879}"/>
    <hyperlink ref="B3" r:id="rId2" display="https://razzball.com/player/13125/Gerrit+Cole/" xr:uid="{04F4257D-ABD1-4ED5-A625-59DE17C2FB8E}"/>
    <hyperlink ref="B4" r:id="rId3" display="https://razzball.com/player/3137/Max+Scherzer/" xr:uid="{C5D0C48E-E982-42BF-AADF-06969B0204BC}"/>
    <hyperlink ref="B7" r:id="rId4" display="https://razzball.com/player/669203/Corbin+Burnes/" xr:uid="{74AA632E-A1CD-468E-A4CF-1495C49153E6}"/>
    <hyperlink ref="B12" r:id="rId5" display="https://razzball.com/player/664285/Framber+Valdez/" xr:uid="{B509B61E-001C-4C46-9D0A-44E8070DFB2D}"/>
    <hyperlink ref="B9" r:id="rId6" display="https://razzball.com/player/13074/Yu+Darvish/" xr:uid="{8BB740E3-A848-4036-9A80-618DAA616900}"/>
    <hyperlink ref="B8" r:id="rId7" display="https://razzball.com/player/16149/Aaron+Nola/" xr:uid="{D5B68BBE-6FFB-484C-A28A-32431E32CABB}"/>
    <hyperlink ref="B6" r:id="rId8" display="https://razzball.com/player/660271/Shohei+Ohtani/" xr:uid="{9759FAB3-28E3-43F1-917F-D3E17574C181}"/>
    <hyperlink ref="B5" r:id="rId9" display="https://razzball.com/player/8700/Justin+Verlander/" xr:uid="{E739B058-5821-4807-B794-9716924E458F}"/>
    <hyperlink ref="B10" r:id="rId10" display="https://razzball.com/player/14107/Kevin+Gausman/" xr:uid="{F4694A2B-D0AA-4058-826F-8A18FB9F8CB4}"/>
    <hyperlink ref="B13" r:id="rId11" display="https://razzball.com/player/663556/Shane+McClanahan/" xr:uid="{8964259D-21FD-4578-B3E8-88C69C9C1D15}"/>
    <hyperlink ref="B11" r:id="rId12" display="https://razzball.com/player/10310/Zack+Wheeler/" xr:uid="{891C1410-48C3-4735-B9A0-45C74BF38E69}"/>
    <hyperlink ref="B15" r:id="rId13" display="https://razzball.com/player/15689/Luis+Castillo/" xr:uid="{544FEE94-CC48-404E-856C-45719CA94855}"/>
    <hyperlink ref="B14" r:id="rId14" display="https://razzball.com/player/668678/Zac+Gallen/" xr:uid="{C7D59EEF-1C63-404E-ADE9-442CE4AF807F}"/>
    <hyperlink ref="B19" r:id="rId15" display="https://razzball.com/player/12970/Joe+Musgrove/" xr:uid="{906BC52B-A8E9-4AC1-B05A-A11CB15C19AA}"/>
    <hyperlink ref="B21" r:id="rId16" display="https://razzball.com/player/645261/Sandy+Alcantara/" xr:uid="{8B13C896-0E03-4772-8CF8-37B727E6354C}"/>
    <hyperlink ref="B17" r:id="rId17" display="https://razzball.com/player/669302/Logan+Gilbert/" xr:uid="{CFC89187-18D3-43FB-9D36-75B11311A22F}"/>
    <hyperlink ref="B16" r:id="rId18" display="https://razzball.com/player/2036/Clayton+Kershaw/" xr:uid="{768961B0-D063-4687-85FF-146513C706D5}"/>
    <hyperlink ref="B18" r:id="rId19" display="https://razzball.com/player/605540/Brandon+Woodruff/" xr:uid="{129B61EC-5FEB-4E9C-A9DE-439DDB29C616}"/>
    <hyperlink ref="B20" r:id="rId20" display="https://razzball.com/player/657746/Joe+Ryan/" xr:uid="{C8BCF69F-A557-41AD-85B9-DFAF00A21163}"/>
    <hyperlink ref="B22" r:id="rId21" display="https://razzball.com/player/657277/Logan+Webb/" xr:uid="{FD24A48E-09B5-4F48-A3D9-3C859021658C}"/>
    <hyperlink ref="B25" r:id="rId22" display="https://razzball.com/player/4676/Charlie+Morton/" xr:uid="{C7DF2607-960E-49C8-9E34-3B52BB0C1E26}"/>
    <hyperlink ref="B23" r:id="rId23" display="https://razzball.com/player/669923/George+Kirby/" xr:uid="{44C8B9A6-EE6A-4565-A48A-17D67BA5BA7F}"/>
    <hyperlink ref="B27" r:id="rId24" display="https://razzball.com/player/669456/Shane+Bieber/" xr:uid="{708BB9E9-3FDC-40FA-8771-8FBCC00A3A3B}"/>
    <hyperlink ref="B29" r:id="rId25" display="https://razzball.com/player/656302/Dylan+Cease/" xr:uid="{F8C24C92-5775-46FC-BF32-5A39160D4744}"/>
    <hyperlink ref="B28" r:id="rId26" display="https://razzball.com/player/641154/Pablo+Lopez/" xr:uid="{A16501D5-3C63-45F9-A9B8-3BAE226BC0BB}"/>
    <hyperlink ref="B26" r:id="rId27" display="https://razzball.com/player/13543/Blake+Snell/" xr:uid="{3F6A8DE7-BC3B-419D-A185-340AB3C5F916}"/>
    <hyperlink ref="B31" r:id="rId28" display="https://razzball.com/player/664299/Cristian+Javier/" xr:uid="{F9D34CF9-03DA-4A94-AAE3-7B0A361815F1}"/>
    <hyperlink ref="B32" r:id="rId29" display="https://razzball.com/player/2520/Lance+Lynn/" xr:uid="{870B28A2-A5DF-4C36-AB42-F6EB2F9533C5}"/>
    <hyperlink ref="B34" r:id="rId30" display="https://razzball.com/player/656756/Jordan+Montgomery/" xr:uid="{37FCB4AC-416B-4C47-8F32-8BEFED626750}"/>
    <hyperlink ref="B39" r:id="rId31" display="https://razzball.com/player/518876/Merrill+Kelly/" xr:uid="{90436F50-5307-4491-B1BC-304F67A25589}"/>
    <hyperlink ref="B35" r:id="rId32" display="https://razzball.com/player/672282/Reid+Detmers/" xr:uid="{2A605404-B690-4EAD-BE5A-A6E93ACC6B95}"/>
    <hyperlink ref="B33" r:id="rId33" display="https://razzball.com/player/608331/Max+Fried/" xr:uid="{67B182AD-89C5-4845-B60C-06FF461E4238}"/>
    <hyperlink ref="B36" r:id="rId34" display="https://razzball.com/player/9132/Nathan+Eovaldi/" xr:uid="{9D46E5FE-DF2E-4EE9-8E7E-8061AEE09A81}"/>
    <hyperlink ref="B24" r:id="rId35" display="https://razzball.com/player/16137/Carlos+Rodon/" xr:uid="{EBE35A07-64AA-480C-A67B-B6C815E0AF9F}"/>
    <hyperlink ref="B30" r:id="rId36" display="https://razzball.com/player/14374/Tyler+Glasnow/" xr:uid="{FB24B21D-4A1E-41A4-805A-0EB9DCA729F9}"/>
    <hyperlink ref="B42" r:id="rId37" display="https://razzball.com/player/12304/Chris+Bassitt/" xr:uid="{61371D9B-B263-4618-A0A6-EF33E65EDF5F}"/>
    <hyperlink ref="B38" r:id="rId38" display="https://razzball.com/player/14916/Jon+Gray/" xr:uid="{CCB2F205-AE91-4EE5-9C0C-31AE86751B18}"/>
    <hyperlink ref="B37" r:id="rId39" display="https://razzball.com/player/14765/Julio+Urias/" xr:uid="{A8AFCCDC-49E8-49BB-B99C-8C3A2C0200E3}"/>
    <hyperlink ref="B45" r:id="rId40" display="https://razzball.com/player/15890/Luis+Severino/" xr:uid="{FEDA98A1-0DAA-42A0-BBA0-A78E834D09F5}"/>
    <hyperlink ref="B40" r:id="rId41" display="https://razzball.com/player/666200/Jesus+Luzardo/" xr:uid="{68E10A54-2E02-426B-BDEF-DF70905DFE40}"/>
    <hyperlink ref="B44" r:id="rId42" display="https://razzball.com/player/673540/Kodai+Senga/" xr:uid="{F93E9B21-8A62-411F-8B2D-D16AC1EB7882}"/>
    <hyperlink ref="B43" r:id="rId43" display="https://razzball.com/player/15474/Lucas+Giolito/" xr:uid="{6BD1ABC4-4F8C-4356-BABE-3882014A2D49}"/>
    <hyperlink ref="B41" r:id="rId44" display="https://razzball.com/player/663474/Triston+McKenzie/" xr:uid="{196DB556-25FF-4A01-9009-665BF7D2EB1C}"/>
    <hyperlink ref="B47" r:id="rId45" display="https://razzball.com/player/15423/Andrew+Heaney/" xr:uid="{2ECC2D82-0269-43F3-92B7-B9019D73ED9B}"/>
    <hyperlink ref="B46" r:id="rId46" display="https://razzball.com/player/641482/Nestor+Cortes/" xr:uid="{B2FF76B5-D8D7-42A9-AB22-89E62C55B659}"/>
    <hyperlink ref="B50" r:id="rId47" display="https://razzball.com/player/571945/Miles+Mikolas/" xr:uid="{E53C2D5C-DC38-4480-8D46-CA8A91283137}"/>
    <hyperlink ref="B51" r:id="rId48" display="https://razzball.com/player/663903/Brady+Singer/" xr:uid="{FBC49C4F-4A49-4C2C-8F1A-9F77E600B087}"/>
    <hyperlink ref="B56" r:id="rId49" display="https://razzball.com/player/686613/Hunter+Brown/" xr:uid="{35BB9FFF-625A-48D4-BCBC-674B20494781}"/>
    <hyperlink ref="B54" r:id="rId50" display="https://razzball.com/player/14168/Jose+Berrios/" xr:uid="{C6F80A36-D15C-4FC3-AAC8-0A5BD1949377}"/>
    <hyperlink ref="B52" r:id="rId51" display="https://razzball.com/player/642547/Freddy+Peralta/" xr:uid="{17562410-AC8F-4E7F-AA90-C1BF1694D76E}"/>
    <hyperlink ref="B57" r:id="rId52" display="https://razzball.com/player/13431/Marcus+Stroman/" xr:uid="{2E3ED7E1-57D9-4E3F-A4DE-3D74C2E61A56}"/>
    <hyperlink ref="B59" r:id="rId53" display="https://razzball.com/player/656605/Mitch+Keller/" xr:uid="{E74FA9D7-6565-4478-91D0-AEE17E5F797F}"/>
    <hyperlink ref="B61" r:id="rId54" display="https://razzball.com/player/12768/Sonny+Gray/" xr:uid="{3C8BF806-6871-4A11-B2F4-56E1A4F9BF4E}"/>
    <hyperlink ref="B53" r:id="rId55" display="https://razzball.com/player/13774/Zach+Eflin/" xr:uid="{4F5731BC-7AF6-4B60-BE56-3A29EB6343B2}"/>
    <hyperlink ref="B48" r:id="rId56" display="https://razzball.com/player/11828/James+Paxton/" xr:uid="{ABCF8C17-1735-43CF-9230-97C3257C1B18}"/>
    <hyperlink ref="B65" r:id="rId57" display="https://razzball.com/player/664062/Tony+Gonsolin/" xr:uid="{022A072C-5284-47E7-A3E8-1C2E386B5203}"/>
    <hyperlink ref="B67" r:id="rId58" display="https://razzball.com/player/624133/Ranger+Suarez/" xr:uid="{C5C40017-9653-4073-A042-9CA27DEAB9FA}"/>
    <hyperlink ref="B71" r:id="rId59" display="https://razzball.com/player/657140/Kyle+Wright/" xr:uid="{6CBBC952-6B99-4E64-9DB6-CB85CEE77E31}"/>
    <hyperlink ref="B62" r:id="rId60" display="https://razzball.com/player/668881/Hunter+Greene/" xr:uid="{C25E41D0-47D6-4C71-9D20-530DB4DBB1A1}"/>
    <hyperlink ref="B63" r:id="rId61" display="https://razzball.com/player/669330/Tyler+Wells/" xr:uid="{E1B4F61B-65CB-4A41-8D37-C274F42593CF}"/>
    <hyperlink ref="B74" r:id="rId62" display="https://razzball.com/player/11674/Jameson+Taillon/" xr:uid="{C8AF8C6A-DA59-4B57-B925-DCEABAC35295}"/>
    <hyperlink ref="B58" r:id="rId63" display="https://razzball.com/player/13164/Eduardo+Rodriguez/" xr:uid="{7F7F4F30-FFC2-46C7-8874-3B4FC7E6E00E}"/>
    <hyperlink ref="B68" r:id="rId64" display="https://razzball.com/player/657006/Justin+Steele/" xr:uid="{24BA26FF-1E96-41B2-8ABC-B219F5FF60FA}"/>
    <hyperlink ref="B66" r:id="rId65" display="https://razzball.com/player/6562/Alex+Cobb/" xr:uid="{E578100A-4049-422F-8438-22DDF4CA1798}"/>
    <hyperlink ref="B79" r:id="rId66" display="https://razzball.com/player/14078/Michael+Wacha/" xr:uid="{3CF4E0AB-57CD-4FED-B364-D0BEE430814C}"/>
    <hyperlink ref="B70" r:id="rId67" display="https://razzball.com/player/650644/Aaron+Civale/" xr:uid="{81FD1325-00ED-4E0E-8BFA-A1E0866AC744}"/>
    <hyperlink ref="B60" r:id="rId68" display="https://razzball.com/player/669373/Tarik+Skubal/" xr:uid="{E5A45570-B9F2-4024-A135-3E196433B4CF}"/>
    <hyperlink ref="B78" r:id="rId69" display="https://razzball.com/player/663776/Patrick+Sandoval/" xr:uid="{34172C99-A5F2-4C06-804E-F5F5EAF26D5A}"/>
    <hyperlink ref="B76" r:id="rId70" display="https://razzball.com/player/665152/Dean+Kremer/" xr:uid="{4F6B3B44-CE85-435A-A057-3EE053B82C5F}"/>
    <hyperlink ref="B73" r:id="rId71" display="https://razzball.com/player/666157/Nick+Lodolo/" xr:uid="{7D67F1E3-9B84-4D71-BA0B-F449DAD3F069}"/>
    <hyperlink ref="B89" r:id="rId72" display="https://razzball.com/player/6632/Carlos+Carrasco/" xr:uid="{A9890DAB-E4DF-4A9E-B855-5DC0112506D2}"/>
    <hyperlink ref="B75" r:id="rId73" display="https://razzball.com/player/608344/Cole+Irvin/" xr:uid="{92A6E1DD-9764-421B-B931-A14F2B727299}"/>
    <hyperlink ref="B72" r:id="rId74" display="https://razzball.com/player/671737/Taj+Bradley/" xr:uid="{A188463B-F10C-4D73-98E9-7DF6B966CB82}"/>
    <hyperlink ref="B85" r:id="rId75" display="https://razzball.com/player/680694/Kyle+Bradish/" xr:uid="{8C3D1A29-15B2-40A0-8E6A-7F8EEDFA7A4E}"/>
    <hyperlink ref="B91" r:id="rId76" display="https://razzball.com/player/11836/Taijuan+Walker/" xr:uid="{32A1C8A0-B66D-4AEF-BC4C-43CD1A04BB2E}"/>
    <hyperlink ref="B49" r:id="rId77" display="https://razzball.com/player/15873/Sean+Manaea/" xr:uid="{2B380F78-BBCF-4894-9D22-37AED0AF7169}"/>
    <hyperlink ref="B90" r:id="rId78" display="https://razzball.com/player/656427/Jack+Flaherty/" xr:uid="{E1AF7EB6-1C02-4B12-B847-71F680F9769B}"/>
    <hyperlink ref="B83" r:id="rId79" display="https://razzball.com/player/669022/MacKenzie+Gore/" xr:uid="{74F51D5F-55A3-4B01-92AD-B847FDEBEB3A}"/>
    <hyperlink ref="B80" r:id="rId80" display="https://razzball.com/player/676440/Tanner+Bibee/" xr:uid="{92ABEEDB-33C8-4DB1-9C1D-C56B700B154F}"/>
    <hyperlink ref="B81" r:id="rId81" display="https://razzball.com/player/15440/Matthew+Boyd/" xr:uid="{A1BA5090-211A-4844-91BB-8D777176CBA1}"/>
    <hyperlink ref="B92" r:id="rId82" display="https://razzball.com/player/10123/Kyle+Gibson/" xr:uid="{82A549AD-D266-4C58-911B-70FA10C1DE48}"/>
    <hyperlink ref="B96" r:id="rId83" display="https://razzball.com/player/12880/Tyler+Anderson/" xr:uid="{703D31B0-267C-409D-855A-C9366430B1F2}"/>
    <hyperlink ref="B84" r:id="rId84" display="https://razzball.com/player/13781/Alex+Wood/" xr:uid="{C255BFE8-02A1-4382-A2FA-35F6FDE7F9B1}"/>
    <hyperlink ref="B99" r:id="rId85" display="https://razzball.com/player/664353/Jose+Urquidy/" xr:uid="{3138DC25-F4EE-41DE-AB6C-2CAD4AB4D28D}"/>
    <hyperlink ref="B98" r:id="rId86" display="https://razzball.com/player/666201/Alek+Manoah/" xr:uid="{629B6B98-241F-4E21-890A-B3E23451E2DC}"/>
    <hyperlink ref="B97" r:id="rId87" display="https://razzball.com/player/656629/Michael+Kopech/" xr:uid="{775FBE44-FD08-45D5-88EF-C547D547D63E}"/>
    <hyperlink ref="B93" r:id="rId88" display="https://razzball.com/player/671106/Logan+Allen/" xr:uid="{AA01083F-AAD8-4C89-8F21-4B4B38A22A75}"/>
    <hyperlink ref="B64" r:id="rId89" display="https://razzball.com/player/13799/Matt+Strahm/" xr:uid="{B74FA893-9A22-4D34-BDA5-BE555FE0B220}"/>
    <hyperlink ref="B87" r:id="rId90" display="https://razzball.com/player/682243/Bryce+Miller/" xr:uid="{6B25A699-416A-4893-8F09-33549BDBD2CA}"/>
    <hyperlink ref="B103" r:id="rId91" display="https://razzball.com/player/6902/Martin+Perez/" xr:uid="{7CBFBD65-F84F-4C3F-8E68-E1E31FBB7BC4}"/>
    <hyperlink ref="B77" r:id="rId92" display="https://razzball.com/player/691587/Eury+Perez/" xr:uid="{56A904A1-1C5B-4B3D-9807-81BEE901E022}"/>
    <hyperlink ref="B86" r:id="rId93" display="https://razzball.com/player/676477/Garrett+Whitlock/" xr:uid="{AE36D7AF-754A-4803-9B41-64D8FB61492C}"/>
    <hyperlink ref="B82" r:id="rId94" display="https://razzball.com/player/641927/Bailey+Ober/" xr:uid="{47DC8853-96CF-47ED-B9DC-9A5ED2B0EDBB}"/>
    <hyperlink ref="B104" r:id="rId95" display="https://razzball.com/player/11423/Jose+Quintana/" xr:uid="{AC7BB484-2A0D-4E67-8F7F-BB08253AB773}"/>
    <hyperlink ref="B107" r:id="rId96" display="https://razzball.com/player/13050/Anthony+DeSclafani/" xr:uid="{D4C110F2-D5ED-4A03-A01C-360F030BE6DD}"/>
    <hyperlink ref="B55" r:id="rId97" display="https://razzball.com/player/695243/Mason+Miller/" xr:uid="{9088C8FB-4941-4E60-9726-3D5AC6A3CCF5}"/>
    <hyperlink ref="B100" r:id="rId98" display="https://razzball.com/player/676272/Bobby+Miller/" xr:uid="{440F1984-A64A-4E6E-9AED-6A86FD86ADE1}"/>
    <hyperlink ref="B111" r:id="rId99" display="https://razzball.com/player/693821/Bryce+Elder/" xr:uid="{12A20E81-74C0-4621-AC86-3E441DEDC54E}"/>
    <hyperlink ref="B117" r:id="rId100" display="https://razzball.com/player/2233/Adam+Wainwright/" xr:uid="{4B65B3E4-B3E1-4428-B1AE-F87053D03BA7}"/>
    <hyperlink ref="B108" r:id="rId101" display="https://razzball.com/player/657376/Clarke+Schmidt/" xr:uid="{2E352870-A5FC-4436-AE12-CA0FD664B5E4}"/>
    <hyperlink ref="B69" r:id="rId102" display="https://razzball.com/player/10603/Chris+Sale/" xr:uid="{A96768D0-25FC-47F9-A5D5-A7A08256B7BF}"/>
    <hyperlink ref="B105" r:id="rId103" display="https://razzball.com/player/17149/Domingo+German/" xr:uid="{ECFB753C-A114-40EC-920B-6C5924251B10}"/>
    <hyperlink ref="B88" r:id="rId104" display="https://razzball.com/player/656876/Drew+Rasmussen/" xr:uid="{80CD1442-163E-40B7-9BB3-66BB64E9C079}"/>
    <hyperlink ref="B106" r:id="rId105" display="https://razzball.com/player/1943/Zack+Greinke/" xr:uid="{1637E3E0-80C4-4A0E-9809-539FD910F2B4}"/>
    <hyperlink ref="B101" r:id="rId106" display="https://razzball.com/player/665795/Edward+Cabrera/" xr:uid="{D4F15A5C-DCF5-4DDF-92E0-B8DC79EFE107}"/>
    <hyperlink ref="B102" r:id="rId107" display="https://razzball.com/player/669432/Trevor+Rogers/" xr:uid="{6B7F719E-0C16-4F21-A591-D38CE8AEBDC1}"/>
    <hyperlink ref="B94" r:id="rId108" display="https://razzball.com/player/670970/Adrian+Morejon/" xr:uid="{44653FDA-CF4D-4998-B795-1592FC0B640F}"/>
    <hyperlink ref="B112" r:id="rId109" display="https://razzball.com/player/678394/Brayan+Bello/" xr:uid="{8CBD72B9-9373-4E98-A8E8-D579F4A177D0}"/>
    <hyperlink ref="B119" r:id="rId110" display="https://razzball.com/player/656288/Griffin+Canning/" xr:uid="{A202556D-E7BF-457C-89C2-5866BF31F62E}"/>
    <hyperlink ref="B114" r:id="rId111" display="https://razzball.com/player/14843/Michael+Lorenzen/" xr:uid="{DD135D32-58A1-4C42-8F93-F6607AA63E22}"/>
    <hyperlink ref="B95" r:id="rId112" display="https://razzball.com/player/680570/Grayson+Rodriguez/" xr:uid="{7B3F2E7D-00E6-45C0-9D7A-6E0C5AF042CF}"/>
    <hyperlink ref="B121" r:id="rId113" display="https://razzball.com/player/666129/Braxton+Garrett/" xr:uid="{15948AFC-2718-4482-8903-1252F396AF8C}"/>
    <hyperlink ref="B120" r:id="rId114" display="https://razzball.com/player/671096/Andrew+Abbott/" xr:uid="{202BB690-7312-4FEB-98C7-4C9699436C8A}"/>
    <hyperlink ref="B113" r:id="rId115" display="https://razzball.com/player/676664/JP+Sears/" xr:uid="{A71A1BC6-A7C7-4557-B9DD-5FFD83A645C0}"/>
    <hyperlink ref="B116" r:id="rId116" display="https://razzball.com/player/579328/Yusei+Kikuchi/" xr:uid="{2D6B6DEE-AB91-46D4-8471-2BC75EB48E35}"/>
    <hyperlink ref="B115" r:id="rId117" display="https://razzball.com/player/12730/Nick+Martinez/" xr:uid="{B4AA663F-67A5-4550-B833-00F179690DBC}"/>
    <hyperlink ref="B118" r:id="rId118" display="https://razzball.com/player/686973/Louie+Varland/" xr:uid="{AAF3E7E9-B3B2-4163-81B8-63197EE1222E}"/>
    <hyperlink ref="B109" r:id="rId119" display="https://razzball.com/player/693433/Bryan+Woo/" xr:uid="{31ABB83C-AD17-4CB0-B364-42B32398F792}"/>
    <hyperlink ref="B110" r:id="rId120" display="https://razzball.com/player/13361/Steven+Matz/" xr:uid="{569F77B8-2B1F-453E-8734-41C3EA6BB0A6}"/>
  </hyperlinks>
  <pageMargins left="0.7" right="0.7" top="0.75" bottom="0.75" header="0.3" footer="0.3"/>
  <pageSetup orientation="portrait" r:id="rId12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2D0D9-0733-4293-BF68-73C635E70E38}">
  <dimension ref="A1:P293"/>
  <sheetViews>
    <sheetView zoomScaleNormal="100" workbookViewId="0">
      <pane ySplit="1" topLeftCell="A2" activePane="bottomLeft" state="frozen"/>
      <selection activeCell="V76" sqref="V76"/>
      <selection pane="bottomLeft" activeCell="M2" sqref="M2"/>
    </sheetView>
  </sheetViews>
  <sheetFormatPr defaultColWidth="9.1328125" defaultRowHeight="14.25" x14ac:dyDescent="0.45"/>
  <cols>
    <col min="1" max="1" width="9.1328125" style="9"/>
    <col min="2" max="2" width="19" style="9" bestFit="1" customWidth="1"/>
    <col min="3" max="4" width="11.1328125" style="9" customWidth="1"/>
    <col min="5" max="5" width="9.1328125" style="9"/>
    <col min="6" max="6" width="9.1328125" style="9" customWidth="1"/>
    <col min="7" max="7" width="9.1328125" style="9"/>
    <col min="8" max="8" width="9.1328125" style="9" customWidth="1"/>
    <col min="9" max="9" width="9.1328125" style="9"/>
    <col min="10" max="10" width="9.1328125" style="9" customWidth="1"/>
    <col min="11" max="11" width="9.1328125" style="9"/>
    <col min="12" max="12" width="9.1328125" style="9" customWidth="1"/>
    <col min="13" max="13" width="9.1328125" style="9"/>
    <col min="14" max="14" width="9.1328125" style="9" customWidth="1"/>
    <col min="15" max="16384" width="9.1328125" style="9"/>
  </cols>
  <sheetData>
    <row r="1" spans="1:15" x14ac:dyDescent="0.45">
      <c r="A1" s="9" t="s">
        <v>343</v>
      </c>
      <c r="B1" s="9" t="s">
        <v>0</v>
      </c>
      <c r="C1" s="9" t="s">
        <v>218</v>
      </c>
      <c r="D1" s="9" t="s">
        <v>362</v>
      </c>
      <c r="E1" s="9" t="s">
        <v>289</v>
      </c>
      <c r="F1" s="9" t="s">
        <v>100</v>
      </c>
      <c r="G1" s="14" t="s">
        <v>363</v>
      </c>
      <c r="H1" s="9" t="s">
        <v>101</v>
      </c>
      <c r="I1" s="9" t="s">
        <v>364</v>
      </c>
      <c r="J1" s="9" t="s">
        <v>102</v>
      </c>
      <c r="K1" s="9" t="s">
        <v>365</v>
      </c>
      <c r="L1" s="9" t="s">
        <v>104</v>
      </c>
      <c r="M1" s="9" t="s">
        <v>366</v>
      </c>
      <c r="N1" s="9" t="s">
        <v>103</v>
      </c>
      <c r="O1" s="9" t="s">
        <v>367</v>
      </c>
    </row>
    <row r="2" spans="1:15" x14ac:dyDescent="0.45">
      <c r="A2" s="9">
        <v>1</v>
      </c>
      <c r="B2" s="6" t="s">
        <v>357</v>
      </c>
      <c r="C2" s="11" t="s">
        <v>186</v>
      </c>
      <c r="D2" s="11" t="s">
        <v>358</v>
      </c>
      <c r="E2" s="12">
        <f>G2+I2+K2+M2+O2</f>
        <v>35.066666666666663</v>
      </c>
      <c r="F2" s="11">
        <v>2</v>
      </c>
      <c r="G2" s="12">
        <f>MAX(1,(MIN(10,(((F2-1)/(7-1))*10))))</f>
        <v>1.6666666666666665</v>
      </c>
      <c r="H2" s="11">
        <v>2.6</v>
      </c>
      <c r="I2" s="12">
        <f>MAX(1,(MIN(10,(((H2-5)/(3-5))*10))))</f>
        <v>10</v>
      </c>
      <c r="J2" s="11">
        <v>1.06</v>
      </c>
      <c r="K2" s="12">
        <f>MAX(1,(MIN(10,(((J2-1.5)/(1.1-1.5))*10))))</f>
        <v>10</v>
      </c>
      <c r="L2" s="11">
        <v>54</v>
      </c>
      <c r="M2" s="12">
        <f>MAX(1,(MIN(10,(((L2-20)/(120-20))*10))))</f>
        <v>3.4000000000000004</v>
      </c>
      <c r="N2" s="11">
        <v>17</v>
      </c>
      <c r="O2" s="12">
        <f>MAX(1,(MIN(10,(((N2)/(17))*10))))</f>
        <v>10</v>
      </c>
    </row>
    <row r="3" spans="1:15" x14ac:dyDescent="0.45">
      <c r="A3" s="9">
        <v>2</v>
      </c>
      <c r="B3" s="6" t="s">
        <v>145</v>
      </c>
      <c r="C3" s="11" t="s">
        <v>296</v>
      </c>
      <c r="D3" s="11" t="s">
        <v>358</v>
      </c>
      <c r="E3" s="12">
        <f>G3+I3+K3+M3+O3</f>
        <v>34.36666666666666</v>
      </c>
      <c r="F3" s="11">
        <v>2</v>
      </c>
      <c r="G3" s="12">
        <f>MAX(1,(MIN(10,(((F3-1)/(7-1))*10))))</f>
        <v>1.6666666666666665</v>
      </c>
      <c r="H3" s="11">
        <v>2.93</v>
      </c>
      <c r="I3" s="12">
        <f>MAX(1,(MIN(10,(((H3-5)/(3-5))*10))))</f>
        <v>10</v>
      </c>
      <c r="J3" s="11">
        <v>1.0900000000000001</v>
      </c>
      <c r="K3" s="12">
        <f>MAX(1,(MIN(10,(((J3-1.5)/(1.1-1.5))*10))))</f>
        <v>10</v>
      </c>
      <c r="L3" s="11">
        <v>47</v>
      </c>
      <c r="M3" s="12">
        <f>MAX(1,(MIN(10,(((L3-20)/(120-20))*10))))</f>
        <v>2.7</v>
      </c>
      <c r="N3" s="11">
        <v>17</v>
      </c>
      <c r="O3" s="12">
        <f>MAX(1,(MIN(10,(((N3)/(17))*10))))</f>
        <v>10</v>
      </c>
    </row>
    <row r="4" spans="1:15" x14ac:dyDescent="0.45">
      <c r="A4" s="9">
        <v>3</v>
      </c>
      <c r="B4" s="6" t="s">
        <v>161</v>
      </c>
      <c r="C4" s="11" t="s">
        <v>184</v>
      </c>
      <c r="D4" s="11" t="s">
        <v>358</v>
      </c>
      <c r="E4" s="12">
        <f>G4+I4+K4+M4+O4</f>
        <v>32.266666666666673</v>
      </c>
      <c r="F4" s="11">
        <v>2</v>
      </c>
      <c r="G4" s="12">
        <f>MAX(1,(MIN(10,(((F4-1)/(7-1))*10))))</f>
        <v>1.6666666666666665</v>
      </c>
      <c r="H4" s="11">
        <v>3.11</v>
      </c>
      <c r="I4" s="12">
        <f>MAX(1,(MIN(10,(((H4-5)/(3-5))*10))))</f>
        <v>9.4500000000000011</v>
      </c>
      <c r="J4" s="11">
        <v>1.1299999999999999</v>
      </c>
      <c r="K4" s="12">
        <f>MAX(1,(MIN(10,(((J4-1.5)/(1.1-1.5))*10))))</f>
        <v>9.2500000000000053</v>
      </c>
      <c r="L4" s="11">
        <v>39</v>
      </c>
      <c r="M4" s="12">
        <f>MAX(1,(MIN(10,(((L4-20)/(120-20))*10))))</f>
        <v>1.9</v>
      </c>
      <c r="N4" s="11">
        <v>17</v>
      </c>
      <c r="O4" s="12">
        <f>MAX(1,(MIN(10,(((N4)/(17))*10))))</f>
        <v>10</v>
      </c>
    </row>
    <row r="5" spans="1:15" x14ac:dyDescent="0.45">
      <c r="A5" s="9">
        <v>4</v>
      </c>
      <c r="B5" s="6" t="s">
        <v>228</v>
      </c>
      <c r="C5" s="11" t="s">
        <v>198</v>
      </c>
      <c r="D5" s="11" t="s">
        <v>358</v>
      </c>
      <c r="E5" s="12">
        <f>G5+I5+K5+M5+O5</f>
        <v>30.666666666666664</v>
      </c>
      <c r="F5" s="11">
        <v>2</v>
      </c>
      <c r="G5" s="12">
        <f>MAX(1,(MIN(10,(((F5-1)/(7-1))*10))))</f>
        <v>1.6666666666666665</v>
      </c>
      <c r="H5" s="11">
        <v>3.23</v>
      </c>
      <c r="I5" s="12">
        <f>MAX(1,(MIN(10,(((H5-5)/(3-5))*10))))</f>
        <v>8.85</v>
      </c>
      <c r="J5" s="11">
        <v>1.21</v>
      </c>
      <c r="K5" s="12">
        <f>MAX(1,(MIN(10,(((J5-1.5)/(1.1-1.5))*10))))</f>
        <v>7.2500000000000018</v>
      </c>
      <c r="L5" s="11">
        <v>49</v>
      </c>
      <c r="M5" s="12">
        <f>MAX(1,(MIN(10,(((L5-20)/(120-20))*10))))</f>
        <v>2.9</v>
      </c>
      <c r="N5" s="11">
        <v>17</v>
      </c>
      <c r="O5" s="12">
        <f>MAX(1,(MIN(10,(((N5)/(17))*10))))</f>
        <v>10</v>
      </c>
    </row>
    <row r="6" spans="1:15" x14ac:dyDescent="0.45">
      <c r="A6" s="9">
        <v>5</v>
      </c>
      <c r="B6" s="6" t="s">
        <v>173</v>
      </c>
      <c r="C6" s="11" t="s">
        <v>197</v>
      </c>
      <c r="D6" s="11" t="s">
        <v>358</v>
      </c>
      <c r="E6" s="12">
        <f>G6+I6+K6+M6+O6</f>
        <v>29.725490196078429</v>
      </c>
      <c r="F6" s="11">
        <v>2</v>
      </c>
      <c r="G6" s="12">
        <f>MAX(1,(MIN(10,(((F6-1)/(7-1))*10))))</f>
        <v>1.6666666666666665</v>
      </c>
      <c r="H6" s="11">
        <v>3.1</v>
      </c>
      <c r="I6" s="12">
        <f>MAX(1,(MIN(10,(((H6-5)/(3-5))*10))))</f>
        <v>9.5</v>
      </c>
      <c r="J6" s="11">
        <v>1.1000000000000001</v>
      </c>
      <c r="K6" s="12">
        <f>MAX(1,(MIN(10,(((J6-1.5)/(1.1-1.5))*10))))</f>
        <v>10</v>
      </c>
      <c r="L6" s="11">
        <v>35</v>
      </c>
      <c r="M6" s="12">
        <f>MAX(1,(MIN(10,(((L6-20)/(120-20))*10))))</f>
        <v>1.5</v>
      </c>
      <c r="N6" s="11">
        <v>12</v>
      </c>
      <c r="O6" s="12">
        <f>MAX(1,(MIN(10,(((N6)/(17))*10))))</f>
        <v>7.0588235294117654</v>
      </c>
    </row>
    <row r="7" spans="1:15" x14ac:dyDescent="0.45">
      <c r="A7" s="9">
        <v>6</v>
      </c>
      <c r="B7" s="6" t="s">
        <v>246</v>
      </c>
      <c r="C7" s="11" t="s">
        <v>188</v>
      </c>
      <c r="D7" s="11" t="s">
        <v>358</v>
      </c>
      <c r="E7" s="12">
        <f>G7+I7+K7+M7+O7</f>
        <v>29.528431372549029</v>
      </c>
      <c r="F7" s="11">
        <v>2</v>
      </c>
      <c r="G7" s="12">
        <f>MAX(1,(MIN(10,(((F7-1)/(7-1))*10))))</f>
        <v>1.6666666666666665</v>
      </c>
      <c r="H7" s="11">
        <v>3.38</v>
      </c>
      <c r="I7" s="12">
        <f>MAX(1,(MIN(10,(((H7-5)/(3-5))*10))))</f>
        <v>8.1000000000000014</v>
      </c>
      <c r="J7" s="11">
        <v>1.17</v>
      </c>
      <c r="K7" s="12">
        <f>MAX(1,(MIN(10,(((J7-1.5)/(1.1-1.5))*10))))</f>
        <v>8.2500000000000036</v>
      </c>
      <c r="L7" s="11">
        <v>41</v>
      </c>
      <c r="M7" s="12">
        <f>MAX(1,(MIN(10,(((L7-20)/(120-20))*10))))</f>
        <v>2.1</v>
      </c>
      <c r="N7" s="11">
        <v>16</v>
      </c>
      <c r="O7" s="12">
        <f>MAX(1,(MIN(10,(((N7)/(17))*10))))</f>
        <v>9.4117647058823533</v>
      </c>
    </row>
    <row r="8" spans="1:15" x14ac:dyDescent="0.45">
      <c r="A8" s="9">
        <v>7</v>
      </c>
      <c r="B8" s="6" t="s">
        <v>244</v>
      </c>
      <c r="C8" s="11" t="s">
        <v>190</v>
      </c>
      <c r="D8" s="11" t="s">
        <v>358</v>
      </c>
      <c r="E8" s="12">
        <f>G8+I8+K8+M8+O8</f>
        <v>29.372549019607842</v>
      </c>
      <c r="F8" s="11">
        <v>2</v>
      </c>
      <c r="G8" s="12">
        <f>MAX(1,(MIN(10,(((F8-1)/(7-1))*10))))</f>
        <v>1.6666666666666665</v>
      </c>
      <c r="H8" s="11">
        <v>2.59</v>
      </c>
      <c r="I8" s="12">
        <f>MAX(1,(MIN(10,(((H8-5)/(3-5))*10))))</f>
        <v>10</v>
      </c>
      <c r="J8" s="11">
        <v>1.06</v>
      </c>
      <c r="K8" s="12">
        <f>MAX(1,(MIN(10,(((J8-1.5)/(1.1-1.5))*10))))</f>
        <v>10</v>
      </c>
      <c r="L8" s="11">
        <v>50</v>
      </c>
      <c r="M8" s="12">
        <f>MAX(1,(MIN(10,(((L8-20)/(120-20))*10))))</f>
        <v>3</v>
      </c>
      <c r="N8" s="11">
        <v>8</v>
      </c>
      <c r="O8" s="12">
        <f>MAX(1,(MIN(10,(((N8)/(17))*10))))</f>
        <v>4.7058823529411766</v>
      </c>
    </row>
    <row r="9" spans="1:15" x14ac:dyDescent="0.45">
      <c r="A9" s="9">
        <v>8</v>
      </c>
      <c r="B9" s="6" t="s">
        <v>245</v>
      </c>
      <c r="C9" s="11" t="s">
        <v>187</v>
      </c>
      <c r="D9" s="11" t="s">
        <v>358</v>
      </c>
      <c r="E9" s="12">
        <f>G9+I9+K9+M9+O9</f>
        <v>29.149019607843137</v>
      </c>
      <c r="F9" s="11">
        <v>2</v>
      </c>
      <c r="G9" s="12">
        <f>MAX(1,(MIN(10,(((F9-1)/(7-1))*10))))</f>
        <v>1.6666666666666665</v>
      </c>
      <c r="H9" s="11">
        <v>2.9</v>
      </c>
      <c r="I9" s="12">
        <f>MAX(1,(MIN(10,(((H9-5)/(3-5))*10))))</f>
        <v>10</v>
      </c>
      <c r="J9" s="11">
        <v>1.1000000000000001</v>
      </c>
      <c r="K9" s="12">
        <f>MAX(1,(MIN(10,(((J9-1.5)/(1.1-1.5))*10))))</f>
        <v>10</v>
      </c>
      <c r="L9" s="11">
        <v>36</v>
      </c>
      <c r="M9" s="12">
        <f>MAX(1,(MIN(10,(((L9-20)/(120-20))*10))))</f>
        <v>1.6</v>
      </c>
      <c r="N9" s="11">
        <v>10</v>
      </c>
      <c r="O9" s="12">
        <f>MAX(1,(MIN(10,(((N9)/(17))*10))))</f>
        <v>5.882352941176471</v>
      </c>
    </row>
    <row r="10" spans="1:15" x14ac:dyDescent="0.45">
      <c r="A10" s="9">
        <v>9</v>
      </c>
      <c r="B10" s="6" t="s">
        <v>249</v>
      </c>
      <c r="C10" s="11" t="s">
        <v>185</v>
      </c>
      <c r="D10" s="11" t="s">
        <v>358</v>
      </c>
      <c r="E10" s="12">
        <f>G10+I10+K10+M10+O10</f>
        <v>28.399019607843133</v>
      </c>
      <c r="F10" s="11">
        <v>2</v>
      </c>
      <c r="G10" s="12">
        <f>MAX(1,(MIN(10,(((F10-1)/(7-1))*10))))</f>
        <v>1.6666666666666665</v>
      </c>
      <c r="H10" s="11">
        <v>3.22</v>
      </c>
      <c r="I10" s="12">
        <f>MAX(1,(MIN(10,(((H10-5)/(3-5))*10))))</f>
        <v>8.8999999999999986</v>
      </c>
      <c r="J10" s="11">
        <v>1.1100000000000001</v>
      </c>
      <c r="K10" s="12">
        <f>MAX(1,(MIN(10,(((J10-1.5)/(1.1-1.5))*10))))</f>
        <v>9.75</v>
      </c>
      <c r="L10" s="11">
        <v>42</v>
      </c>
      <c r="M10" s="12">
        <f>MAX(1,(MIN(10,(((L10-20)/(120-20))*10))))</f>
        <v>2.2000000000000002</v>
      </c>
      <c r="N10" s="11">
        <v>10</v>
      </c>
      <c r="O10" s="12">
        <f>MAX(1,(MIN(10,(((N10)/(17))*10))))</f>
        <v>5.882352941176471</v>
      </c>
    </row>
    <row r="11" spans="1:15" x14ac:dyDescent="0.45">
      <c r="A11" s="9">
        <v>10</v>
      </c>
      <c r="B11" s="6" t="s">
        <v>247</v>
      </c>
      <c r="C11" s="11" t="s">
        <v>307</v>
      </c>
      <c r="D11" s="11" t="s">
        <v>358</v>
      </c>
      <c r="E11" s="12">
        <f>G11+I11+K11+M11+O11</f>
        <v>28.351960784313725</v>
      </c>
      <c r="F11" s="11">
        <v>2</v>
      </c>
      <c r="G11" s="12">
        <f>MAX(1,(MIN(10,(((F11-1)/(7-1))*10))))</f>
        <v>1.6666666666666665</v>
      </c>
      <c r="H11" s="11">
        <v>3.21</v>
      </c>
      <c r="I11" s="12">
        <f>MAX(1,(MIN(10,(((H11-5)/(3-5))*10))))</f>
        <v>8.9499999999999993</v>
      </c>
      <c r="J11" s="11">
        <v>1.22</v>
      </c>
      <c r="K11" s="12">
        <f>MAX(1,(MIN(10,(((J11-1.5)/(1.1-1.5))*10))))</f>
        <v>7.0000000000000018</v>
      </c>
      <c r="L11" s="11">
        <v>45</v>
      </c>
      <c r="M11" s="12">
        <f>MAX(1,(MIN(10,(((L11-20)/(120-20))*10))))</f>
        <v>2.5</v>
      </c>
      <c r="N11" s="11">
        <v>14</v>
      </c>
      <c r="O11" s="12">
        <f>MAX(1,(MIN(10,(((N11)/(17))*10))))</f>
        <v>8.235294117647058</v>
      </c>
    </row>
    <row r="12" spans="1:15" x14ac:dyDescent="0.45">
      <c r="A12" s="9">
        <v>11</v>
      </c>
      <c r="B12" s="6" t="s">
        <v>146</v>
      </c>
      <c r="C12" s="11" t="s">
        <v>182</v>
      </c>
      <c r="D12" s="11" t="s">
        <v>358</v>
      </c>
      <c r="E12" s="12">
        <f>G12+I12+K12+M12+O12</f>
        <v>27.875490196078434</v>
      </c>
      <c r="F12" s="11">
        <v>2</v>
      </c>
      <c r="G12" s="12">
        <f>MAX(1,(MIN(10,(((F12-1)/(7-1))*10))))</f>
        <v>1.6666666666666665</v>
      </c>
      <c r="H12" s="11">
        <v>3.24</v>
      </c>
      <c r="I12" s="12">
        <f>MAX(1,(MIN(10,(((H12-5)/(3-5))*10))))</f>
        <v>8.7999999999999989</v>
      </c>
      <c r="J12" s="11">
        <v>1.1499999999999999</v>
      </c>
      <c r="K12" s="12">
        <f>MAX(1,(MIN(10,(((J12-1.5)/(1.1-1.5))*10))))</f>
        <v>8.7500000000000036</v>
      </c>
      <c r="L12" s="11">
        <v>36</v>
      </c>
      <c r="M12" s="12">
        <f>MAX(1,(MIN(10,(((L12-20)/(120-20))*10))))</f>
        <v>1.6</v>
      </c>
      <c r="N12" s="11">
        <v>12</v>
      </c>
      <c r="O12" s="12">
        <f>MAX(1,(MIN(10,(((N12)/(17))*10))))</f>
        <v>7.0588235294117654</v>
      </c>
    </row>
    <row r="13" spans="1:15" x14ac:dyDescent="0.45">
      <c r="A13" s="9">
        <v>12</v>
      </c>
      <c r="B13" s="6" t="s">
        <v>147</v>
      </c>
      <c r="C13" s="11" t="s">
        <v>183</v>
      </c>
      <c r="D13" s="11" t="s">
        <v>358</v>
      </c>
      <c r="E13" s="12">
        <f>G13+I13+K13+M13+O13</f>
        <v>26.749019607843142</v>
      </c>
      <c r="F13" s="11">
        <v>2</v>
      </c>
      <c r="G13" s="12">
        <f>MAX(1,(MIN(10,(((F13-1)/(7-1))*10))))</f>
        <v>1.6666666666666665</v>
      </c>
      <c r="H13" s="11">
        <v>3.37</v>
      </c>
      <c r="I13" s="12">
        <f>MAX(1,(MIN(10,(((H13-5)/(3-5))*10))))</f>
        <v>8.1499999999999986</v>
      </c>
      <c r="J13" s="11">
        <v>1.1299999999999999</v>
      </c>
      <c r="K13" s="12">
        <f>MAX(1,(MIN(10,(((J13-1.5)/(1.1-1.5))*10))))</f>
        <v>9.2500000000000053</v>
      </c>
      <c r="L13" s="11">
        <v>38</v>
      </c>
      <c r="M13" s="12">
        <f>MAX(1,(MIN(10,(((L13-20)/(120-20))*10))))</f>
        <v>1.7999999999999998</v>
      </c>
      <c r="N13" s="11">
        <v>10</v>
      </c>
      <c r="O13" s="12">
        <f>MAX(1,(MIN(10,(((N13)/(17))*10))))</f>
        <v>5.882352941176471</v>
      </c>
    </row>
    <row r="14" spans="1:15" x14ac:dyDescent="0.45">
      <c r="A14" s="9">
        <v>13</v>
      </c>
      <c r="B14" s="6" t="s">
        <v>360</v>
      </c>
      <c r="C14" s="11" t="s">
        <v>192</v>
      </c>
      <c r="D14" s="11" t="s">
        <v>358</v>
      </c>
      <c r="E14" s="12">
        <f>G14+I14+K14+M14+O14</f>
        <v>26.487254901960782</v>
      </c>
      <c r="F14" s="11">
        <v>2</v>
      </c>
      <c r="G14" s="12">
        <f>MAX(1,(MIN(10,(((F14-1)/(7-1))*10))))</f>
        <v>1.6666666666666665</v>
      </c>
      <c r="H14" s="11">
        <v>3.21</v>
      </c>
      <c r="I14" s="12">
        <f>MAX(1,(MIN(10,(((H14-5)/(3-5))*10))))</f>
        <v>8.9499999999999993</v>
      </c>
      <c r="J14" s="11">
        <v>1.22</v>
      </c>
      <c r="K14" s="12">
        <f>MAX(1,(MIN(10,(((J14-1.5)/(1.1-1.5))*10))))</f>
        <v>7.0000000000000018</v>
      </c>
      <c r="L14" s="11">
        <v>44</v>
      </c>
      <c r="M14" s="12">
        <f>MAX(1,(MIN(10,(((L14-20)/(120-20))*10))))</f>
        <v>2.4</v>
      </c>
      <c r="N14" s="11">
        <v>11</v>
      </c>
      <c r="O14" s="12">
        <f>MAX(1,(MIN(10,(((N14)/(17))*10))))</f>
        <v>6.4705882352941178</v>
      </c>
    </row>
    <row r="15" spans="1:15" x14ac:dyDescent="0.45">
      <c r="A15" s="9">
        <v>14</v>
      </c>
      <c r="B15" s="6" t="s">
        <v>248</v>
      </c>
      <c r="C15" s="11" t="s">
        <v>193</v>
      </c>
      <c r="D15" s="11" t="s">
        <v>358</v>
      </c>
      <c r="E15" s="12">
        <f>G15+I15+K15+M15+O15</f>
        <v>26.413725490196079</v>
      </c>
      <c r="F15" s="11">
        <v>2</v>
      </c>
      <c r="G15" s="12">
        <f>MAX(1,(MIN(10,(((F15-1)/(7-1))*10))))</f>
        <v>1.6666666666666665</v>
      </c>
      <c r="H15" s="11">
        <v>3.46</v>
      </c>
      <c r="I15" s="12">
        <f>MAX(1,(MIN(10,(((H15-5)/(3-5))*10))))</f>
        <v>7.7</v>
      </c>
      <c r="J15" s="11">
        <v>1.2</v>
      </c>
      <c r="K15" s="12">
        <f>MAX(1,(MIN(10,(((J15-1.5)/(1.1-1.5))*10))))</f>
        <v>7.5000000000000018</v>
      </c>
      <c r="L15" s="11">
        <v>39</v>
      </c>
      <c r="M15" s="12">
        <f>MAX(1,(MIN(10,(((L15-20)/(120-20))*10))))</f>
        <v>1.9</v>
      </c>
      <c r="N15" s="11">
        <v>13</v>
      </c>
      <c r="O15" s="12">
        <f>MAX(1,(MIN(10,(((N15)/(17))*10))))</f>
        <v>7.6470588235294112</v>
      </c>
    </row>
    <row r="16" spans="1:15" x14ac:dyDescent="0.45">
      <c r="A16" s="9">
        <v>15</v>
      </c>
      <c r="B16" s="6" t="s">
        <v>359</v>
      </c>
      <c r="C16" s="11" t="s">
        <v>208</v>
      </c>
      <c r="D16" s="11" t="s">
        <v>358</v>
      </c>
      <c r="E16" s="12">
        <f>G16+I16+K16+M16+O16</f>
        <v>25.637254901960787</v>
      </c>
      <c r="F16" s="11">
        <v>2</v>
      </c>
      <c r="G16" s="12">
        <f>MAX(1,(MIN(10,(((F16-1)/(7-1))*10))))</f>
        <v>1.6666666666666665</v>
      </c>
      <c r="H16" s="11">
        <v>3.46</v>
      </c>
      <c r="I16" s="12">
        <f>MAX(1,(MIN(10,(((H16-5)/(3-5))*10))))</f>
        <v>7.7</v>
      </c>
      <c r="J16" s="11">
        <v>1.22</v>
      </c>
      <c r="K16" s="12">
        <f>MAX(1,(MIN(10,(((J16-1.5)/(1.1-1.5))*10))))</f>
        <v>7.0000000000000018</v>
      </c>
      <c r="L16" s="11">
        <v>48</v>
      </c>
      <c r="M16" s="12">
        <f>MAX(1,(MIN(10,(((L16-20)/(120-20))*10))))</f>
        <v>2.8000000000000003</v>
      </c>
      <c r="N16" s="11">
        <v>11</v>
      </c>
      <c r="O16" s="12">
        <f>MAX(1,(MIN(10,(((N16)/(17))*10))))</f>
        <v>6.4705882352941178</v>
      </c>
    </row>
    <row r="17" spans="1:15" x14ac:dyDescent="0.45">
      <c r="A17" s="9">
        <v>16</v>
      </c>
      <c r="B17" s="6" t="s">
        <v>440</v>
      </c>
      <c r="C17" s="11" t="s">
        <v>191</v>
      </c>
      <c r="D17" s="11" t="s">
        <v>358</v>
      </c>
      <c r="E17" s="12">
        <f>G17+I17+K17+M17+O17</f>
        <v>24.972549019607847</v>
      </c>
      <c r="F17" s="11">
        <v>2</v>
      </c>
      <c r="G17" s="12">
        <f>MAX(1,(MIN(10,(((F17-1)/(7-1))*10))))</f>
        <v>1.6666666666666665</v>
      </c>
      <c r="H17" s="11">
        <v>3.37</v>
      </c>
      <c r="I17" s="12">
        <f>MAX(1,(MIN(10,(((H17-5)/(3-5))*10))))</f>
        <v>8.1499999999999986</v>
      </c>
      <c r="J17" s="11">
        <v>1.17</v>
      </c>
      <c r="K17" s="12">
        <f>MAX(1,(MIN(10,(((J17-1.5)/(1.1-1.5))*10))))</f>
        <v>8.2500000000000036</v>
      </c>
      <c r="L17" s="11">
        <v>42</v>
      </c>
      <c r="M17" s="12">
        <f>MAX(1,(MIN(10,(((L17-20)/(120-20))*10))))</f>
        <v>2.2000000000000002</v>
      </c>
      <c r="N17" s="11">
        <v>8</v>
      </c>
      <c r="O17" s="12">
        <f>MAX(1,(MIN(10,(((N17)/(17))*10))))</f>
        <v>4.7058823529411766</v>
      </c>
    </row>
    <row r="18" spans="1:15" x14ac:dyDescent="0.45">
      <c r="A18" s="9">
        <v>17</v>
      </c>
      <c r="B18" s="6" t="s">
        <v>361</v>
      </c>
      <c r="C18" s="11" t="s">
        <v>195</v>
      </c>
      <c r="D18" s="11" t="s">
        <v>358</v>
      </c>
      <c r="E18" s="12">
        <f>G18+I18+K18+M18+O18</f>
        <v>24.841176470588234</v>
      </c>
      <c r="F18" s="11">
        <v>1</v>
      </c>
      <c r="G18" s="12">
        <f>MAX(1,(MIN(10,(((F18-1)/(7-1))*10))))</f>
        <v>1</v>
      </c>
      <c r="H18" s="11">
        <v>3.02</v>
      </c>
      <c r="I18" s="12">
        <f>MAX(1,(MIN(10,(((H18-5)/(3-5))*10))))</f>
        <v>9.9</v>
      </c>
      <c r="J18" s="11">
        <v>1.03</v>
      </c>
      <c r="K18" s="12">
        <f>MAX(1,(MIN(10,(((J18-1.5)/(1.1-1.5))*10))))</f>
        <v>10</v>
      </c>
      <c r="L18" s="11">
        <v>25</v>
      </c>
      <c r="M18" s="12">
        <f>MAX(1,(MIN(10,(((L18-20)/(120-20))*10))))</f>
        <v>1</v>
      </c>
      <c r="N18" s="11">
        <v>5</v>
      </c>
      <c r="O18" s="12">
        <f>MAX(1,(MIN(10,(((N18)/(17))*10))))</f>
        <v>2.9411764705882355</v>
      </c>
    </row>
    <row r="19" spans="1:15" x14ac:dyDescent="0.45">
      <c r="A19" s="9">
        <v>18</v>
      </c>
      <c r="B19" s="6" t="s">
        <v>251</v>
      </c>
      <c r="C19" s="11" t="s">
        <v>311</v>
      </c>
      <c r="D19" s="11" t="s">
        <v>358</v>
      </c>
      <c r="E19" s="12">
        <f>G19+I19+K19+M19+O19</f>
        <v>24.437254901960785</v>
      </c>
      <c r="F19" s="11">
        <v>2</v>
      </c>
      <c r="G19" s="12">
        <f>MAX(1,(MIN(10,(((F19-1)/(7-1))*10))))</f>
        <v>1.6666666666666665</v>
      </c>
      <c r="H19" s="11">
        <v>3.45</v>
      </c>
      <c r="I19" s="12">
        <f>MAX(1,(MIN(10,(((H19-5)/(3-5))*10))))</f>
        <v>7.7499999999999991</v>
      </c>
      <c r="J19" s="11">
        <v>1.23</v>
      </c>
      <c r="K19" s="12">
        <f>MAX(1,(MIN(10,(((J19-1.5)/(1.1-1.5))*10))))</f>
        <v>6.7500000000000018</v>
      </c>
      <c r="L19" s="11">
        <v>38</v>
      </c>
      <c r="M19" s="12">
        <f>MAX(1,(MIN(10,(((L19-20)/(120-20))*10))))</f>
        <v>1.7999999999999998</v>
      </c>
      <c r="N19" s="11">
        <v>11</v>
      </c>
      <c r="O19" s="12">
        <f>MAX(1,(MIN(10,(((N19)/(17))*10))))</f>
        <v>6.4705882352941178</v>
      </c>
    </row>
    <row r="20" spans="1:15" x14ac:dyDescent="0.45">
      <c r="A20" s="9">
        <v>19</v>
      </c>
      <c r="B20" s="6" t="s">
        <v>443</v>
      </c>
      <c r="C20" s="11" t="s">
        <v>180</v>
      </c>
      <c r="D20" s="11" t="s">
        <v>358</v>
      </c>
      <c r="E20" s="12">
        <f>G20+I20+K20+M20+O20</f>
        <v>24.007843137254909</v>
      </c>
      <c r="F20" s="11">
        <v>2</v>
      </c>
      <c r="G20" s="12">
        <f>MAX(1,(MIN(10,(((F20-1)/(7-1))*10))))</f>
        <v>1.6666666666666665</v>
      </c>
      <c r="H20" s="11">
        <v>3.28</v>
      </c>
      <c r="I20" s="12">
        <f>MAX(1,(MIN(10,(((H20-5)/(3-5))*10))))</f>
        <v>8.6000000000000014</v>
      </c>
      <c r="J20" s="11">
        <v>1.1599999999999999</v>
      </c>
      <c r="K20" s="12">
        <f>MAX(1,(MIN(10,(((J20-1.5)/(1.1-1.5))*10))))</f>
        <v>8.5000000000000036</v>
      </c>
      <c r="L20" s="11">
        <v>43</v>
      </c>
      <c r="M20" s="12">
        <f>MAX(1,(MIN(10,(((L20-20)/(120-20))*10))))</f>
        <v>2.3000000000000003</v>
      </c>
      <c r="N20" s="11">
        <v>5</v>
      </c>
      <c r="O20" s="12">
        <f>MAX(1,(MIN(10,(((N20)/(17))*10))))</f>
        <v>2.9411764705882355</v>
      </c>
    </row>
    <row r="21" spans="1:15" x14ac:dyDescent="0.45">
      <c r="A21" s="9">
        <v>20</v>
      </c>
      <c r="B21" s="6" t="s">
        <v>445</v>
      </c>
      <c r="C21" s="11" t="s">
        <v>293</v>
      </c>
      <c r="D21" s="11" t="s">
        <v>358</v>
      </c>
      <c r="E21" s="12">
        <f>G21+I21+K21+M21+O21</f>
        <v>23.457843137254905</v>
      </c>
      <c r="F21" s="11">
        <v>2</v>
      </c>
      <c r="G21" s="12">
        <f>MAX(1,(MIN(10,(((F21-1)/(7-1))*10))))</f>
        <v>1.6666666666666665</v>
      </c>
      <c r="H21" s="11">
        <v>3.24</v>
      </c>
      <c r="I21" s="12">
        <f>MAX(1,(MIN(10,(((H21-5)/(3-5))*10))))</f>
        <v>8.7999999999999989</v>
      </c>
      <c r="J21" s="11">
        <v>1.17</v>
      </c>
      <c r="K21" s="12">
        <f>MAX(1,(MIN(10,(((J21-1.5)/(1.1-1.5))*10))))</f>
        <v>8.2500000000000036</v>
      </c>
      <c r="L21" s="11">
        <v>38</v>
      </c>
      <c r="M21" s="12">
        <f>MAX(1,(MIN(10,(((L21-20)/(120-20))*10))))</f>
        <v>1.7999999999999998</v>
      </c>
      <c r="N21" s="11">
        <v>5</v>
      </c>
      <c r="O21" s="12">
        <f>MAX(1,(MIN(10,(((N21)/(17))*10))))</f>
        <v>2.9411764705882355</v>
      </c>
    </row>
    <row r="22" spans="1:15" x14ac:dyDescent="0.45">
      <c r="A22" s="9">
        <v>21</v>
      </c>
      <c r="B22" s="6" t="s">
        <v>444</v>
      </c>
      <c r="C22" s="11" t="s">
        <v>293</v>
      </c>
      <c r="D22" s="11" t="s">
        <v>358</v>
      </c>
      <c r="E22" s="12">
        <f>G22+I22+K22+M22+O22</f>
        <v>22.457843137254905</v>
      </c>
      <c r="F22" s="11">
        <v>2</v>
      </c>
      <c r="G22" s="12">
        <f>MAX(1,(MIN(10,(((F22-1)/(7-1))*10))))</f>
        <v>1.6666666666666665</v>
      </c>
      <c r="H22" s="11">
        <v>3.43</v>
      </c>
      <c r="I22" s="12">
        <f>MAX(1,(MIN(10,(((H22-5)/(3-5))*10))))</f>
        <v>7.85</v>
      </c>
      <c r="J22" s="11">
        <v>1.18</v>
      </c>
      <c r="K22" s="12">
        <f>MAX(1,(MIN(10,(((J22-1.5)/(1.1-1.5))*10))))</f>
        <v>8.0000000000000036</v>
      </c>
      <c r="L22" s="11">
        <v>40</v>
      </c>
      <c r="M22" s="12">
        <f>MAX(1,(MIN(10,(((L22-20)/(120-20))*10))))</f>
        <v>2</v>
      </c>
      <c r="N22" s="11">
        <v>5</v>
      </c>
      <c r="O22" s="12">
        <f>MAX(1,(MIN(10,(((N22)/(17))*10))))</f>
        <v>2.9411764705882355</v>
      </c>
    </row>
    <row r="23" spans="1:15" x14ac:dyDescent="0.45">
      <c r="A23" s="9">
        <v>22</v>
      </c>
      <c r="B23" s="6" t="s">
        <v>250</v>
      </c>
      <c r="C23" s="11" t="s">
        <v>192</v>
      </c>
      <c r="D23" s="11" t="s">
        <v>358</v>
      </c>
      <c r="E23" s="12">
        <f>G23+I23+K23+M23+O23</f>
        <v>22.107843137254907</v>
      </c>
      <c r="F23" s="11">
        <v>2</v>
      </c>
      <c r="G23" s="12">
        <f>MAX(1,(MIN(10,(((F23-1)/(7-1))*10))))</f>
        <v>1.6666666666666665</v>
      </c>
      <c r="H23" s="11">
        <v>3.42</v>
      </c>
      <c r="I23" s="12">
        <f>MAX(1,(MIN(10,(((H23-5)/(3-5))*10))))</f>
        <v>7.9</v>
      </c>
      <c r="J23" s="11">
        <v>1.2</v>
      </c>
      <c r="K23" s="12">
        <f>MAX(1,(MIN(10,(((J23-1.5)/(1.1-1.5))*10))))</f>
        <v>7.5000000000000018</v>
      </c>
      <c r="L23" s="11">
        <v>41</v>
      </c>
      <c r="M23" s="12">
        <f>MAX(1,(MIN(10,(((L23-20)/(120-20))*10))))</f>
        <v>2.1</v>
      </c>
      <c r="N23" s="11">
        <v>5</v>
      </c>
      <c r="O23" s="12">
        <f>MAX(1,(MIN(10,(((N23)/(17))*10))))</f>
        <v>2.9411764705882355</v>
      </c>
    </row>
    <row r="24" spans="1:15" x14ac:dyDescent="0.45">
      <c r="A24" s="9">
        <v>23</v>
      </c>
      <c r="B24" s="6" t="s">
        <v>439</v>
      </c>
      <c r="C24" s="11" t="s">
        <v>181</v>
      </c>
      <c r="D24" s="11" t="s">
        <v>358</v>
      </c>
      <c r="E24" s="12">
        <f>G24+I24+K24+M24+O24</f>
        <v>21.887254901960787</v>
      </c>
      <c r="F24" s="11">
        <v>2</v>
      </c>
      <c r="G24" s="12">
        <f>MAX(1,(MIN(10,(((F24-1)/(7-1))*10))))</f>
        <v>1.6666666666666665</v>
      </c>
      <c r="H24" s="11">
        <v>3.78</v>
      </c>
      <c r="I24" s="12">
        <f>MAX(1,(MIN(10,(((H24-5)/(3-5))*10))))</f>
        <v>6.1000000000000014</v>
      </c>
      <c r="J24" s="11">
        <v>1.25</v>
      </c>
      <c r="K24" s="12">
        <f>MAX(1,(MIN(10,(((J24-1.5)/(1.1-1.5))*10))))</f>
        <v>6.2500000000000009</v>
      </c>
      <c r="L24" s="11">
        <v>34</v>
      </c>
      <c r="M24" s="12">
        <f>MAX(1,(MIN(10,(((L24-20)/(120-20))*10))))</f>
        <v>1.4000000000000001</v>
      </c>
      <c r="N24" s="11">
        <v>11</v>
      </c>
      <c r="O24" s="12">
        <f>MAX(1,(MIN(10,(((N24)/(17))*10))))</f>
        <v>6.4705882352941178</v>
      </c>
    </row>
    <row r="25" spans="1:15" x14ac:dyDescent="0.45">
      <c r="A25" s="9">
        <v>24</v>
      </c>
      <c r="B25" s="6" t="s">
        <v>441</v>
      </c>
      <c r="C25" s="11" t="s">
        <v>206</v>
      </c>
      <c r="D25" s="11" t="s">
        <v>358</v>
      </c>
      <c r="E25" s="12">
        <f>G25+I25+K25+M25+O25</f>
        <v>20.772549019607844</v>
      </c>
      <c r="F25" s="11">
        <v>2</v>
      </c>
      <c r="G25" s="12">
        <f>MAX(1,(MIN(10,(((F25-1)/(7-1))*10))))</f>
        <v>1.6666666666666665</v>
      </c>
      <c r="H25" s="11">
        <v>3.51</v>
      </c>
      <c r="I25" s="12">
        <f>MAX(1,(MIN(10,(((H25-5)/(3-5))*10))))</f>
        <v>7.4500000000000011</v>
      </c>
      <c r="J25" s="11">
        <v>1.29</v>
      </c>
      <c r="K25" s="12">
        <f>MAX(1,(MIN(10,(((J25-1.5)/(1.1-1.5))*10))))</f>
        <v>5.25</v>
      </c>
      <c r="L25" s="11">
        <v>37</v>
      </c>
      <c r="M25" s="12">
        <f>MAX(1,(MIN(10,(((L25-20)/(120-20))*10))))</f>
        <v>1.7000000000000002</v>
      </c>
      <c r="N25" s="11">
        <v>8</v>
      </c>
      <c r="O25" s="12">
        <f>MAX(1,(MIN(10,(((N25)/(17))*10))))</f>
        <v>4.7058823529411766</v>
      </c>
    </row>
    <row r="26" spans="1:15" x14ac:dyDescent="0.45">
      <c r="A26" s="9">
        <v>25</v>
      </c>
      <c r="B26" s="6" t="s">
        <v>446</v>
      </c>
      <c r="C26" s="11" t="s">
        <v>204</v>
      </c>
      <c r="D26" s="11" t="s">
        <v>358</v>
      </c>
      <c r="E26" s="12">
        <f>G26+I26+K26+M26+O26</f>
        <v>20.257843137254905</v>
      </c>
      <c r="F26" s="11">
        <v>2</v>
      </c>
      <c r="G26" s="12">
        <f>MAX(1,(MIN(10,(((F26-1)/(7-1))*10))))</f>
        <v>1.6666666666666665</v>
      </c>
      <c r="H26" s="11">
        <v>3.55</v>
      </c>
      <c r="I26" s="12">
        <f>MAX(1,(MIN(10,(((H26-5)/(3-5))*10))))</f>
        <v>7.2500000000000009</v>
      </c>
      <c r="J26" s="11">
        <v>1.24</v>
      </c>
      <c r="K26" s="12">
        <f>MAX(1,(MIN(10,(((J26-1.5)/(1.1-1.5))*10))))</f>
        <v>6.5000000000000018</v>
      </c>
      <c r="L26" s="11">
        <v>39</v>
      </c>
      <c r="M26" s="12">
        <f>MAX(1,(MIN(10,(((L26-20)/(120-20))*10))))</f>
        <v>1.9</v>
      </c>
      <c r="N26" s="11">
        <v>5</v>
      </c>
      <c r="O26" s="12">
        <f>MAX(1,(MIN(10,(((N26)/(17))*10))))</f>
        <v>2.9411764705882355</v>
      </c>
    </row>
    <row r="27" spans="1:15" x14ac:dyDescent="0.45">
      <c r="A27" s="9">
        <v>26</v>
      </c>
      <c r="B27" s="6" t="s">
        <v>92</v>
      </c>
      <c r="C27" s="11" t="s">
        <v>189</v>
      </c>
      <c r="D27" s="11" t="s">
        <v>358</v>
      </c>
      <c r="E27" s="12">
        <f>G27+I27+K27+M27+O27</f>
        <v>20.172549019607843</v>
      </c>
      <c r="F27" s="11">
        <v>2</v>
      </c>
      <c r="G27" s="12">
        <f>MAX(1,(MIN(10,(((F27-1)/(7-1))*10))))</f>
        <v>1.6666666666666665</v>
      </c>
      <c r="H27" s="11">
        <v>3.81</v>
      </c>
      <c r="I27" s="12">
        <f>MAX(1,(MIN(10,(((H27-5)/(3-5))*10))))</f>
        <v>5.9499999999999993</v>
      </c>
      <c r="J27" s="11">
        <v>1.25</v>
      </c>
      <c r="K27" s="12">
        <f>MAX(1,(MIN(10,(((J27-1.5)/(1.1-1.5))*10))))</f>
        <v>6.2500000000000009</v>
      </c>
      <c r="L27" s="11">
        <v>36</v>
      </c>
      <c r="M27" s="12">
        <f>MAX(1,(MIN(10,(((L27-20)/(120-20))*10))))</f>
        <v>1.6</v>
      </c>
      <c r="N27" s="11">
        <v>8</v>
      </c>
      <c r="O27" s="12">
        <f>MAX(1,(MIN(10,(((N27)/(17))*10))))</f>
        <v>4.7058823529411766</v>
      </c>
    </row>
    <row r="28" spans="1:15" x14ac:dyDescent="0.45">
      <c r="A28" s="9">
        <v>27</v>
      </c>
      <c r="B28" s="6" t="s">
        <v>448</v>
      </c>
      <c r="C28" s="11" t="s">
        <v>199</v>
      </c>
      <c r="D28" s="11" t="s">
        <v>358</v>
      </c>
      <c r="E28" s="12">
        <f>G28+I28+K28+M28+O28</f>
        <v>19.157843137254904</v>
      </c>
      <c r="F28" s="11">
        <v>2</v>
      </c>
      <c r="G28" s="12">
        <f>MAX(1,(MIN(10,(((F28-1)/(7-1))*10))))</f>
        <v>1.6666666666666665</v>
      </c>
      <c r="H28" s="11">
        <v>3.68</v>
      </c>
      <c r="I28" s="12">
        <f>MAX(1,(MIN(10,(((H28-5)/(3-5))*10))))</f>
        <v>6.6</v>
      </c>
      <c r="J28" s="11">
        <v>1.23</v>
      </c>
      <c r="K28" s="12">
        <f>MAX(1,(MIN(10,(((J28-1.5)/(1.1-1.5))*10))))</f>
        <v>6.7500000000000018</v>
      </c>
      <c r="L28" s="11">
        <v>32</v>
      </c>
      <c r="M28" s="12">
        <f>MAX(1,(MIN(10,(((L28-20)/(120-20))*10))))</f>
        <v>1.2</v>
      </c>
      <c r="N28" s="11">
        <v>5</v>
      </c>
      <c r="O28" s="12">
        <f>MAX(1,(MIN(10,(((N28)/(17))*10))))</f>
        <v>2.9411764705882355</v>
      </c>
    </row>
    <row r="29" spans="1:15" x14ac:dyDescent="0.45">
      <c r="A29" s="9">
        <v>28</v>
      </c>
      <c r="B29" s="6" t="s">
        <v>447</v>
      </c>
      <c r="C29" s="11" t="s">
        <v>179</v>
      </c>
      <c r="D29" s="11" t="s">
        <v>358</v>
      </c>
      <c r="E29" s="12">
        <f>G29+I29+K29+M29+O29</f>
        <v>19.157843137254904</v>
      </c>
      <c r="F29" s="11">
        <v>2</v>
      </c>
      <c r="G29" s="12">
        <f>MAX(1,(MIN(10,(((F29-1)/(7-1))*10))))</f>
        <v>1.6666666666666665</v>
      </c>
      <c r="H29" s="11">
        <v>3.55</v>
      </c>
      <c r="I29" s="12">
        <f>MAX(1,(MIN(10,(((H29-5)/(3-5))*10))))</f>
        <v>7.2500000000000009</v>
      </c>
      <c r="J29" s="11">
        <v>1.28</v>
      </c>
      <c r="K29" s="12">
        <f>MAX(1,(MIN(10,(((J29-1.5)/(1.1-1.5))*10))))</f>
        <v>5.5</v>
      </c>
      <c r="L29" s="11">
        <v>38</v>
      </c>
      <c r="M29" s="12">
        <f>MAX(1,(MIN(10,(((L29-20)/(120-20))*10))))</f>
        <v>1.7999999999999998</v>
      </c>
      <c r="N29" s="11">
        <v>5</v>
      </c>
      <c r="O29" s="12">
        <f>MAX(1,(MIN(10,(((N29)/(17))*10))))</f>
        <v>2.9411764705882355</v>
      </c>
    </row>
    <row r="30" spans="1:15" x14ac:dyDescent="0.45">
      <c r="A30" s="9">
        <v>29</v>
      </c>
      <c r="B30" s="6" t="s">
        <v>442</v>
      </c>
      <c r="C30" s="11" t="s">
        <v>306</v>
      </c>
      <c r="D30" s="11" t="s">
        <v>358</v>
      </c>
      <c r="E30" s="12">
        <f>G30+I30+K30+M30+O30</f>
        <v>18.622549019607842</v>
      </c>
      <c r="F30" s="11">
        <v>2</v>
      </c>
      <c r="G30" s="12">
        <f>MAX(1,(MIN(10,(((F30-1)/(7-1))*10))))</f>
        <v>1.6666666666666665</v>
      </c>
      <c r="H30" s="11">
        <v>3.89</v>
      </c>
      <c r="I30" s="12">
        <f>MAX(1,(MIN(10,(((H30-5)/(3-5))*10))))</f>
        <v>5.5499999999999989</v>
      </c>
      <c r="J30" s="11">
        <v>1.3</v>
      </c>
      <c r="K30" s="12">
        <f>MAX(1,(MIN(10,(((J30-1.5)/(1.1-1.5))*10))))</f>
        <v>5</v>
      </c>
      <c r="L30" s="11">
        <v>37</v>
      </c>
      <c r="M30" s="12">
        <f>MAX(1,(MIN(10,(((L30-20)/(120-20))*10))))</f>
        <v>1.7000000000000002</v>
      </c>
      <c r="N30" s="11">
        <v>8</v>
      </c>
      <c r="O30" s="12">
        <f>MAX(1,(MIN(10,(((N30)/(17))*10))))</f>
        <v>4.7058823529411766</v>
      </c>
    </row>
    <row r="31" spans="1:15" x14ac:dyDescent="0.45">
      <c r="A31" s="9">
        <v>30</v>
      </c>
      <c r="B31" s="6" t="s">
        <v>449</v>
      </c>
      <c r="C31" s="11" t="s">
        <v>179</v>
      </c>
      <c r="D31" s="11" t="s">
        <v>358</v>
      </c>
      <c r="E31" s="12">
        <f>G31+I31+K31+M31+O31</f>
        <v>18.407843137254904</v>
      </c>
      <c r="F31" s="11">
        <v>2</v>
      </c>
      <c r="G31" s="12">
        <f>MAX(1,(MIN(10,(((F31-1)/(7-1))*10))))</f>
        <v>1.6666666666666665</v>
      </c>
      <c r="H31" s="11">
        <v>3.75</v>
      </c>
      <c r="I31" s="12">
        <f>MAX(1,(MIN(10,(((H31-5)/(3-5))*10))))</f>
        <v>6.25</v>
      </c>
      <c r="J31" s="11">
        <v>1.25</v>
      </c>
      <c r="K31" s="12">
        <f>MAX(1,(MIN(10,(((J31-1.5)/(1.1-1.5))*10))))</f>
        <v>6.2500000000000009</v>
      </c>
      <c r="L31" s="11">
        <v>33</v>
      </c>
      <c r="M31" s="12">
        <f>MAX(1,(MIN(10,(((L31-20)/(120-20))*10))))</f>
        <v>1.3</v>
      </c>
      <c r="N31" s="11">
        <v>5</v>
      </c>
      <c r="O31" s="12">
        <f>MAX(1,(MIN(10,(((N31)/(17))*10))))</f>
        <v>2.9411764705882355</v>
      </c>
    </row>
    <row r="32" spans="1:15" x14ac:dyDescent="0.45">
      <c r="B32" s="6"/>
      <c r="C32" s="11"/>
      <c r="D32" s="11"/>
      <c r="E32" s="12"/>
      <c r="F32" s="11"/>
      <c r="G32" s="12"/>
      <c r="H32" s="11"/>
      <c r="I32" s="12"/>
      <c r="J32" s="11"/>
      <c r="K32" s="12"/>
      <c r="L32" s="11"/>
      <c r="M32" s="12"/>
      <c r="N32" s="11"/>
      <c r="O32" s="12"/>
    </row>
    <row r="33" spans="2:15" x14ac:dyDescent="0.45">
      <c r="B33" s="6"/>
      <c r="C33" s="11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</row>
    <row r="34" spans="2:15" x14ac:dyDescent="0.45">
      <c r="B34" s="6"/>
      <c r="C34" s="11"/>
      <c r="D34" s="11"/>
      <c r="E34" s="12"/>
      <c r="F34" s="11"/>
      <c r="G34" s="12"/>
      <c r="H34" s="11"/>
      <c r="I34" s="12"/>
      <c r="J34" s="11"/>
      <c r="K34" s="12"/>
      <c r="L34" s="11"/>
      <c r="M34" s="12"/>
      <c r="N34" s="11"/>
      <c r="O34" s="12"/>
    </row>
    <row r="35" spans="2:15" x14ac:dyDescent="0.45">
      <c r="B35" s="6"/>
      <c r="C35" s="11"/>
      <c r="D35" s="11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</row>
    <row r="36" spans="2:15" x14ac:dyDescent="0.45">
      <c r="B36" s="6"/>
      <c r="C36" s="11"/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</row>
    <row r="37" spans="2:15" x14ac:dyDescent="0.45">
      <c r="B37" s="6"/>
      <c r="C37" s="11"/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</row>
    <row r="38" spans="2:15" x14ac:dyDescent="0.45">
      <c r="B38" s="6"/>
      <c r="C38" s="11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</row>
    <row r="39" spans="2:15" x14ac:dyDescent="0.45">
      <c r="B39" s="6"/>
      <c r="C39" s="11"/>
      <c r="D39" s="11"/>
      <c r="E39" s="12"/>
      <c r="F39" s="11"/>
      <c r="G39" s="12"/>
      <c r="H39" s="11"/>
      <c r="I39" s="12"/>
      <c r="J39" s="11"/>
      <c r="K39" s="12"/>
      <c r="L39" s="11"/>
      <c r="M39" s="12"/>
      <c r="N39" s="11"/>
      <c r="O39" s="12"/>
    </row>
    <row r="40" spans="2:15" x14ac:dyDescent="0.45">
      <c r="B40" s="6"/>
      <c r="C40" s="11"/>
      <c r="D40" s="11"/>
      <c r="E40" s="12"/>
      <c r="F40" s="11"/>
      <c r="G40" s="12"/>
      <c r="H40" s="11"/>
      <c r="I40" s="12"/>
      <c r="J40" s="11"/>
      <c r="K40" s="12"/>
      <c r="L40" s="11"/>
      <c r="M40" s="12"/>
      <c r="N40" s="11"/>
      <c r="O40" s="12"/>
    </row>
    <row r="41" spans="2:15" x14ac:dyDescent="0.45">
      <c r="B41" s="6"/>
      <c r="C41" s="11"/>
      <c r="D41" s="11"/>
      <c r="E41" s="12"/>
      <c r="F41" s="11"/>
      <c r="G41" s="12"/>
      <c r="H41" s="11"/>
      <c r="I41" s="12"/>
      <c r="J41" s="11"/>
      <c r="K41" s="12"/>
      <c r="L41" s="11"/>
      <c r="M41" s="12"/>
      <c r="N41" s="11"/>
      <c r="O41" s="12"/>
    </row>
    <row r="42" spans="2:15" x14ac:dyDescent="0.45">
      <c r="B42" s="6"/>
      <c r="C42" s="11"/>
      <c r="D42" s="11"/>
      <c r="E42" s="12"/>
      <c r="F42" s="11"/>
      <c r="G42" s="12"/>
      <c r="H42" s="11"/>
      <c r="I42" s="12"/>
      <c r="J42" s="11"/>
      <c r="K42" s="12"/>
      <c r="L42" s="11"/>
      <c r="M42" s="12"/>
      <c r="N42" s="11"/>
      <c r="O42" s="12"/>
    </row>
    <row r="43" spans="2:15" x14ac:dyDescent="0.45">
      <c r="B43" s="6"/>
      <c r="C43" s="11"/>
      <c r="D43" s="11"/>
      <c r="E43" s="12"/>
      <c r="F43" s="11"/>
      <c r="G43" s="12"/>
      <c r="H43" s="11"/>
      <c r="I43" s="12"/>
      <c r="J43" s="11"/>
      <c r="K43" s="12"/>
      <c r="L43" s="11"/>
      <c r="M43" s="12"/>
      <c r="N43" s="11"/>
      <c r="O43" s="12"/>
    </row>
    <row r="44" spans="2:15" x14ac:dyDescent="0.45">
      <c r="B44" s="6"/>
      <c r="C44" s="11"/>
      <c r="D44" s="11"/>
      <c r="E44" s="12"/>
      <c r="F44" s="11"/>
      <c r="G44" s="12"/>
      <c r="H44" s="11"/>
      <c r="I44" s="12"/>
      <c r="J44" s="11"/>
      <c r="K44" s="12"/>
      <c r="L44" s="11"/>
      <c r="M44" s="12"/>
      <c r="N44" s="11"/>
      <c r="O44" s="12"/>
    </row>
    <row r="45" spans="2:15" x14ac:dyDescent="0.45">
      <c r="B45" s="6"/>
      <c r="C45" s="11"/>
      <c r="D45" s="11"/>
      <c r="E45" s="12"/>
      <c r="F45" s="11"/>
      <c r="G45" s="12"/>
      <c r="H45" s="11"/>
      <c r="I45" s="12"/>
      <c r="J45" s="11"/>
      <c r="K45" s="12"/>
      <c r="L45" s="11"/>
      <c r="M45" s="12"/>
      <c r="N45" s="11"/>
      <c r="O45" s="12"/>
    </row>
    <row r="46" spans="2:15" x14ac:dyDescent="0.45">
      <c r="B46" s="6"/>
      <c r="C46" s="11"/>
      <c r="D46" s="11"/>
      <c r="E46" s="12"/>
      <c r="F46" s="11"/>
      <c r="G46" s="12"/>
      <c r="H46" s="11"/>
      <c r="I46" s="12"/>
      <c r="J46" s="11"/>
      <c r="K46" s="12"/>
      <c r="L46" s="11"/>
      <c r="M46" s="12"/>
      <c r="N46" s="11"/>
      <c r="O46" s="12"/>
    </row>
    <row r="47" spans="2:15" x14ac:dyDescent="0.45">
      <c r="B47" s="6"/>
      <c r="C47" s="11"/>
      <c r="D47" s="11"/>
      <c r="E47" s="12"/>
      <c r="F47" s="11"/>
      <c r="G47" s="12"/>
      <c r="H47" s="11"/>
      <c r="I47" s="12"/>
      <c r="J47" s="11"/>
      <c r="K47" s="12"/>
      <c r="L47" s="11"/>
      <c r="M47" s="12"/>
      <c r="N47" s="11"/>
      <c r="O47" s="12"/>
    </row>
    <row r="48" spans="2:15" x14ac:dyDescent="0.45">
      <c r="B48" s="6"/>
      <c r="C48" s="11"/>
      <c r="D48" s="11"/>
      <c r="E48" s="12"/>
      <c r="F48" s="11"/>
      <c r="G48" s="12"/>
      <c r="H48" s="11"/>
      <c r="I48" s="12"/>
      <c r="J48" s="11"/>
      <c r="K48" s="12"/>
      <c r="L48" s="11"/>
      <c r="M48" s="12"/>
      <c r="N48" s="11"/>
      <c r="O48" s="12"/>
    </row>
    <row r="49" spans="2:15" x14ac:dyDescent="0.45">
      <c r="B49" s="6"/>
      <c r="C49" s="11"/>
      <c r="D49" s="11"/>
      <c r="E49" s="12"/>
      <c r="F49" s="11"/>
      <c r="G49" s="12"/>
      <c r="H49" s="11"/>
      <c r="I49" s="12"/>
      <c r="J49" s="11"/>
      <c r="K49" s="12"/>
      <c r="L49" s="11"/>
      <c r="M49" s="12"/>
      <c r="N49" s="11"/>
      <c r="O49" s="12"/>
    </row>
    <row r="50" spans="2:15" x14ac:dyDescent="0.45">
      <c r="B50" s="6"/>
      <c r="C50" s="11"/>
      <c r="D50" s="11"/>
      <c r="E50" s="12"/>
      <c r="F50" s="11"/>
      <c r="G50" s="12"/>
      <c r="H50" s="11"/>
      <c r="I50" s="12"/>
      <c r="J50" s="11"/>
      <c r="K50" s="12"/>
      <c r="L50" s="11"/>
      <c r="M50" s="12"/>
      <c r="N50" s="11"/>
      <c r="O50" s="12"/>
    </row>
    <row r="51" spans="2:15" x14ac:dyDescent="0.45">
      <c r="B51" s="6"/>
      <c r="C51" s="11"/>
      <c r="D51" s="11"/>
      <c r="E51" s="12"/>
      <c r="F51" s="11"/>
      <c r="G51" s="12"/>
      <c r="H51" s="11"/>
      <c r="I51" s="12"/>
      <c r="J51" s="11"/>
      <c r="K51" s="12"/>
      <c r="L51" s="11"/>
      <c r="M51" s="12"/>
      <c r="N51" s="11"/>
      <c r="O51" s="12"/>
    </row>
    <row r="52" spans="2:15" x14ac:dyDescent="0.45">
      <c r="B52" s="6"/>
      <c r="C52" s="11"/>
      <c r="D52" s="11"/>
      <c r="E52" s="12"/>
      <c r="F52" s="11"/>
      <c r="G52" s="12"/>
      <c r="H52" s="11"/>
      <c r="I52" s="12"/>
      <c r="J52" s="11"/>
      <c r="K52" s="12"/>
      <c r="L52" s="11"/>
      <c r="M52" s="12"/>
      <c r="N52" s="11"/>
      <c r="O52" s="12"/>
    </row>
    <row r="53" spans="2:15" x14ac:dyDescent="0.45">
      <c r="B53" s="6"/>
      <c r="C53" s="11"/>
      <c r="D53" s="11"/>
      <c r="E53" s="12"/>
      <c r="F53" s="11"/>
      <c r="G53" s="12"/>
      <c r="H53" s="11"/>
      <c r="I53" s="12"/>
      <c r="J53" s="11"/>
      <c r="K53" s="12"/>
      <c r="L53" s="11"/>
      <c r="M53" s="12"/>
      <c r="N53" s="11"/>
      <c r="O53" s="12"/>
    </row>
    <row r="54" spans="2:15" x14ac:dyDescent="0.45">
      <c r="B54" s="6"/>
      <c r="C54" s="11"/>
      <c r="D54" s="11"/>
      <c r="E54" s="12"/>
      <c r="F54" s="11"/>
      <c r="G54" s="12"/>
      <c r="H54" s="11"/>
      <c r="I54" s="12"/>
      <c r="J54" s="11"/>
      <c r="K54" s="12"/>
      <c r="L54" s="11"/>
      <c r="M54" s="12"/>
      <c r="N54" s="11"/>
      <c r="O54" s="12"/>
    </row>
    <row r="55" spans="2:15" x14ac:dyDescent="0.45">
      <c r="B55" s="6"/>
      <c r="C55" s="11"/>
      <c r="D55" s="11"/>
      <c r="E55" s="12"/>
      <c r="F55" s="11"/>
      <c r="G55" s="12"/>
      <c r="H55" s="11"/>
      <c r="I55" s="12"/>
      <c r="J55" s="11"/>
      <c r="K55" s="12"/>
      <c r="L55" s="11"/>
      <c r="M55" s="12"/>
      <c r="N55" s="11"/>
      <c r="O55" s="12"/>
    </row>
    <row r="56" spans="2:15" x14ac:dyDescent="0.45">
      <c r="B56" s="6"/>
      <c r="C56" s="11"/>
      <c r="D56" s="11"/>
      <c r="E56" s="12"/>
      <c r="F56" s="11"/>
      <c r="G56" s="12"/>
      <c r="H56" s="11"/>
      <c r="I56" s="12"/>
      <c r="J56" s="11"/>
      <c r="K56" s="12"/>
      <c r="L56" s="11"/>
      <c r="M56" s="12"/>
      <c r="N56" s="11"/>
      <c r="O56" s="12"/>
    </row>
    <row r="57" spans="2:15" x14ac:dyDescent="0.45">
      <c r="B57" s="6"/>
      <c r="C57" s="11"/>
      <c r="D57" s="11"/>
      <c r="E57" s="12"/>
      <c r="F57" s="11"/>
      <c r="G57" s="12"/>
      <c r="H57" s="11"/>
      <c r="I57" s="12"/>
      <c r="J57" s="11"/>
      <c r="K57" s="12"/>
      <c r="L57" s="11"/>
      <c r="M57" s="12"/>
      <c r="N57" s="11"/>
      <c r="O57" s="12"/>
    </row>
    <row r="58" spans="2:15" x14ac:dyDescent="0.45">
      <c r="B58" s="6"/>
      <c r="C58" s="11"/>
      <c r="D58" s="11"/>
      <c r="E58" s="12"/>
      <c r="F58" s="11"/>
      <c r="G58" s="12"/>
      <c r="H58" s="11"/>
      <c r="I58" s="12"/>
      <c r="J58" s="11"/>
      <c r="K58" s="12"/>
      <c r="L58" s="11"/>
      <c r="M58" s="12"/>
      <c r="N58" s="11"/>
      <c r="O58" s="12"/>
    </row>
    <row r="59" spans="2:15" x14ac:dyDescent="0.45">
      <c r="B59" s="6"/>
      <c r="C59" s="11"/>
      <c r="D59" s="11"/>
      <c r="E59" s="12"/>
      <c r="F59" s="11"/>
      <c r="G59" s="12"/>
      <c r="H59" s="11"/>
      <c r="I59" s="12"/>
      <c r="J59" s="11"/>
      <c r="K59" s="12"/>
      <c r="L59" s="11"/>
      <c r="M59" s="12"/>
      <c r="N59" s="11"/>
      <c r="O59" s="12"/>
    </row>
    <row r="60" spans="2:15" x14ac:dyDescent="0.45">
      <c r="B60" s="6"/>
      <c r="C60" s="11"/>
      <c r="D60" s="11"/>
      <c r="E60" s="12"/>
      <c r="F60" s="11"/>
      <c r="G60" s="12"/>
      <c r="H60" s="11"/>
      <c r="I60" s="12"/>
      <c r="J60" s="11"/>
      <c r="K60" s="12"/>
      <c r="L60" s="11"/>
      <c r="M60" s="12"/>
      <c r="N60" s="11"/>
      <c r="O60" s="12"/>
    </row>
    <row r="61" spans="2:15" x14ac:dyDescent="0.45">
      <c r="B61" s="6"/>
      <c r="C61" s="11"/>
      <c r="D61" s="11"/>
      <c r="E61" s="12"/>
      <c r="F61" s="11"/>
      <c r="G61" s="12"/>
      <c r="H61" s="11"/>
      <c r="I61" s="12"/>
      <c r="J61" s="11"/>
      <c r="K61" s="12"/>
      <c r="L61" s="11"/>
      <c r="M61" s="12"/>
      <c r="N61" s="11"/>
      <c r="O61" s="12"/>
    </row>
    <row r="62" spans="2:15" x14ac:dyDescent="0.45">
      <c r="B62" s="6"/>
      <c r="C62" s="11"/>
      <c r="D62" s="11"/>
      <c r="E62" s="12"/>
      <c r="F62" s="11"/>
      <c r="G62" s="12"/>
      <c r="H62" s="11"/>
      <c r="I62" s="12"/>
      <c r="J62" s="11"/>
      <c r="K62" s="12"/>
      <c r="L62" s="11"/>
      <c r="M62" s="12"/>
      <c r="N62" s="11"/>
      <c r="O62" s="12"/>
    </row>
    <row r="63" spans="2:15" x14ac:dyDescent="0.45">
      <c r="B63" s="6"/>
      <c r="C63" s="11"/>
      <c r="D63" s="11"/>
      <c r="E63" s="12"/>
      <c r="F63" s="11"/>
      <c r="G63" s="12"/>
      <c r="H63" s="11"/>
      <c r="I63" s="12"/>
      <c r="J63" s="11"/>
      <c r="K63" s="12"/>
      <c r="L63" s="11"/>
      <c r="M63" s="12"/>
      <c r="N63" s="11"/>
      <c r="O63" s="12"/>
    </row>
    <row r="64" spans="2:15" x14ac:dyDescent="0.45">
      <c r="B64" s="6"/>
      <c r="C64" s="11"/>
      <c r="D64" s="11"/>
      <c r="E64" s="12"/>
      <c r="F64" s="11"/>
      <c r="G64" s="12"/>
      <c r="H64" s="11"/>
      <c r="I64" s="12"/>
      <c r="J64" s="11"/>
      <c r="K64" s="12"/>
      <c r="L64" s="11"/>
      <c r="M64" s="12"/>
      <c r="N64" s="11"/>
      <c r="O64" s="12"/>
    </row>
    <row r="65" spans="2:15" x14ac:dyDescent="0.45">
      <c r="B65" s="6"/>
      <c r="C65" s="11"/>
      <c r="D65" s="11"/>
      <c r="E65" s="12"/>
      <c r="F65" s="11"/>
      <c r="G65" s="12"/>
      <c r="H65" s="11"/>
      <c r="I65" s="12"/>
      <c r="J65" s="11"/>
      <c r="K65" s="12"/>
      <c r="L65" s="11"/>
      <c r="M65" s="12"/>
      <c r="N65" s="11"/>
      <c r="O65" s="12"/>
    </row>
    <row r="66" spans="2:15" x14ac:dyDescent="0.45">
      <c r="B66" s="6"/>
      <c r="C66" s="11"/>
      <c r="D66" s="11"/>
      <c r="E66" s="12"/>
      <c r="F66" s="11"/>
      <c r="G66" s="12"/>
      <c r="H66" s="11"/>
      <c r="I66" s="12"/>
      <c r="J66" s="11"/>
      <c r="K66" s="12"/>
      <c r="L66" s="11"/>
      <c r="M66" s="12"/>
      <c r="N66" s="11"/>
      <c r="O66" s="12"/>
    </row>
    <row r="67" spans="2:15" x14ac:dyDescent="0.45">
      <c r="B67" s="6"/>
      <c r="C67" s="11"/>
      <c r="D67" s="11"/>
      <c r="E67" s="12"/>
      <c r="F67" s="11"/>
      <c r="G67" s="12"/>
      <c r="H67" s="11"/>
      <c r="I67" s="12"/>
      <c r="J67" s="11"/>
      <c r="K67" s="12"/>
      <c r="L67" s="11"/>
      <c r="M67" s="12"/>
      <c r="N67" s="11"/>
      <c r="O67" s="12"/>
    </row>
    <row r="68" spans="2:15" x14ac:dyDescent="0.45">
      <c r="B68" s="6"/>
      <c r="C68" s="11"/>
      <c r="D68" s="11"/>
      <c r="E68" s="12"/>
      <c r="F68" s="11"/>
      <c r="G68" s="12"/>
      <c r="H68" s="11"/>
      <c r="I68" s="12"/>
      <c r="J68" s="11"/>
      <c r="K68" s="12"/>
      <c r="L68" s="11"/>
      <c r="M68" s="12"/>
      <c r="N68" s="11"/>
      <c r="O68" s="12"/>
    </row>
    <row r="69" spans="2:15" x14ac:dyDescent="0.45">
      <c r="B69" s="6"/>
      <c r="C69" s="11"/>
      <c r="D69" s="11"/>
      <c r="E69" s="12"/>
      <c r="F69" s="11"/>
      <c r="G69" s="12"/>
      <c r="H69" s="11"/>
      <c r="I69" s="12"/>
      <c r="J69" s="11"/>
      <c r="K69" s="12"/>
      <c r="L69" s="11"/>
      <c r="M69" s="12"/>
      <c r="N69" s="11"/>
      <c r="O69" s="12"/>
    </row>
    <row r="70" spans="2:15" x14ac:dyDescent="0.45">
      <c r="B70" s="6"/>
      <c r="C70" s="11"/>
      <c r="D70" s="11"/>
      <c r="E70" s="12"/>
      <c r="F70" s="11"/>
      <c r="G70" s="12"/>
      <c r="H70" s="11"/>
      <c r="I70" s="12"/>
      <c r="J70" s="11"/>
      <c r="K70" s="12"/>
      <c r="L70" s="11"/>
      <c r="M70" s="12"/>
      <c r="N70" s="11"/>
      <c r="O70" s="12"/>
    </row>
    <row r="71" spans="2:15" x14ac:dyDescent="0.45">
      <c r="B71" s="6"/>
      <c r="C71" s="11"/>
      <c r="D71" s="11"/>
      <c r="E71" s="12"/>
      <c r="F71" s="11"/>
      <c r="G71" s="12"/>
      <c r="H71" s="11"/>
      <c r="I71" s="12"/>
      <c r="J71" s="11"/>
      <c r="K71" s="12"/>
      <c r="L71" s="11"/>
      <c r="M71" s="12"/>
      <c r="N71" s="11"/>
      <c r="O71" s="12"/>
    </row>
    <row r="72" spans="2:15" x14ac:dyDescent="0.45">
      <c r="B72" s="6"/>
      <c r="C72" s="11"/>
      <c r="D72" s="11"/>
      <c r="E72" s="12"/>
      <c r="F72" s="11"/>
      <c r="G72" s="12"/>
      <c r="H72" s="11"/>
      <c r="I72" s="12"/>
      <c r="J72" s="11"/>
      <c r="K72" s="12"/>
      <c r="L72" s="11"/>
      <c r="M72" s="12"/>
      <c r="N72" s="11"/>
      <c r="O72" s="12"/>
    </row>
    <row r="73" spans="2:15" x14ac:dyDescent="0.45">
      <c r="B73" s="6"/>
      <c r="C73" s="11"/>
      <c r="D73" s="11"/>
      <c r="E73" s="12"/>
      <c r="F73" s="11"/>
      <c r="G73" s="12"/>
      <c r="H73" s="11"/>
      <c r="I73" s="12"/>
      <c r="J73" s="11"/>
      <c r="K73" s="12"/>
      <c r="L73" s="11"/>
      <c r="M73" s="12"/>
      <c r="N73" s="11"/>
      <c r="O73" s="12"/>
    </row>
    <row r="74" spans="2:15" x14ac:dyDescent="0.45">
      <c r="B74" s="6"/>
      <c r="C74" s="11"/>
      <c r="D74" s="11"/>
      <c r="E74" s="12"/>
      <c r="F74" s="11"/>
      <c r="G74" s="12"/>
      <c r="H74" s="11"/>
      <c r="I74" s="12"/>
      <c r="J74" s="11"/>
      <c r="K74" s="12"/>
      <c r="L74" s="11"/>
      <c r="M74" s="12"/>
      <c r="N74" s="11"/>
      <c r="O74" s="12"/>
    </row>
    <row r="75" spans="2:15" x14ac:dyDescent="0.45">
      <c r="B75" s="6"/>
      <c r="C75" s="11"/>
      <c r="D75" s="11"/>
      <c r="E75" s="12"/>
      <c r="F75" s="11"/>
      <c r="G75" s="12"/>
      <c r="H75" s="11"/>
      <c r="I75" s="12"/>
      <c r="J75" s="11"/>
      <c r="K75" s="12"/>
      <c r="L75" s="11"/>
      <c r="M75" s="12"/>
      <c r="N75" s="11"/>
      <c r="O75" s="12"/>
    </row>
    <row r="76" spans="2:15" x14ac:dyDescent="0.45">
      <c r="B76" s="6"/>
      <c r="C76" s="11"/>
      <c r="D76" s="11"/>
      <c r="E76" s="12"/>
      <c r="F76" s="11"/>
      <c r="G76" s="12"/>
      <c r="H76" s="11"/>
      <c r="I76" s="12"/>
      <c r="J76" s="11"/>
      <c r="K76" s="12"/>
      <c r="L76" s="11"/>
      <c r="M76" s="12"/>
      <c r="N76" s="11"/>
      <c r="O76" s="12"/>
    </row>
    <row r="77" spans="2:15" x14ac:dyDescent="0.45">
      <c r="B77" s="6"/>
      <c r="C77" s="11"/>
      <c r="D77" s="11"/>
      <c r="E77" s="12"/>
      <c r="F77" s="11"/>
      <c r="G77" s="12"/>
      <c r="H77" s="11"/>
      <c r="I77" s="12"/>
      <c r="J77" s="11"/>
      <c r="K77" s="12"/>
      <c r="L77" s="11"/>
      <c r="M77" s="12"/>
      <c r="N77" s="11"/>
      <c r="O77" s="12"/>
    </row>
    <row r="78" spans="2:15" x14ac:dyDescent="0.45">
      <c r="B78" s="6"/>
      <c r="C78" s="11"/>
      <c r="D78" s="11"/>
      <c r="E78" s="12"/>
      <c r="F78" s="11"/>
      <c r="G78" s="12"/>
      <c r="H78" s="11"/>
      <c r="I78" s="12"/>
      <c r="J78" s="11"/>
      <c r="K78" s="12"/>
      <c r="L78" s="11"/>
      <c r="M78" s="12"/>
      <c r="N78" s="11"/>
      <c r="O78" s="12"/>
    </row>
    <row r="79" spans="2:15" x14ac:dyDescent="0.45">
      <c r="B79" s="6"/>
      <c r="C79" s="11"/>
      <c r="D79" s="11"/>
      <c r="E79" s="12"/>
      <c r="F79" s="11"/>
      <c r="G79" s="12"/>
      <c r="H79" s="11"/>
      <c r="I79" s="12"/>
      <c r="J79" s="11"/>
      <c r="K79" s="12"/>
      <c r="L79" s="11"/>
      <c r="M79" s="12"/>
      <c r="N79" s="11"/>
      <c r="O79" s="12"/>
    </row>
    <row r="80" spans="2:15" x14ac:dyDescent="0.45">
      <c r="B80" s="6"/>
      <c r="C80" s="11"/>
      <c r="D80" s="11"/>
      <c r="E80" s="12"/>
      <c r="F80" s="11"/>
      <c r="G80" s="12"/>
      <c r="H80" s="11"/>
      <c r="I80" s="12"/>
      <c r="J80" s="11"/>
      <c r="K80" s="12"/>
      <c r="L80" s="11"/>
      <c r="M80" s="12"/>
      <c r="N80" s="11"/>
      <c r="O80" s="12"/>
    </row>
    <row r="81" spans="2:15" x14ac:dyDescent="0.45">
      <c r="B81" s="6"/>
      <c r="C81" s="11"/>
      <c r="D81" s="11"/>
      <c r="E81" s="12"/>
      <c r="F81" s="11"/>
      <c r="G81" s="12"/>
      <c r="H81" s="11"/>
      <c r="I81" s="12"/>
      <c r="J81" s="11"/>
      <c r="K81" s="12"/>
      <c r="L81" s="11"/>
      <c r="M81" s="12"/>
      <c r="N81" s="11"/>
      <c r="O81" s="12"/>
    </row>
    <row r="82" spans="2:15" x14ac:dyDescent="0.45">
      <c r="B82" s="6"/>
      <c r="C82" s="11"/>
      <c r="D82" s="11"/>
      <c r="E82" s="12"/>
      <c r="F82" s="11"/>
      <c r="G82" s="12"/>
      <c r="H82" s="11"/>
      <c r="I82" s="12"/>
      <c r="J82" s="11"/>
      <c r="K82" s="12"/>
      <c r="L82" s="11"/>
      <c r="M82" s="12"/>
      <c r="N82" s="11"/>
      <c r="O82" s="12"/>
    </row>
    <row r="83" spans="2:15" x14ac:dyDescent="0.45">
      <c r="B83" s="6"/>
      <c r="C83" s="11"/>
      <c r="D83" s="11"/>
      <c r="E83" s="12"/>
      <c r="F83" s="11"/>
      <c r="G83" s="12"/>
      <c r="H83" s="11"/>
      <c r="I83" s="12"/>
      <c r="J83" s="11"/>
      <c r="K83" s="12"/>
      <c r="L83" s="11"/>
      <c r="M83" s="12"/>
      <c r="N83" s="11"/>
      <c r="O83" s="12"/>
    </row>
    <row r="84" spans="2:15" x14ac:dyDescent="0.45">
      <c r="B84" s="6"/>
      <c r="C84" s="11"/>
      <c r="D84" s="11"/>
      <c r="E84" s="12"/>
      <c r="F84" s="11"/>
      <c r="G84" s="12"/>
      <c r="H84" s="11"/>
      <c r="I84" s="12"/>
      <c r="J84" s="11"/>
      <c r="K84" s="12"/>
      <c r="L84" s="11"/>
      <c r="M84" s="12"/>
      <c r="N84" s="11"/>
      <c r="O84" s="12"/>
    </row>
    <row r="85" spans="2:15" x14ac:dyDescent="0.45">
      <c r="B85" s="6"/>
      <c r="C85" s="11"/>
      <c r="D85" s="11"/>
      <c r="E85" s="12"/>
      <c r="F85" s="11"/>
      <c r="G85" s="12"/>
      <c r="H85" s="11"/>
      <c r="I85" s="12"/>
      <c r="J85" s="11"/>
      <c r="K85" s="12"/>
      <c r="L85" s="11"/>
      <c r="M85" s="12"/>
      <c r="N85" s="11"/>
      <c r="O85" s="12"/>
    </row>
    <row r="86" spans="2:15" x14ac:dyDescent="0.45">
      <c r="B86" s="6"/>
      <c r="C86" s="11"/>
      <c r="D86" s="11"/>
      <c r="E86" s="12"/>
      <c r="F86" s="11"/>
      <c r="G86" s="12"/>
      <c r="H86" s="11"/>
      <c r="I86" s="12"/>
      <c r="J86" s="11"/>
      <c r="K86" s="12"/>
      <c r="L86" s="11"/>
      <c r="M86" s="12"/>
      <c r="N86" s="11"/>
      <c r="O86" s="12"/>
    </row>
    <row r="87" spans="2:15" x14ac:dyDescent="0.45">
      <c r="B87" s="6"/>
      <c r="C87" s="11"/>
      <c r="D87" s="11"/>
      <c r="E87" s="12"/>
      <c r="F87" s="11"/>
      <c r="G87" s="12"/>
      <c r="H87" s="11"/>
      <c r="I87" s="12"/>
      <c r="J87" s="11"/>
      <c r="K87" s="12"/>
      <c r="L87" s="11"/>
      <c r="M87" s="12"/>
      <c r="N87" s="11"/>
      <c r="O87" s="12"/>
    </row>
    <row r="88" spans="2:15" x14ac:dyDescent="0.45">
      <c r="B88" s="6"/>
      <c r="C88" s="11"/>
      <c r="D88" s="11"/>
      <c r="E88" s="12"/>
      <c r="F88" s="11"/>
      <c r="G88" s="12"/>
      <c r="H88" s="11"/>
      <c r="I88" s="12"/>
      <c r="J88" s="11"/>
      <c r="K88" s="12"/>
      <c r="L88" s="11"/>
      <c r="M88" s="12"/>
      <c r="N88" s="11"/>
      <c r="O88" s="12"/>
    </row>
    <row r="89" spans="2:15" x14ac:dyDescent="0.45">
      <c r="B89" s="6"/>
      <c r="C89" s="11"/>
      <c r="D89" s="11"/>
      <c r="E89" s="12"/>
      <c r="F89" s="11"/>
      <c r="G89" s="12"/>
      <c r="H89" s="11"/>
      <c r="I89" s="12"/>
      <c r="J89" s="11"/>
      <c r="K89" s="12"/>
      <c r="L89" s="11"/>
      <c r="M89" s="12"/>
      <c r="N89" s="11"/>
      <c r="O89" s="12"/>
    </row>
    <row r="90" spans="2:15" x14ac:dyDescent="0.45">
      <c r="B90" s="6"/>
      <c r="C90" s="11"/>
      <c r="D90" s="11"/>
      <c r="E90" s="12"/>
      <c r="F90" s="11"/>
      <c r="G90" s="12"/>
      <c r="H90" s="11"/>
      <c r="I90" s="12"/>
      <c r="J90" s="11"/>
      <c r="K90" s="12"/>
      <c r="L90" s="11"/>
      <c r="M90" s="12"/>
      <c r="N90" s="11"/>
      <c r="O90" s="12"/>
    </row>
    <row r="91" spans="2:15" x14ac:dyDescent="0.45">
      <c r="B91" s="6"/>
      <c r="C91" s="11"/>
      <c r="D91" s="11"/>
      <c r="E91" s="12"/>
      <c r="F91" s="11"/>
      <c r="G91" s="12"/>
      <c r="H91" s="11"/>
      <c r="I91" s="12"/>
      <c r="J91" s="11"/>
      <c r="K91" s="12"/>
      <c r="L91" s="11"/>
      <c r="M91" s="12"/>
      <c r="N91" s="11"/>
      <c r="O91" s="12"/>
    </row>
    <row r="92" spans="2:15" x14ac:dyDescent="0.45">
      <c r="B92" s="6"/>
      <c r="C92" s="11"/>
      <c r="D92" s="11"/>
      <c r="E92" s="12"/>
      <c r="F92" s="11"/>
      <c r="G92" s="12"/>
      <c r="H92" s="11"/>
      <c r="I92" s="12"/>
      <c r="J92" s="11"/>
      <c r="K92" s="12"/>
      <c r="L92" s="11"/>
      <c r="M92" s="12"/>
      <c r="N92" s="11"/>
      <c r="O92" s="12"/>
    </row>
    <row r="93" spans="2:15" x14ac:dyDescent="0.45">
      <c r="B93" s="6"/>
      <c r="C93" s="11"/>
      <c r="D93" s="11"/>
      <c r="E93" s="12"/>
      <c r="F93" s="11"/>
      <c r="G93" s="12"/>
      <c r="H93" s="11"/>
      <c r="I93" s="12"/>
      <c r="J93" s="11"/>
      <c r="K93" s="12"/>
      <c r="L93" s="11"/>
      <c r="M93" s="12"/>
      <c r="N93" s="11"/>
      <c r="O93" s="12"/>
    </row>
    <row r="94" spans="2:15" x14ac:dyDescent="0.45">
      <c r="B94" s="6"/>
      <c r="C94" s="11"/>
      <c r="D94" s="11"/>
      <c r="E94" s="12"/>
      <c r="F94" s="11"/>
      <c r="G94" s="12"/>
      <c r="H94" s="11"/>
      <c r="I94" s="12"/>
      <c r="J94" s="11"/>
      <c r="K94" s="12"/>
      <c r="L94" s="11"/>
      <c r="M94" s="12"/>
      <c r="N94" s="11"/>
      <c r="O94" s="12"/>
    </row>
    <row r="95" spans="2:15" x14ac:dyDescent="0.45">
      <c r="B95" s="6"/>
      <c r="C95" s="11"/>
      <c r="D95" s="11"/>
      <c r="E95" s="12"/>
      <c r="F95" s="11"/>
      <c r="G95" s="12"/>
      <c r="H95" s="11"/>
      <c r="I95" s="12"/>
      <c r="J95" s="11"/>
      <c r="K95" s="12"/>
      <c r="L95" s="11"/>
      <c r="M95" s="12"/>
      <c r="N95" s="11"/>
      <c r="O95" s="12"/>
    </row>
    <row r="96" spans="2:15" x14ac:dyDescent="0.45">
      <c r="B96" s="6"/>
      <c r="C96" s="11"/>
      <c r="D96" s="11"/>
      <c r="E96" s="12"/>
      <c r="F96" s="11"/>
      <c r="G96" s="12"/>
      <c r="H96" s="11"/>
      <c r="I96" s="12"/>
      <c r="J96" s="11"/>
      <c r="K96" s="12"/>
      <c r="L96" s="11"/>
      <c r="M96" s="12"/>
      <c r="N96" s="11"/>
      <c r="O96" s="12"/>
    </row>
    <row r="97" spans="2:15" x14ac:dyDescent="0.45">
      <c r="B97" s="6"/>
      <c r="C97" s="11"/>
      <c r="D97" s="11"/>
      <c r="E97" s="12"/>
      <c r="F97" s="11"/>
      <c r="G97" s="12"/>
      <c r="H97" s="11"/>
      <c r="I97" s="12"/>
      <c r="J97" s="11"/>
      <c r="K97" s="12"/>
      <c r="L97" s="11"/>
      <c r="M97" s="12"/>
      <c r="N97" s="11"/>
      <c r="O97" s="12"/>
    </row>
    <row r="98" spans="2:15" x14ac:dyDescent="0.45">
      <c r="B98" s="6"/>
      <c r="C98" s="11"/>
      <c r="D98" s="11"/>
      <c r="E98" s="12"/>
      <c r="F98" s="11"/>
      <c r="G98" s="12"/>
      <c r="H98" s="11"/>
      <c r="I98" s="12"/>
      <c r="J98" s="11"/>
      <c r="K98" s="12"/>
      <c r="L98" s="11"/>
      <c r="M98" s="12"/>
      <c r="N98" s="11"/>
      <c r="O98" s="12"/>
    </row>
    <row r="99" spans="2:15" x14ac:dyDescent="0.45">
      <c r="B99" s="6"/>
      <c r="C99" s="11"/>
      <c r="D99" s="11"/>
      <c r="E99" s="12"/>
      <c r="F99" s="11"/>
      <c r="G99" s="12"/>
      <c r="H99" s="11"/>
      <c r="I99" s="12"/>
      <c r="J99" s="11"/>
      <c r="K99" s="12"/>
      <c r="L99" s="11"/>
      <c r="M99" s="12"/>
      <c r="N99" s="11"/>
      <c r="O99" s="12"/>
    </row>
    <row r="100" spans="2:15" x14ac:dyDescent="0.45">
      <c r="B100" s="6"/>
      <c r="C100" s="11"/>
      <c r="D100" s="11"/>
      <c r="E100" s="12"/>
      <c r="F100" s="11"/>
      <c r="G100" s="12"/>
      <c r="H100" s="11"/>
      <c r="I100" s="12"/>
      <c r="J100" s="11"/>
      <c r="K100" s="12"/>
      <c r="L100" s="11"/>
      <c r="M100" s="12"/>
      <c r="N100" s="11"/>
      <c r="O100" s="12"/>
    </row>
    <row r="101" spans="2:15" ht="14.65" thickBot="1" x14ac:dyDescent="0.5">
      <c r="B101" s="6"/>
      <c r="C101" s="11"/>
      <c r="D101" s="11"/>
      <c r="E101" s="12"/>
      <c r="F101" s="11"/>
      <c r="G101" s="12"/>
      <c r="H101" s="11"/>
      <c r="I101" s="12"/>
      <c r="J101" s="11"/>
      <c r="K101" s="12"/>
      <c r="L101" s="11"/>
      <c r="M101" s="12"/>
      <c r="N101" s="11"/>
      <c r="O101" s="12"/>
    </row>
    <row r="102" spans="2:15" ht="14.65" thickBot="1" x14ac:dyDescent="0.5">
      <c r="B102" s="4"/>
      <c r="C102" s="4"/>
      <c r="D102" s="5"/>
      <c r="E102" s="12"/>
      <c r="F102" s="13"/>
      <c r="G102" s="12"/>
      <c r="H102" s="13"/>
      <c r="I102" s="12"/>
      <c r="J102" s="13"/>
      <c r="K102" s="12"/>
      <c r="L102" s="13"/>
      <c r="M102" s="12"/>
      <c r="N102" s="13"/>
      <c r="O102" s="12"/>
    </row>
    <row r="103" spans="2:15" ht="14.65" thickBot="1" x14ac:dyDescent="0.5">
      <c r="B103" s="4"/>
      <c r="C103" s="4"/>
      <c r="D103" s="5"/>
      <c r="E103" s="12"/>
      <c r="F103" s="13"/>
      <c r="G103" s="12"/>
      <c r="H103" s="13"/>
      <c r="I103" s="12"/>
      <c r="J103" s="13"/>
      <c r="K103" s="12"/>
      <c r="L103" s="13"/>
      <c r="M103" s="12"/>
      <c r="N103" s="13"/>
      <c r="O103" s="12"/>
    </row>
    <row r="104" spans="2:15" ht="14.65" thickBot="1" x14ac:dyDescent="0.5">
      <c r="B104" s="4"/>
      <c r="C104" s="4"/>
      <c r="D104" s="5"/>
      <c r="E104" s="12"/>
      <c r="F104" s="13"/>
      <c r="G104" s="12"/>
      <c r="H104" s="13"/>
      <c r="I104" s="12"/>
      <c r="J104" s="13"/>
      <c r="K104" s="12"/>
      <c r="L104" s="13"/>
      <c r="M104" s="12"/>
      <c r="N104" s="13"/>
      <c r="O104" s="12"/>
    </row>
    <row r="105" spans="2:15" ht="14.65" thickBot="1" x14ac:dyDescent="0.5">
      <c r="B105" s="4"/>
      <c r="C105" s="4"/>
      <c r="D105" s="5"/>
      <c r="E105" s="12"/>
      <c r="F105" s="13"/>
      <c r="G105" s="12"/>
      <c r="H105" s="13"/>
      <c r="I105" s="12"/>
      <c r="J105" s="13"/>
      <c r="K105" s="12"/>
      <c r="L105" s="13"/>
      <c r="M105" s="12"/>
      <c r="N105" s="13"/>
      <c r="O105" s="12"/>
    </row>
    <row r="106" spans="2:15" ht="14.65" thickBot="1" x14ac:dyDescent="0.5">
      <c r="B106" s="4"/>
      <c r="C106" s="4"/>
      <c r="D106" s="5"/>
      <c r="E106" s="12"/>
      <c r="F106" s="13"/>
      <c r="G106" s="12"/>
      <c r="H106" s="13"/>
      <c r="I106" s="12"/>
      <c r="J106" s="13"/>
      <c r="K106" s="12"/>
      <c r="L106" s="13"/>
      <c r="M106" s="12"/>
      <c r="N106" s="13"/>
      <c r="O106" s="12"/>
    </row>
    <row r="107" spans="2:15" ht="14.65" thickBot="1" x14ac:dyDescent="0.5">
      <c r="B107" s="4"/>
      <c r="C107" s="4"/>
      <c r="D107" s="5"/>
      <c r="E107" s="12"/>
      <c r="F107" s="13"/>
      <c r="G107" s="12"/>
      <c r="H107" s="13"/>
      <c r="I107" s="12"/>
      <c r="J107" s="13"/>
      <c r="K107" s="12"/>
      <c r="L107" s="13"/>
      <c r="M107" s="12"/>
      <c r="N107" s="13"/>
      <c r="O107" s="12"/>
    </row>
    <row r="108" spans="2:15" ht="14.65" thickBot="1" x14ac:dyDescent="0.5">
      <c r="B108" s="4"/>
      <c r="C108" s="4"/>
      <c r="D108" s="5"/>
      <c r="E108" s="12"/>
      <c r="F108" s="13"/>
      <c r="G108" s="12"/>
      <c r="H108" s="13"/>
      <c r="I108" s="12"/>
      <c r="J108" s="13"/>
      <c r="K108" s="12"/>
      <c r="L108" s="13"/>
      <c r="M108" s="12"/>
      <c r="N108" s="13"/>
      <c r="O108" s="12"/>
    </row>
    <row r="109" spans="2:15" ht="14.65" thickBot="1" x14ac:dyDescent="0.5">
      <c r="B109" s="4"/>
      <c r="C109" s="4"/>
      <c r="D109" s="5"/>
      <c r="E109" s="12"/>
      <c r="F109" s="13"/>
      <c r="G109" s="12"/>
      <c r="H109" s="13"/>
      <c r="I109" s="12"/>
      <c r="J109" s="13"/>
      <c r="K109" s="12"/>
      <c r="L109" s="13"/>
      <c r="M109" s="12"/>
      <c r="N109" s="13"/>
      <c r="O109" s="12"/>
    </row>
    <row r="110" spans="2:15" ht="14.65" thickBot="1" x14ac:dyDescent="0.5">
      <c r="B110" s="4"/>
      <c r="C110" s="4"/>
      <c r="D110" s="5"/>
      <c r="E110" s="12"/>
      <c r="F110" s="13"/>
      <c r="G110" s="12"/>
      <c r="H110" s="13"/>
      <c r="I110" s="12"/>
      <c r="J110" s="13"/>
      <c r="K110" s="12"/>
      <c r="L110" s="13"/>
      <c r="M110" s="12"/>
      <c r="N110" s="13"/>
      <c r="O110" s="12"/>
    </row>
    <row r="111" spans="2:15" ht="14.65" thickBot="1" x14ac:dyDescent="0.5">
      <c r="B111" s="4"/>
      <c r="C111" s="4"/>
      <c r="D111" s="5"/>
      <c r="E111" s="12"/>
      <c r="F111" s="13"/>
      <c r="G111" s="12"/>
      <c r="H111" s="13"/>
      <c r="I111" s="12"/>
      <c r="J111" s="13"/>
      <c r="K111" s="12"/>
      <c r="L111" s="13"/>
      <c r="M111" s="12"/>
      <c r="N111" s="13"/>
      <c r="O111" s="12"/>
    </row>
    <row r="112" spans="2:15" ht="14.65" thickBot="1" x14ac:dyDescent="0.5">
      <c r="B112" s="4"/>
      <c r="C112" s="4"/>
      <c r="D112" s="5"/>
      <c r="E112" s="12"/>
      <c r="F112" s="13"/>
      <c r="G112" s="12"/>
      <c r="H112" s="13"/>
      <c r="I112" s="12"/>
      <c r="J112" s="13"/>
      <c r="K112" s="12"/>
      <c r="L112" s="13"/>
      <c r="M112" s="12"/>
      <c r="N112" s="13"/>
      <c r="O112" s="12"/>
    </row>
    <row r="113" spans="2:15" ht="14.65" thickBot="1" x14ac:dyDescent="0.5">
      <c r="B113" s="4"/>
      <c r="C113" s="4"/>
      <c r="D113" s="5"/>
      <c r="E113" s="12"/>
      <c r="F113" s="13"/>
      <c r="G113" s="12"/>
      <c r="H113" s="13"/>
      <c r="I113" s="12"/>
      <c r="J113" s="13"/>
      <c r="K113" s="12"/>
      <c r="L113" s="13"/>
      <c r="M113" s="12"/>
      <c r="N113" s="13"/>
      <c r="O113" s="12"/>
    </row>
    <row r="114" spans="2:15" ht="14.65" thickBot="1" x14ac:dyDescent="0.5">
      <c r="B114" s="4"/>
      <c r="C114" s="4"/>
      <c r="D114" s="5"/>
      <c r="E114" s="12"/>
      <c r="F114" s="13"/>
      <c r="G114" s="12"/>
      <c r="H114" s="13"/>
      <c r="I114" s="12"/>
      <c r="J114" s="13"/>
      <c r="K114" s="12"/>
      <c r="L114" s="13"/>
      <c r="M114" s="12"/>
      <c r="N114" s="13"/>
      <c r="O114" s="12"/>
    </row>
    <row r="115" spans="2:15" ht="14.65" thickBot="1" x14ac:dyDescent="0.5">
      <c r="B115" s="4"/>
      <c r="C115" s="4"/>
      <c r="D115" s="5"/>
      <c r="E115" s="12"/>
      <c r="F115" s="13"/>
      <c r="G115" s="12"/>
      <c r="H115" s="13"/>
      <c r="I115" s="12"/>
      <c r="J115" s="13"/>
      <c r="K115" s="12"/>
      <c r="L115" s="13"/>
      <c r="M115" s="12"/>
      <c r="N115" s="13"/>
      <c r="O115" s="12"/>
    </row>
    <row r="116" spans="2:15" ht="14.65" thickBot="1" x14ac:dyDescent="0.5">
      <c r="B116" s="4"/>
      <c r="C116" s="4"/>
      <c r="D116" s="5"/>
      <c r="E116" s="12"/>
      <c r="F116" s="13"/>
      <c r="G116" s="12"/>
      <c r="H116" s="13"/>
      <c r="I116" s="12"/>
      <c r="J116" s="13"/>
      <c r="K116" s="12"/>
      <c r="L116" s="13"/>
      <c r="M116" s="12"/>
      <c r="N116" s="13"/>
      <c r="O116" s="12"/>
    </row>
    <row r="117" spans="2:15" ht="14.65" thickBot="1" x14ac:dyDescent="0.5">
      <c r="B117" s="4"/>
      <c r="C117" s="4"/>
      <c r="D117" s="5"/>
      <c r="E117" s="12"/>
      <c r="F117" s="13"/>
      <c r="G117" s="12"/>
      <c r="H117" s="13"/>
      <c r="I117" s="12"/>
      <c r="J117" s="13"/>
      <c r="K117" s="12"/>
      <c r="L117" s="13"/>
      <c r="M117" s="12"/>
      <c r="N117" s="13"/>
      <c r="O117" s="12"/>
    </row>
    <row r="118" spans="2:15" ht="14.65" thickBot="1" x14ac:dyDescent="0.5">
      <c r="B118" s="4"/>
      <c r="C118" s="4"/>
      <c r="D118" s="5"/>
      <c r="E118" s="12"/>
      <c r="F118" s="13"/>
      <c r="G118" s="12"/>
      <c r="H118" s="13"/>
      <c r="I118" s="12"/>
      <c r="J118" s="13"/>
      <c r="K118" s="12"/>
      <c r="L118" s="13"/>
      <c r="M118" s="12"/>
      <c r="N118" s="13"/>
      <c r="O118" s="12"/>
    </row>
    <row r="119" spans="2:15" ht="14.65" thickBot="1" x14ac:dyDescent="0.5">
      <c r="B119" s="4"/>
      <c r="C119" s="4"/>
      <c r="D119" s="5"/>
      <c r="E119" s="12"/>
      <c r="F119" s="13"/>
      <c r="G119" s="12"/>
      <c r="H119" s="13"/>
      <c r="I119" s="12"/>
      <c r="J119" s="13"/>
      <c r="K119" s="12"/>
      <c r="L119" s="13"/>
      <c r="M119" s="12"/>
      <c r="N119" s="13"/>
      <c r="O119" s="12"/>
    </row>
    <row r="120" spans="2:15" ht="14.65" thickBot="1" x14ac:dyDescent="0.5">
      <c r="B120" s="4"/>
      <c r="C120" s="4"/>
      <c r="D120" s="5"/>
      <c r="E120" s="12"/>
      <c r="F120" s="13"/>
      <c r="G120" s="12"/>
      <c r="H120" s="13"/>
      <c r="I120" s="12"/>
      <c r="J120" s="13"/>
      <c r="K120" s="12"/>
      <c r="L120" s="13"/>
      <c r="M120" s="12"/>
      <c r="N120" s="13"/>
      <c r="O120" s="12"/>
    </row>
    <row r="121" spans="2:15" ht="14.65" thickBot="1" x14ac:dyDescent="0.5">
      <c r="B121" s="4"/>
      <c r="C121" s="4"/>
      <c r="D121" s="5"/>
      <c r="E121" s="12"/>
      <c r="F121" s="13"/>
      <c r="G121" s="12"/>
      <c r="H121" s="13"/>
      <c r="I121" s="12"/>
      <c r="J121" s="13"/>
      <c r="K121" s="12"/>
      <c r="L121" s="13"/>
      <c r="M121" s="12"/>
      <c r="N121" s="13"/>
      <c r="O121" s="12"/>
    </row>
    <row r="122" spans="2:15" ht="14.65" thickBot="1" x14ac:dyDescent="0.5">
      <c r="B122" s="4"/>
      <c r="C122" s="4"/>
      <c r="D122" s="5"/>
      <c r="E122" s="12"/>
      <c r="F122" s="13"/>
      <c r="G122" s="12"/>
      <c r="H122" s="13"/>
      <c r="I122" s="12"/>
      <c r="J122" s="13"/>
      <c r="K122" s="12"/>
      <c r="L122" s="13"/>
      <c r="M122" s="12"/>
      <c r="N122" s="13"/>
      <c r="O122" s="12"/>
    </row>
    <row r="123" spans="2:15" ht="14.65" thickBot="1" x14ac:dyDescent="0.5">
      <c r="B123" s="4"/>
      <c r="C123" s="4"/>
      <c r="D123" s="5"/>
      <c r="E123" s="12"/>
      <c r="F123" s="13"/>
      <c r="G123" s="12"/>
      <c r="H123" s="13"/>
      <c r="I123" s="12"/>
      <c r="J123" s="13"/>
      <c r="K123" s="12"/>
      <c r="L123" s="13"/>
      <c r="M123" s="12"/>
      <c r="N123" s="13"/>
      <c r="O123" s="12"/>
    </row>
    <row r="124" spans="2:15" ht="14.65" thickBot="1" x14ac:dyDescent="0.5">
      <c r="B124" s="4"/>
      <c r="C124" s="4"/>
      <c r="D124" s="5"/>
      <c r="E124" s="12"/>
      <c r="F124" s="13"/>
      <c r="G124" s="12"/>
      <c r="H124" s="13"/>
      <c r="I124" s="12"/>
      <c r="J124" s="13"/>
      <c r="K124" s="12"/>
      <c r="L124" s="13"/>
      <c r="M124" s="12"/>
      <c r="N124" s="13"/>
      <c r="O124" s="12"/>
    </row>
    <row r="125" spans="2:15" ht="14.65" thickBot="1" x14ac:dyDescent="0.5">
      <c r="B125" s="4"/>
      <c r="C125" s="4"/>
      <c r="D125" s="5"/>
      <c r="E125" s="12"/>
      <c r="F125" s="13"/>
      <c r="G125" s="12"/>
      <c r="H125" s="13"/>
      <c r="I125" s="12"/>
      <c r="J125" s="13"/>
      <c r="K125" s="12"/>
      <c r="L125" s="13"/>
      <c r="M125" s="12"/>
      <c r="N125" s="13"/>
      <c r="O125" s="12"/>
    </row>
    <row r="126" spans="2:15" ht="14.65" thickBot="1" x14ac:dyDescent="0.5">
      <c r="B126" s="4"/>
      <c r="C126" s="4"/>
      <c r="D126" s="5"/>
      <c r="E126" s="12"/>
      <c r="F126" s="13"/>
      <c r="G126" s="12"/>
      <c r="H126" s="13"/>
      <c r="I126" s="12"/>
      <c r="J126" s="13"/>
      <c r="K126" s="12"/>
      <c r="L126" s="13"/>
      <c r="M126" s="12"/>
      <c r="N126" s="13"/>
      <c r="O126" s="12"/>
    </row>
    <row r="127" spans="2:15" ht="14.65" thickBot="1" x14ac:dyDescent="0.5">
      <c r="B127" s="4"/>
      <c r="C127" s="4"/>
      <c r="D127" s="5"/>
      <c r="E127" s="12"/>
      <c r="F127" s="13"/>
      <c r="G127" s="12"/>
      <c r="H127" s="13"/>
      <c r="I127" s="12"/>
      <c r="J127" s="13"/>
      <c r="K127" s="12"/>
      <c r="L127" s="13"/>
      <c r="M127" s="12"/>
      <c r="N127" s="13"/>
      <c r="O127" s="12"/>
    </row>
    <row r="128" spans="2:15" ht="14.65" thickBot="1" x14ac:dyDescent="0.5">
      <c r="B128" s="4"/>
      <c r="C128" s="4"/>
      <c r="D128" s="5"/>
      <c r="E128" s="12"/>
      <c r="F128" s="13"/>
      <c r="G128" s="12"/>
      <c r="H128" s="13"/>
      <c r="I128" s="12"/>
      <c r="J128" s="13"/>
      <c r="K128" s="12"/>
      <c r="L128" s="13"/>
      <c r="M128" s="12"/>
      <c r="N128" s="13"/>
      <c r="O128" s="12"/>
    </row>
    <row r="129" spans="2:15" ht="14.65" thickBot="1" x14ac:dyDescent="0.5">
      <c r="B129" s="4"/>
      <c r="C129" s="4"/>
      <c r="D129" s="5"/>
      <c r="E129" s="12"/>
      <c r="F129" s="13"/>
      <c r="G129" s="12"/>
      <c r="H129" s="13"/>
      <c r="I129" s="12"/>
      <c r="J129" s="13"/>
      <c r="K129" s="12"/>
      <c r="L129" s="13"/>
      <c r="M129" s="12"/>
      <c r="N129" s="13"/>
      <c r="O129" s="12"/>
    </row>
    <row r="130" spans="2:15" ht="14.65" thickBot="1" x14ac:dyDescent="0.5">
      <c r="B130" s="4"/>
      <c r="C130" s="4"/>
      <c r="D130" s="5"/>
      <c r="E130" s="12"/>
      <c r="F130" s="13"/>
      <c r="G130" s="12"/>
      <c r="H130" s="13"/>
      <c r="I130" s="12"/>
      <c r="J130" s="13"/>
      <c r="K130" s="12"/>
      <c r="L130" s="13"/>
      <c r="M130" s="12"/>
      <c r="N130" s="13"/>
      <c r="O130" s="12"/>
    </row>
    <row r="131" spans="2:15" ht="14.65" thickBot="1" x14ac:dyDescent="0.5">
      <c r="B131" s="4"/>
      <c r="C131" s="4"/>
      <c r="D131" s="5"/>
      <c r="E131" s="12"/>
      <c r="F131" s="13"/>
      <c r="G131" s="12"/>
      <c r="H131" s="13"/>
      <c r="I131" s="12"/>
      <c r="J131" s="13"/>
      <c r="K131" s="12"/>
      <c r="L131" s="13"/>
      <c r="M131" s="12"/>
      <c r="N131" s="13"/>
      <c r="O131" s="12"/>
    </row>
    <row r="132" spans="2:15" ht="14.65" thickBot="1" x14ac:dyDescent="0.5">
      <c r="B132" s="4"/>
      <c r="C132" s="4"/>
      <c r="D132" s="5"/>
      <c r="E132" s="12"/>
      <c r="F132" s="13"/>
      <c r="G132" s="12"/>
      <c r="H132" s="13"/>
      <c r="I132" s="12"/>
      <c r="J132" s="13"/>
      <c r="K132" s="12"/>
      <c r="L132" s="13"/>
      <c r="M132" s="12"/>
      <c r="N132" s="13"/>
      <c r="O132" s="12"/>
    </row>
    <row r="133" spans="2:15" ht="14.65" thickBot="1" x14ac:dyDescent="0.5">
      <c r="B133" s="4"/>
      <c r="C133" s="4"/>
      <c r="D133" s="5"/>
      <c r="E133" s="12"/>
      <c r="F133" s="13"/>
      <c r="G133" s="12"/>
      <c r="H133" s="13"/>
      <c r="I133" s="12"/>
      <c r="J133" s="13"/>
      <c r="K133" s="12"/>
      <c r="L133" s="13"/>
      <c r="M133" s="12"/>
      <c r="N133" s="13"/>
      <c r="O133" s="12"/>
    </row>
    <row r="134" spans="2:15" ht="14.65" thickBot="1" x14ac:dyDescent="0.5">
      <c r="B134" s="4"/>
      <c r="C134" s="4"/>
      <c r="D134" s="5"/>
      <c r="E134" s="12"/>
      <c r="F134" s="13"/>
      <c r="G134" s="12"/>
      <c r="H134" s="13"/>
      <c r="I134" s="12"/>
      <c r="J134" s="13"/>
      <c r="K134" s="12"/>
      <c r="L134" s="13"/>
      <c r="M134" s="12"/>
      <c r="N134" s="13"/>
      <c r="O134" s="12"/>
    </row>
    <row r="135" spans="2:15" ht="14.65" thickBot="1" x14ac:dyDescent="0.5">
      <c r="B135" s="4"/>
      <c r="C135" s="4"/>
      <c r="D135" s="5"/>
      <c r="E135" s="12"/>
      <c r="F135" s="13"/>
      <c r="G135" s="12"/>
      <c r="H135" s="13"/>
      <c r="I135" s="12"/>
      <c r="J135" s="13"/>
      <c r="K135" s="12"/>
      <c r="L135" s="13"/>
      <c r="M135" s="12"/>
      <c r="N135" s="13"/>
      <c r="O135" s="12"/>
    </row>
    <row r="136" spans="2:15" ht="14.65" thickBot="1" x14ac:dyDescent="0.5">
      <c r="B136" s="4"/>
      <c r="C136" s="4"/>
      <c r="D136" s="5"/>
      <c r="E136" s="12"/>
      <c r="F136" s="13"/>
      <c r="G136" s="12"/>
      <c r="H136" s="13"/>
      <c r="I136" s="12"/>
      <c r="J136" s="13"/>
      <c r="K136" s="12"/>
      <c r="L136" s="13"/>
      <c r="M136" s="12"/>
      <c r="N136" s="13"/>
      <c r="O136" s="12"/>
    </row>
    <row r="137" spans="2:15" ht="14.65" thickBot="1" x14ac:dyDescent="0.5">
      <c r="B137" s="4"/>
      <c r="C137" s="4"/>
      <c r="D137" s="5"/>
      <c r="E137" s="12"/>
      <c r="F137" s="13"/>
      <c r="G137" s="12"/>
      <c r="H137" s="13"/>
      <c r="I137" s="12"/>
      <c r="J137" s="13"/>
      <c r="K137" s="12"/>
      <c r="L137" s="13"/>
      <c r="M137" s="12"/>
      <c r="N137" s="13"/>
      <c r="O137" s="12"/>
    </row>
    <row r="138" spans="2:15" ht="14.65" thickBot="1" x14ac:dyDescent="0.5">
      <c r="B138" s="4"/>
      <c r="C138" s="4"/>
      <c r="D138" s="5"/>
      <c r="E138" s="12"/>
      <c r="F138" s="13"/>
      <c r="G138" s="12"/>
      <c r="H138" s="13"/>
      <c r="I138" s="12"/>
      <c r="J138" s="13"/>
      <c r="K138" s="12"/>
      <c r="L138" s="13"/>
      <c r="M138" s="12"/>
      <c r="N138" s="13"/>
      <c r="O138" s="12"/>
    </row>
    <row r="139" spans="2:15" ht="14.65" thickBot="1" x14ac:dyDescent="0.5">
      <c r="B139" s="4"/>
      <c r="C139" s="4"/>
      <c r="D139" s="5"/>
      <c r="E139" s="12"/>
      <c r="F139" s="13"/>
      <c r="G139" s="12"/>
      <c r="H139" s="13"/>
      <c r="I139" s="12"/>
      <c r="J139" s="13"/>
      <c r="K139" s="12"/>
      <c r="L139" s="13"/>
      <c r="M139" s="12"/>
      <c r="N139" s="13"/>
      <c r="O139" s="12"/>
    </row>
    <row r="140" spans="2:15" ht="14.65" thickBot="1" x14ac:dyDescent="0.5">
      <c r="B140" s="4"/>
      <c r="C140" s="4"/>
      <c r="D140" s="5"/>
      <c r="E140" s="12"/>
      <c r="F140" s="13"/>
      <c r="G140" s="12"/>
      <c r="H140" s="13"/>
      <c r="I140" s="12"/>
      <c r="J140" s="13"/>
      <c r="K140" s="12"/>
      <c r="L140" s="13"/>
      <c r="M140" s="12"/>
      <c r="N140" s="13"/>
      <c r="O140" s="12"/>
    </row>
    <row r="141" spans="2:15" ht="14.65" thickBot="1" x14ac:dyDescent="0.5">
      <c r="B141" s="4"/>
      <c r="C141" s="4"/>
      <c r="D141" s="5"/>
      <c r="E141" s="12"/>
      <c r="F141" s="13"/>
      <c r="G141" s="12"/>
      <c r="H141" s="13"/>
      <c r="I141" s="12"/>
      <c r="J141" s="13"/>
      <c r="K141" s="12"/>
      <c r="L141" s="13"/>
      <c r="M141" s="12"/>
      <c r="N141" s="13"/>
      <c r="O141" s="12"/>
    </row>
    <row r="142" spans="2:15" ht="14.65" thickBot="1" x14ac:dyDescent="0.5">
      <c r="B142" s="4"/>
      <c r="C142" s="4"/>
      <c r="D142" s="5"/>
      <c r="E142" s="12"/>
      <c r="F142" s="13"/>
      <c r="G142" s="12"/>
      <c r="H142" s="13"/>
      <c r="I142" s="12"/>
      <c r="J142" s="13"/>
      <c r="K142" s="12"/>
      <c r="L142" s="13"/>
      <c r="M142" s="12"/>
      <c r="N142" s="13"/>
      <c r="O142" s="12"/>
    </row>
    <row r="143" spans="2:15" ht="14.65" thickBot="1" x14ac:dyDescent="0.5">
      <c r="B143" s="4"/>
      <c r="C143" s="4"/>
      <c r="D143" s="5"/>
      <c r="E143" s="12"/>
      <c r="F143" s="13"/>
      <c r="G143" s="12"/>
      <c r="H143" s="13"/>
      <c r="I143" s="12"/>
      <c r="J143" s="13"/>
      <c r="K143" s="12"/>
      <c r="L143" s="13"/>
      <c r="M143" s="12"/>
      <c r="N143" s="13"/>
      <c r="O143" s="12"/>
    </row>
    <row r="144" spans="2:15" ht="14.65" thickBot="1" x14ac:dyDescent="0.5">
      <c r="B144" s="4"/>
      <c r="C144" s="4"/>
      <c r="D144" s="5"/>
      <c r="E144" s="12"/>
      <c r="F144" s="13"/>
      <c r="G144" s="12"/>
      <c r="H144" s="13"/>
      <c r="I144" s="12"/>
      <c r="J144" s="13"/>
      <c r="K144" s="12"/>
      <c r="L144" s="13"/>
      <c r="M144" s="12"/>
      <c r="N144" s="13"/>
      <c r="O144" s="12"/>
    </row>
    <row r="145" spans="2:15" ht="14.65" thickBot="1" x14ac:dyDescent="0.5">
      <c r="B145" s="4"/>
      <c r="C145" s="4"/>
      <c r="D145" s="5"/>
      <c r="E145" s="12"/>
      <c r="F145" s="13"/>
      <c r="G145" s="12"/>
      <c r="H145" s="13"/>
      <c r="I145" s="12"/>
      <c r="J145" s="13"/>
      <c r="K145" s="12"/>
      <c r="L145" s="13"/>
      <c r="M145" s="12"/>
      <c r="N145" s="13"/>
      <c r="O145" s="12"/>
    </row>
    <row r="146" spans="2:15" ht="14.65" thickBot="1" x14ac:dyDescent="0.5">
      <c r="B146" s="4"/>
      <c r="C146" s="4"/>
      <c r="D146" s="5"/>
      <c r="E146" s="12"/>
      <c r="F146" s="13"/>
      <c r="G146" s="12"/>
      <c r="H146" s="13"/>
      <c r="I146" s="12"/>
      <c r="J146" s="13"/>
      <c r="K146" s="12"/>
      <c r="L146" s="13"/>
      <c r="M146" s="12"/>
      <c r="N146" s="13"/>
      <c r="O146" s="12"/>
    </row>
    <row r="147" spans="2:15" ht="14.65" thickBot="1" x14ac:dyDescent="0.5">
      <c r="B147" s="4"/>
      <c r="C147" s="4"/>
      <c r="D147" s="5"/>
      <c r="E147" s="12"/>
      <c r="F147" s="13"/>
      <c r="G147" s="12"/>
      <c r="H147" s="13"/>
      <c r="I147" s="12"/>
      <c r="J147" s="13"/>
      <c r="K147" s="12"/>
      <c r="L147" s="13"/>
      <c r="M147" s="12"/>
      <c r="N147" s="13"/>
      <c r="O147" s="12"/>
    </row>
    <row r="148" spans="2:15" ht="14.65" thickBot="1" x14ac:dyDescent="0.5">
      <c r="B148" s="4"/>
      <c r="C148" s="4"/>
      <c r="D148" s="5"/>
      <c r="E148" s="12"/>
      <c r="F148" s="13"/>
      <c r="G148" s="12"/>
      <c r="H148" s="13"/>
      <c r="I148" s="12"/>
      <c r="J148" s="13"/>
      <c r="K148" s="12"/>
      <c r="L148" s="13"/>
      <c r="M148" s="12"/>
      <c r="N148" s="13"/>
      <c r="O148" s="12"/>
    </row>
    <row r="149" spans="2:15" ht="14.65" thickBot="1" x14ac:dyDescent="0.5">
      <c r="B149" s="4"/>
      <c r="C149" s="4"/>
      <c r="D149" s="5"/>
      <c r="E149" s="12"/>
      <c r="F149" s="13"/>
      <c r="G149" s="12"/>
      <c r="H149" s="13"/>
      <c r="I149" s="12"/>
      <c r="J149" s="13"/>
      <c r="K149" s="12"/>
      <c r="L149" s="13"/>
      <c r="M149" s="12"/>
      <c r="N149" s="13"/>
      <c r="O149" s="12"/>
    </row>
    <row r="150" spans="2:15" ht="14.65" thickBot="1" x14ac:dyDescent="0.5">
      <c r="B150" s="4"/>
      <c r="C150" s="4"/>
      <c r="D150" s="5"/>
      <c r="E150" s="12"/>
      <c r="F150" s="13"/>
      <c r="G150" s="12"/>
      <c r="H150" s="13"/>
      <c r="I150" s="12"/>
      <c r="J150" s="13"/>
      <c r="K150" s="12"/>
      <c r="L150" s="13"/>
      <c r="M150" s="12"/>
      <c r="N150" s="13"/>
      <c r="O150" s="12"/>
    </row>
    <row r="151" spans="2:15" ht="14.65" thickBot="1" x14ac:dyDescent="0.5">
      <c r="B151" s="4"/>
      <c r="C151" s="4"/>
      <c r="D151" s="5"/>
      <c r="E151" s="12"/>
      <c r="F151" s="13"/>
      <c r="G151" s="12"/>
      <c r="H151" s="13"/>
      <c r="I151" s="12"/>
      <c r="J151" s="13"/>
      <c r="K151" s="12"/>
      <c r="L151" s="13"/>
      <c r="M151" s="12"/>
      <c r="N151" s="13"/>
      <c r="O151" s="12"/>
    </row>
    <row r="152" spans="2:15" ht="14.65" thickBot="1" x14ac:dyDescent="0.5">
      <c r="B152" s="4"/>
      <c r="C152" s="4"/>
      <c r="D152" s="5"/>
      <c r="E152" s="12"/>
      <c r="F152" s="13"/>
      <c r="G152" s="12"/>
      <c r="H152" s="13"/>
      <c r="I152" s="12"/>
      <c r="J152" s="13"/>
      <c r="K152" s="12"/>
      <c r="L152" s="13"/>
      <c r="M152" s="12"/>
      <c r="N152" s="13"/>
      <c r="O152" s="12"/>
    </row>
    <row r="153" spans="2:15" ht="14.65" thickBot="1" x14ac:dyDescent="0.5">
      <c r="B153" s="4"/>
      <c r="C153" s="4"/>
      <c r="D153" s="5"/>
      <c r="E153" s="12"/>
      <c r="F153" s="13"/>
      <c r="G153" s="12"/>
      <c r="H153" s="13"/>
      <c r="I153" s="12"/>
      <c r="J153" s="13"/>
      <c r="K153" s="12"/>
      <c r="L153" s="13"/>
      <c r="M153" s="12"/>
      <c r="N153" s="13"/>
      <c r="O153" s="12"/>
    </row>
    <row r="154" spans="2:15" ht="14.65" thickBot="1" x14ac:dyDescent="0.5">
      <c r="B154" s="4"/>
      <c r="C154" s="4"/>
      <c r="D154" s="5"/>
      <c r="E154" s="12"/>
      <c r="F154" s="13"/>
      <c r="G154" s="12"/>
      <c r="H154" s="13"/>
      <c r="I154" s="12"/>
      <c r="J154" s="13"/>
      <c r="K154" s="12"/>
      <c r="L154" s="13"/>
      <c r="M154" s="12"/>
      <c r="N154" s="13"/>
      <c r="O154" s="12"/>
    </row>
    <row r="155" spans="2:15" ht="14.65" thickBot="1" x14ac:dyDescent="0.5">
      <c r="B155" s="4"/>
      <c r="C155" s="4"/>
      <c r="D155" s="5"/>
      <c r="E155" s="12"/>
      <c r="F155" s="13"/>
      <c r="G155" s="12"/>
      <c r="H155" s="13"/>
      <c r="I155" s="12"/>
      <c r="J155" s="13"/>
      <c r="K155" s="12"/>
      <c r="L155" s="13"/>
      <c r="M155" s="12"/>
      <c r="N155" s="13"/>
      <c r="O155" s="12"/>
    </row>
    <row r="156" spans="2:15" ht="14.65" thickBot="1" x14ac:dyDescent="0.5">
      <c r="B156" s="4"/>
      <c r="C156" s="4"/>
      <c r="D156" s="5"/>
      <c r="E156" s="12"/>
      <c r="F156" s="13"/>
      <c r="G156" s="12"/>
      <c r="H156" s="13"/>
      <c r="I156" s="12"/>
      <c r="J156" s="13"/>
      <c r="K156" s="12"/>
      <c r="L156" s="13"/>
      <c r="M156" s="12"/>
      <c r="N156" s="13"/>
      <c r="O156" s="12"/>
    </row>
    <row r="157" spans="2:15" ht="14.65" thickBot="1" x14ac:dyDescent="0.5">
      <c r="B157" s="4"/>
      <c r="C157" s="4"/>
      <c r="D157" s="5"/>
      <c r="E157" s="12"/>
      <c r="F157" s="13"/>
      <c r="G157" s="12"/>
      <c r="H157" s="13"/>
      <c r="I157" s="12"/>
      <c r="J157" s="13"/>
      <c r="K157" s="12"/>
      <c r="L157" s="13"/>
      <c r="M157" s="12"/>
      <c r="N157" s="13"/>
      <c r="O157" s="12"/>
    </row>
    <row r="158" spans="2:15" ht="14.65" thickBot="1" x14ac:dyDescent="0.5">
      <c r="B158" s="4"/>
      <c r="C158" s="4"/>
      <c r="D158" s="5"/>
      <c r="E158" s="12"/>
      <c r="F158" s="13"/>
      <c r="G158" s="12"/>
      <c r="H158" s="13"/>
      <c r="I158" s="12"/>
      <c r="J158" s="13"/>
      <c r="K158" s="12"/>
      <c r="L158" s="13"/>
      <c r="M158" s="12"/>
      <c r="N158" s="13"/>
      <c r="O158" s="12"/>
    </row>
    <row r="159" spans="2:15" ht="14.65" thickBot="1" x14ac:dyDescent="0.5">
      <c r="B159" s="4"/>
      <c r="C159" s="4"/>
      <c r="D159" s="5"/>
      <c r="E159" s="12"/>
      <c r="F159" s="13"/>
      <c r="G159" s="12"/>
      <c r="H159" s="13"/>
      <c r="I159" s="12"/>
      <c r="J159" s="13"/>
      <c r="K159" s="12"/>
      <c r="L159" s="13"/>
      <c r="M159" s="12"/>
      <c r="N159" s="13"/>
      <c r="O159" s="12"/>
    </row>
    <row r="160" spans="2:15" ht="14.65" thickBot="1" x14ac:dyDescent="0.5">
      <c r="B160" s="4"/>
      <c r="C160" s="4"/>
      <c r="D160" s="5"/>
      <c r="E160" s="12"/>
      <c r="F160" s="13"/>
      <c r="G160" s="12"/>
      <c r="H160" s="13"/>
      <c r="I160" s="12"/>
      <c r="J160" s="13"/>
      <c r="K160" s="12"/>
      <c r="L160" s="13"/>
      <c r="M160" s="12"/>
      <c r="N160" s="13"/>
      <c r="O160" s="12"/>
    </row>
    <row r="161" spans="2:15" ht="14.65" thickBot="1" x14ac:dyDescent="0.5">
      <c r="B161" s="4"/>
      <c r="C161" s="4"/>
      <c r="D161" s="5"/>
      <c r="E161" s="12"/>
      <c r="F161" s="13"/>
      <c r="G161" s="12"/>
      <c r="H161" s="13"/>
      <c r="I161" s="12"/>
      <c r="J161" s="13"/>
      <c r="K161" s="12"/>
      <c r="L161" s="13"/>
      <c r="M161" s="12"/>
      <c r="N161" s="13"/>
      <c r="O161" s="12"/>
    </row>
    <row r="162" spans="2:15" ht="14.65" thickBot="1" x14ac:dyDescent="0.5">
      <c r="B162" s="4"/>
      <c r="C162" s="4"/>
      <c r="D162" s="5"/>
      <c r="E162" s="12"/>
      <c r="F162" s="13"/>
      <c r="G162" s="12"/>
      <c r="H162" s="13"/>
      <c r="I162" s="12"/>
      <c r="J162" s="13"/>
      <c r="K162" s="12"/>
      <c r="L162" s="13"/>
      <c r="M162" s="12"/>
      <c r="N162" s="13"/>
      <c r="O162" s="12"/>
    </row>
    <row r="163" spans="2:15" ht="14.65" thickBot="1" x14ac:dyDescent="0.5">
      <c r="B163" s="4"/>
      <c r="C163" s="4"/>
      <c r="D163" s="5"/>
      <c r="E163" s="12"/>
      <c r="F163" s="13"/>
      <c r="G163" s="12"/>
      <c r="H163" s="13"/>
      <c r="I163" s="12"/>
      <c r="J163" s="13"/>
      <c r="K163" s="12"/>
      <c r="L163" s="13"/>
      <c r="M163" s="12"/>
      <c r="N163" s="13"/>
      <c r="O163" s="12"/>
    </row>
    <row r="164" spans="2:15" ht="14.65" thickBot="1" x14ac:dyDescent="0.5">
      <c r="B164" s="4"/>
      <c r="C164" s="4"/>
      <c r="D164" s="5"/>
      <c r="E164" s="12"/>
      <c r="F164" s="13"/>
      <c r="G164" s="12"/>
      <c r="H164" s="13"/>
      <c r="I164" s="12"/>
      <c r="J164" s="13"/>
      <c r="K164" s="12"/>
      <c r="L164" s="13"/>
      <c r="M164" s="12"/>
      <c r="N164" s="13"/>
      <c r="O164" s="12"/>
    </row>
    <row r="165" spans="2:15" ht="14.65" thickBot="1" x14ac:dyDescent="0.5">
      <c r="B165" s="4"/>
      <c r="C165" s="4"/>
      <c r="D165" s="5"/>
      <c r="E165" s="12"/>
      <c r="F165" s="13"/>
      <c r="G165" s="12"/>
      <c r="H165" s="13"/>
      <c r="I165" s="12"/>
      <c r="J165" s="13"/>
      <c r="K165" s="12"/>
      <c r="L165" s="13"/>
      <c r="M165" s="12"/>
      <c r="N165" s="13"/>
      <c r="O165" s="12"/>
    </row>
    <row r="166" spans="2:15" ht="14.65" thickBot="1" x14ac:dyDescent="0.5">
      <c r="B166" s="4"/>
      <c r="C166" s="4"/>
      <c r="D166" s="5"/>
      <c r="E166" s="12"/>
      <c r="F166" s="13"/>
      <c r="G166" s="12"/>
      <c r="H166" s="13"/>
      <c r="I166" s="12"/>
      <c r="J166" s="13"/>
      <c r="K166" s="12"/>
      <c r="L166" s="13"/>
      <c r="M166" s="12"/>
      <c r="N166" s="13"/>
      <c r="O166" s="12"/>
    </row>
    <row r="167" spans="2:15" ht="14.65" thickBot="1" x14ac:dyDescent="0.5">
      <c r="B167" s="4"/>
      <c r="C167" s="4"/>
      <c r="D167" s="5"/>
      <c r="E167" s="12"/>
      <c r="F167" s="13"/>
      <c r="G167" s="12"/>
      <c r="H167" s="13"/>
      <c r="I167" s="12"/>
      <c r="J167" s="13"/>
      <c r="K167" s="12"/>
      <c r="L167" s="13"/>
      <c r="M167" s="12"/>
      <c r="N167" s="13"/>
      <c r="O167" s="12"/>
    </row>
    <row r="168" spans="2:15" ht="14.65" thickBot="1" x14ac:dyDescent="0.5">
      <c r="B168" s="4"/>
      <c r="C168" s="4"/>
      <c r="D168" s="5"/>
      <c r="E168" s="12"/>
      <c r="F168" s="13"/>
      <c r="G168" s="12"/>
      <c r="H168" s="13"/>
      <c r="I168" s="12"/>
      <c r="J168" s="13"/>
      <c r="K168" s="12"/>
      <c r="L168" s="13"/>
      <c r="M168" s="12"/>
      <c r="N168" s="13"/>
      <c r="O168" s="12"/>
    </row>
    <row r="169" spans="2:15" ht="14.65" thickBot="1" x14ac:dyDescent="0.5">
      <c r="B169" s="4"/>
      <c r="C169" s="4"/>
      <c r="D169" s="5"/>
      <c r="E169" s="12"/>
      <c r="F169" s="13"/>
      <c r="G169" s="12"/>
      <c r="H169" s="13"/>
      <c r="I169" s="12"/>
      <c r="J169" s="13"/>
      <c r="K169" s="12"/>
      <c r="L169" s="13"/>
      <c r="M169" s="12"/>
      <c r="N169" s="13"/>
      <c r="O169" s="12"/>
    </row>
    <row r="170" spans="2:15" ht="14.65" thickBot="1" x14ac:dyDescent="0.5">
      <c r="B170" s="4"/>
      <c r="C170" s="4"/>
      <c r="D170" s="5"/>
      <c r="E170" s="12"/>
      <c r="F170" s="13"/>
      <c r="G170" s="12"/>
      <c r="H170" s="13"/>
      <c r="I170" s="12"/>
      <c r="J170" s="13"/>
      <c r="K170" s="12"/>
      <c r="L170" s="13"/>
      <c r="M170" s="12"/>
      <c r="N170" s="13"/>
      <c r="O170" s="12"/>
    </row>
    <row r="171" spans="2:15" ht="14.65" thickBot="1" x14ac:dyDescent="0.5">
      <c r="B171" s="4"/>
      <c r="C171" s="4"/>
      <c r="D171" s="5"/>
      <c r="E171" s="12"/>
      <c r="F171" s="13"/>
      <c r="G171" s="12"/>
      <c r="H171" s="13"/>
      <c r="I171" s="12"/>
      <c r="J171" s="13"/>
      <c r="K171" s="12"/>
      <c r="L171" s="13"/>
      <c r="M171" s="12"/>
      <c r="N171" s="13"/>
      <c r="O171" s="12"/>
    </row>
    <row r="172" spans="2:15" ht="14.65" thickBot="1" x14ac:dyDescent="0.5">
      <c r="B172" s="4"/>
      <c r="C172" s="4"/>
      <c r="D172" s="5"/>
      <c r="E172" s="12"/>
      <c r="F172" s="13"/>
      <c r="G172" s="12"/>
      <c r="H172" s="13"/>
      <c r="I172" s="12"/>
      <c r="J172" s="13"/>
      <c r="K172" s="12"/>
      <c r="L172" s="13"/>
      <c r="M172" s="12"/>
      <c r="N172" s="13"/>
      <c r="O172" s="12"/>
    </row>
    <row r="173" spans="2:15" ht="14.65" thickBot="1" x14ac:dyDescent="0.5">
      <c r="B173" s="4"/>
      <c r="C173" s="4"/>
      <c r="D173" s="5"/>
      <c r="E173" s="12"/>
      <c r="F173" s="13"/>
      <c r="G173" s="12"/>
      <c r="H173" s="13"/>
      <c r="I173" s="12"/>
      <c r="J173" s="13"/>
      <c r="K173" s="12"/>
      <c r="L173" s="13"/>
      <c r="M173" s="12"/>
      <c r="N173" s="13"/>
      <c r="O173" s="12"/>
    </row>
    <row r="174" spans="2:15" ht="14.65" thickBot="1" x14ac:dyDescent="0.5">
      <c r="B174" s="4"/>
      <c r="C174" s="4"/>
      <c r="D174" s="5"/>
      <c r="E174" s="12"/>
      <c r="F174" s="13"/>
      <c r="G174" s="12"/>
      <c r="H174" s="13"/>
      <c r="I174" s="12"/>
      <c r="J174" s="13"/>
      <c r="K174" s="12"/>
      <c r="L174" s="13"/>
      <c r="M174" s="12"/>
      <c r="N174" s="13"/>
      <c r="O174" s="12"/>
    </row>
    <row r="175" spans="2:15" ht="14.65" thickBot="1" x14ac:dyDescent="0.5">
      <c r="B175" s="4"/>
      <c r="C175" s="4"/>
      <c r="D175" s="5"/>
      <c r="E175" s="12"/>
      <c r="F175" s="13"/>
      <c r="G175" s="12"/>
      <c r="H175" s="13"/>
      <c r="I175" s="12"/>
      <c r="J175" s="13"/>
      <c r="K175" s="12"/>
      <c r="L175" s="13"/>
      <c r="M175" s="12"/>
      <c r="N175" s="13"/>
      <c r="O175" s="12"/>
    </row>
    <row r="176" spans="2:15" ht="14.65" thickBot="1" x14ac:dyDescent="0.5">
      <c r="B176" s="4"/>
      <c r="C176" s="4"/>
      <c r="D176" s="5"/>
      <c r="E176" s="12"/>
      <c r="F176" s="13"/>
      <c r="G176" s="12"/>
      <c r="H176" s="13"/>
      <c r="I176" s="12"/>
      <c r="J176" s="13"/>
      <c r="K176" s="12"/>
      <c r="L176" s="13"/>
      <c r="M176" s="12"/>
      <c r="N176" s="13"/>
      <c r="O176" s="12"/>
    </row>
    <row r="177" spans="2:15" ht="14.65" thickBot="1" x14ac:dyDescent="0.5">
      <c r="B177" s="4"/>
      <c r="C177" s="4"/>
      <c r="D177" s="5"/>
      <c r="E177" s="12"/>
      <c r="F177" s="13"/>
      <c r="G177" s="12"/>
      <c r="H177" s="13"/>
      <c r="I177" s="12"/>
      <c r="J177" s="13"/>
      <c r="K177" s="12"/>
      <c r="L177" s="13"/>
      <c r="N177" s="13"/>
    </row>
    <row r="178" spans="2:15" ht="14.65" thickBot="1" x14ac:dyDescent="0.5">
      <c r="B178" s="4"/>
      <c r="C178" s="4"/>
      <c r="D178" s="5"/>
      <c r="E178" s="12"/>
      <c r="F178" s="13"/>
      <c r="G178" s="12"/>
      <c r="H178" s="13"/>
      <c r="I178" s="12"/>
      <c r="J178" s="13"/>
      <c r="K178" s="12"/>
      <c r="L178" s="13"/>
      <c r="M178" s="12"/>
      <c r="N178" s="13"/>
      <c r="O178" s="12"/>
    </row>
    <row r="179" spans="2:15" ht="14.65" thickBot="1" x14ac:dyDescent="0.5">
      <c r="B179" s="4"/>
      <c r="C179" s="4"/>
      <c r="D179" s="5"/>
      <c r="E179" s="12"/>
      <c r="F179" s="13"/>
      <c r="G179" s="12"/>
      <c r="H179" s="13"/>
      <c r="I179" s="12"/>
      <c r="J179" s="13"/>
      <c r="K179" s="12"/>
      <c r="L179" s="13"/>
      <c r="M179" s="12"/>
      <c r="N179" s="13"/>
      <c r="O179" s="12"/>
    </row>
    <row r="180" spans="2:15" ht="14.65" thickBot="1" x14ac:dyDescent="0.5">
      <c r="B180" s="4"/>
      <c r="C180" s="4"/>
      <c r="D180" s="5"/>
      <c r="E180" s="12"/>
      <c r="F180" s="13"/>
      <c r="G180" s="12"/>
      <c r="H180" s="13"/>
      <c r="I180" s="12"/>
      <c r="J180" s="13"/>
      <c r="K180" s="12"/>
      <c r="L180" s="13"/>
      <c r="M180" s="12"/>
      <c r="N180" s="13"/>
      <c r="O180" s="12"/>
    </row>
    <row r="181" spans="2:15" ht="14.65" thickBot="1" x14ac:dyDescent="0.5">
      <c r="B181" s="4"/>
      <c r="C181" s="4"/>
      <c r="D181" s="5"/>
      <c r="E181" s="12"/>
      <c r="F181" s="13"/>
      <c r="G181" s="12"/>
      <c r="H181" s="13"/>
      <c r="I181" s="12"/>
      <c r="J181" s="13"/>
      <c r="K181" s="12"/>
      <c r="L181" s="13"/>
      <c r="M181" s="12"/>
      <c r="N181" s="13"/>
      <c r="O181" s="12"/>
    </row>
    <row r="182" spans="2:15" ht="14.65" thickBot="1" x14ac:dyDescent="0.5">
      <c r="B182" s="4"/>
      <c r="C182" s="4"/>
      <c r="D182" s="5"/>
      <c r="E182" s="12"/>
      <c r="F182" s="13"/>
      <c r="G182" s="12"/>
      <c r="H182" s="13"/>
      <c r="I182" s="12"/>
      <c r="J182" s="13"/>
      <c r="K182" s="12"/>
      <c r="L182" s="13"/>
      <c r="M182" s="12"/>
      <c r="N182" s="13"/>
      <c r="O182" s="12"/>
    </row>
    <row r="183" spans="2:15" ht="14.65" thickBot="1" x14ac:dyDescent="0.5">
      <c r="B183" s="4"/>
      <c r="C183" s="4"/>
      <c r="D183" s="5"/>
      <c r="E183" s="12"/>
      <c r="F183" s="13"/>
      <c r="G183" s="12"/>
      <c r="H183" s="13"/>
      <c r="I183" s="12"/>
      <c r="J183" s="13"/>
      <c r="K183" s="12"/>
      <c r="L183" s="13"/>
      <c r="M183" s="12"/>
      <c r="N183" s="13"/>
      <c r="O183" s="12"/>
    </row>
    <row r="184" spans="2:15" ht="14.65" thickBot="1" x14ac:dyDescent="0.5">
      <c r="B184" s="4"/>
      <c r="C184" s="4"/>
      <c r="D184" s="5"/>
      <c r="E184" s="12"/>
      <c r="F184" s="13"/>
      <c r="G184" s="12"/>
      <c r="H184" s="13"/>
      <c r="I184" s="12"/>
      <c r="J184" s="13"/>
      <c r="K184" s="12"/>
      <c r="L184" s="13"/>
      <c r="M184" s="12"/>
      <c r="N184" s="13"/>
      <c r="O184" s="12"/>
    </row>
    <row r="185" spans="2:15" ht="14.65" thickBot="1" x14ac:dyDescent="0.5">
      <c r="B185" s="4"/>
      <c r="C185" s="4"/>
      <c r="D185" s="5"/>
      <c r="E185" s="12"/>
      <c r="F185" s="13"/>
      <c r="G185" s="12"/>
      <c r="H185" s="13"/>
      <c r="I185" s="12"/>
      <c r="J185" s="13"/>
      <c r="K185" s="12"/>
      <c r="L185" s="13"/>
      <c r="M185" s="12"/>
      <c r="N185" s="13"/>
      <c r="O185" s="12"/>
    </row>
    <row r="186" spans="2:15" ht="14.65" thickBot="1" x14ac:dyDescent="0.5">
      <c r="B186" s="4"/>
      <c r="C186" s="4"/>
      <c r="D186" s="5"/>
      <c r="E186" s="12"/>
      <c r="F186" s="13"/>
      <c r="G186" s="12"/>
      <c r="H186" s="13"/>
      <c r="I186" s="12"/>
      <c r="J186" s="13"/>
      <c r="K186" s="12"/>
      <c r="L186" s="13"/>
      <c r="M186" s="12"/>
      <c r="N186" s="13"/>
      <c r="O186" s="12"/>
    </row>
    <row r="187" spans="2:15" ht="14.65" thickBot="1" x14ac:dyDescent="0.5">
      <c r="B187" s="4"/>
      <c r="C187" s="4"/>
      <c r="D187" s="5"/>
      <c r="E187" s="12"/>
      <c r="F187" s="13"/>
      <c r="G187" s="12"/>
      <c r="H187" s="13"/>
      <c r="I187" s="12"/>
      <c r="J187" s="13"/>
      <c r="K187" s="12"/>
      <c r="L187" s="13"/>
      <c r="M187" s="12"/>
      <c r="N187" s="13"/>
      <c r="O187" s="12"/>
    </row>
    <row r="188" spans="2:15" ht="14.65" thickBot="1" x14ac:dyDescent="0.5">
      <c r="B188" s="4"/>
      <c r="C188" s="4"/>
      <c r="D188" s="5"/>
      <c r="E188" s="12"/>
      <c r="F188" s="13"/>
      <c r="G188" s="12"/>
      <c r="H188" s="13"/>
      <c r="I188" s="12"/>
      <c r="J188" s="13"/>
      <c r="K188" s="12"/>
      <c r="L188" s="13"/>
      <c r="M188" s="12"/>
      <c r="N188" s="13"/>
      <c r="O188" s="12"/>
    </row>
    <row r="189" spans="2:15" ht="14.65" thickBot="1" x14ac:dyDescent="0.5">
      <c r="B189" s="4"/>
      <c r="C189" s="4"/>
      <c r="D189" s="5"/>
      <c r="E189" s="12"/>
      <c r="F189" s="13"/>
      <c r="G189" s="12"/>
      <c r="H189" s="13"/>
      <c r="I189" s="12"/>
      <c r="J189" s="13"/>
      <c r="K189" s="12"/>
      <c r="L189" s="13"/>
      <c r="M189" s="12"/>
      <c r="N189" s="13"/>
      <c r="O189" s="12"/>
    </row>
    <row r="190" spans="2:15" ht="14.65" thickBot="1" x14ac:dyDescent="0.5">
      <c r="B190" s="4"/>
      <c r="C190" s="4"/>
      <c r="D190" s="5"/>
      <c r="E190" s="12"/>
      <c r="F190" s="13"/>
      <c r="G190" s="12"/>
      <c r="H190" s="13"/>
      <c r="I190" s="12"/>
      <c r="J190" s="13"/>
      <c r="K190" s="12"/>
      <c r="L190" s="13"/>
      <c r="M190" s="12"/>
      <c r="N190" s="13"/>
      <c r="O190" s="12"/>
    </row>
    <row r="191" spans="2:15" ht="14.65" thickBot="1" x14ac:dyDescent="0.5">
      <c r="B191" s="4"/>
      <c r="C191" s="4"/>
      <c r="D191" s="5"/>
      <c r="E191" s="12"/>
      <c r="F191" s="13"/>
      <c r="G191" s="12"/>
      <c r="H191" s="13"/>
      <c r="I191" s="12"/>
      <c r="J191" s="13"/>
      <c r="K191" s="12"/>
      <c r="L191" s="13"/>
      <c r="M191" s="12"/>
      <c r="N191" s="13"/>
      <c r="O191" s="12"/>
    </row>
    <row r="192" spans="2:15" ht="14.65" thickBot="1" x14ac:dyDescent="0.5">
      <c r="B192" s="4"/>
      <c r="C192" s="4"/>
      <c r="D192" s="5"/>
      <c r="E192" s="12"/>
      <c r="F192" s="13"/>
      <c r="G192" s="12"/>
      <c r="H192" s="13"/>
      <c r="I192" s="12"/>
      <c r="J192" s="13"/>
      <c r="K192" s="12"/>
      <c r="L192" s="13"/>
      <c r="M192" s="12"/>
      <c r="N192" s="13"/>
      <c r="O192" s="12"/>
    </row>
    <row r="193" spans="2:15" ht="14.65" thickBot="1" x14ac:dyDescent="0.5">
      <c r="B193" s="4"/>
      <c r="C193" s="4"/>
      <c r="D193" s="5"/>
      <c r="E193" s="12"/>
      <c r="F193" s="13"/>
      <c r="G193" s="12"/>
      <c r="H193" s="13"/>
      <c r="I193" s="12"/>
      <c r="J193" s="13"/>
      <c r="K193" s="12"/>
      <c r="L193" s="13"/>
      <c r="M193" s="12"/>
      <c r="N193" s="13"/>
      <c r="O193" s="12"/>
    </row>
    <row r="194" spans="2:15" ht="14.65" thickBot="1" x14ac:dyDescent="0.5">
      <c r="B194" s="4"/>
      <c r="C194" s="4"/>
      <c r="D194" s="5"/>
      <c r="E194" s="12"/>
      <c r="F194" s="13"/>
      <c r="G194" s="12"/>
      <c r="H194" s="13"/>
      <c r="I194" s="12"/>
      <c r="J194" s="13"/>
      <c r="K194" s="12"/>
      <c r="L194" s="13"/>
      <c r="M194" s="12"/>
      <c r="N194" s="13"/>
      <c r="O194" s="12"/>
    </row>
    <row r="195" spans="2:15" ht="14.65" thickBot="1" x14ac:dyDescent="0.5">
      <c r="B195" s="4"/>
      <c r="C195" s="4"/>
      <c r="D195" s="5"/>
      <c r="E195" s="12"/>
      <c r="F195" s="13"/>
      <c r="G195" s="12"/>
      <c r="H195" s="13"/>
      <c r="I195" s="12"/>
      <c r="J195" s="13"/>
      <c r="K195" s="12"/>
      <c r="L195" s="13"/>
      <c r="M195" s="12"/>
      <c r="N195" s="13"/>
      <c r="O195" s="12"/>
    </row>
    <row r="196" spans="2:15" ht="14.65" thickBot="1" x14ac:dyDescent="0.5">
      <c r="B196" s="4"/>
      <c r="C196" s="4"/>
      <c r="D196" s="5"/>
      <c r="E196" s="12"/>
      <c r="F196" s="13"/>
      <c r="G196" s="12"/>
      <c r="H196" s="13"/>
      <c r="I196" s="12"/>
      <c r="J196" s="13"/>
      <c r="K196" s="12"/>
      <c r="L196" s="13"/>
      <c r="M196" s="12"/>
      <c r="N196" s="13"/>
      <c r="O196" s="12"/>
    </row>
    <row r="197" spans="2:15" ht="14.65" thickBot="1" x14ac:dyDescent="0.5">
      <c r="B197" s="4"/>
      <c r="C197" s="4"/>
      <c r="D197" s="5"/>
      <c r="E197" s="12"/>
      <c r="F197" s="13"/>
      <c r="G197" s="12"/>
      <c r="H197" s="13"/>
      <c r="I197" s="12"/>
      <c r="J197" s="13"/>
      <c r="K197" s="12"/>
      <c r="L197" s="13"/>
      <c r="M197" s="12"/>
      <c r="N197" s="13"/>
      <c r="O197" s="12"/>
    </row>
    <row r="198" spans="2:15" ht="14.65" thickBot="1" x14ac:dyDescent="0.5">
      <c r="B198" s="4"/>
      <c r="C198" s="4"/>
      <c r="D198" s="5"/>
      <c r="E198" s="12"/>
      <c r="F198" s="13"/>
      <c r="G198" s="12"/>
      <c r="H198" s="13"/>
      <c r="I198" s="12"/>
      <c r="J198" s="13"/>
      <c r="K198" s="12"/>
      <c r="L198" s="13"/>
      <c r="M198" s="12"/>
      <c r="N198" s="13"/>
      <c r="O198" s="12"/>
    </row>
    <row r="199" spans="2:15" ht="14.65" thickBot="1" x14ac:dyDescent="0.5">
      <c r="B199" s="4"/>
      <c r="C199" s="4"/>
      <c r="D199" s="5"/>
      <c r="E199" s="12"/>
      <c r="F199" s="13"/>
      <c r="G199" s="12"/>
      <c r="H199" s="13"/>
      <c r="I199" s="12"/>
      <c r="J199" s="13"/>
      <c r="K199" s="12"/>
      <c r="L199" s="13"/>
      <c r="M199" s="12"/>
      <c r="N199" s="13"/>
      <c r="O199" s="12"/>
    </row>
    <row r="200" spans="2:15" ht="14.65" thickBot="1" x14ac:dyDescent="0.5">
      <c r="B200" s="4"/>
      <c r="C200" s="4"/>
      <c r="D200" s="5"/>
      <c r="E200" s="12"/>
      <c r="F200" s="13"/>
      <c r="G200" s="12"/>
      <c r="H200" s="13"/>
      <c r="I200" s="12"/>
      <c r="J200" s="13"/>
      <c r="K200" s="12"/>
      <c r="L200" s="13"/>
      <c r="M200" s="12"/>
      <c r="N200" s="13"/>
      <c r="O200" s="12"/>
    </row>
    <row r="201" spans="2:15" ht="14.65" thickBot="1" x14ac:dyDescent="0.5">
      <c r="B201" s="4"/>
      <c r="C201" s="4"/>
      <c r="D201" s="5"/>
      <c r="E201" s="12"/>
      <c r="F201" s="13"/>
      <c r="G201" s="12"/>
      <c r="H201" s="13"/>
      <c r="I201" s="12"/>
      <c r="J201" s="13"/>
      <c r="K201" s="12"/>
      <c r="L201" s="13"/>
      <c r="M201" s="12"/>
      <c r="N201" s="13"/>
      <c r="O201" s="12"/>
    </row>
    <row r="202" spans="2:15" ht="14.65" thickBot="1" x14ac:dyDescent="0.5">
      <c r="B202" s="4"/>
      <c r="C202" s="4"/>
      <c r="D202" s="5"/>
      <c r="E202" s="12"/>
      <c r="F202" s="13"/>
      <c r="G202" s="12"/>
      <c r="H202" s="13"/>
      <c r="I202" s="12"/>
      <c r="J202" s="13"/>
      <c r="K202" s="12"/>
      <c r="L202" s="13"/>
      <c r="M202" s="12"/>
      <c r="N202" s="13"/>
      <c r="O202" s="12"/>
    </row>
    <row r="203" spans="2:15" ht="14.65" thickBot="1" x14ac:dyDescent="0.5">
      <c r="B203" s="4"/>
      <c r="C203" s="4"/>
      <c r="D203" s="5"/>
      <c r="E203" s="12"/>
      <c r="F203" s="13"/>
      <c r="G203" s="12"/>
      <c r="H203" s="13"/>
      <c r="I203" s="12"/>
      <c r="J203" s="13"/>
      <c r="K203" s="12"/>
      <c r="L203" s="13"/>
      <c r="M203" s="12"/>
      <c r="N203" s="13"/>
      <c r="O203" s="12"/>
    </row>
    <row r="204" spans="2:15" ht="14.65" thickBot="1" x14ac:dyDescent="0.5">
      <c r="B204" s="4"/>
      <c r="C204" s="4"/>
      <c r="D204" s="5"/>
      <c r="E204" s="12"/>
      <c r="F204" s="13"/>
      <c r="G204" s="12"/>
      <c r="H204" s="13"/>
      <c r="I204" s="12"/>
      <c r="J204" s="13"/>
      <c r="K204" s="12"/>
      <c r="L204" s="13"/>
      <c r="M204" s="12"/>
      <c r="N204" s="13"/>
      <c r="O204" s="12"/>
    </row>
    <row r="205" spans="2:15" ht="14.65" thickBot="1" x14ac:dyDescent="0.5">
      <c r="B205" s="4"/>
      <c r="C205" s="4"/>
      <c r="D205" s="5"/>
      <c r="E205" s="12"/>
      <c r="F205" s="13"/>
      <c r="G205" s="12"/>
      <c r="H205" s="13"/>
      <c r="I205" s="12"/>
      <c r="J205" s="13"/>
      <c r="K205" s="12"/>
      <c r="L205" s="13"/>
      <c r="M205" s="12"/>
      <c r="N205" s="13"/>
      <c r="O205" s="12"/>
    </row>
    <row r="206" spans="2:15" ht="14.65" thickBot="1" x14ac:dyDescent="0.5">
      <c r="B206" s="4"/>
      <c r="C206" s="4"/>
      <c r="D206" s="5"/>
      <c r="E206" s="12"/>
      <c r="F206" s="13"/>
      <c r="G206" s="12"/>
      <c r="H206" s="13"/>
      <c r="I206" s="12"/>
      <c r="J206" s="13"/>
      <c r="K206" s="12"/>
      <c r="L206" s="13"/>
      <c r="M206" s="12"/>
      <c r="N206" s="13"/>
      <c r="O206" s="12"/>
    </row>
    <row r="207" spans="2:15" ht="14.65" thickBot="1" x14ac:dyDescent="0.5">
      <c r="B207" s="4"/>
      <c r="C207" s="4"/>
      <c r="D207" s="5"/>
      <c r="E207" s="12"/>
      <c r="F207" s="13"/>
      <c r="G207" s="12"/>
      <c r="H207" s="13"/>
      <c r="I207" s="12"/>
      <c r="J207" s="13"/>
      <c r="K207" s="12"/>
      <c r="L207" s="13"/>
      <c r="M207" s="12"/>
      <c r="N207" s="13"/>
      <c r="O207" s="12"/>
    </row>
    <row r="208" spans="2:15" ht="14.65" thickBot="1" x14ac:dyDescent="0.5">
      <c r="B208" s="4"/>
      <c r="C208" s="4"/>
      <c r="D208" s="5"/>
      <c r="E208" s="12"/>
      <c r="F208" s="13"/>
      <c r="G208" s="12"/>
      <c r="H208" s="13"/>
      <c r="I208" s="12"/>
      <c r="J208" s="13"/>
      <c r="K208" s="12"/>
      <c r="L208" s="13"/>
      <c r="M208" s="12"/>
      <c r="N208" s="13"/>
      <c r="O208" s="12"/>
    </row>
    <row r="209" spans="2:15" ht="14.65" thickBot="1" x14ac:dyDescent="0.5">
      <c r="B209" s="4"/>
      <c r="C209" s="4"/>
      <c r="D209" s="5"/>
      <c r="E209" s="12"/>
      <c r="F209" s="13"/>
      <c r="G209" s="12"/>
      <c r="H209" s="13"/>
      <c r="I209" s="12"/>
      <c r="J209" s="13"/>
      <c r="K209" s="12"/>
      <c r="L209" s="13"/>
      <c r="M209" s="12"/>
      <c r="N209" s="13"/>
      <c r="O209" s="12"/>
    </row>
    <row r="210" spans="2:15" ht="14.65" thickBot="1" x14ac:dyDescent="0.5">
      <c r="B210" s="4"/>
      <c r="C210" s="4"/>
      <c r="D210" s="5"/>
      <c r="E210" s="12"/>
      <c r="F210" s="13"/>
      <c r="G210" s="12"/>
      <c r="H210" s="13"/>
      <c r="I210" s="12"/>
      <c r="J210" s="13"/>
      <c r="K210" s="12"/>
      <c r="L210" s="13"/>
      <c r="M210" s="12"/>
      <c r="N210" s="13"/>
      <c r="O210" s="12"/>
    </row>
    <row r="211" spans="2:15" ht="14.65" thickBot="1" x14ac:dyDescent="0.5">
      <c r="B211" s="4"/>
      <c r="C211" s="4"/>
      <c r="D211" s="5"/>
      <c r="E211" s="12"/>
      <c r="F211" s="13"/>
      <c r="G211" s="12"/>
      <c r="H211" s="13"/>
      <c r="I211" s="12"/>
      <c r="J211" s="13"/>
      <c r="K211" s="12"/>
      <c r="L211" s="13"/>
      <c r="M211" s="12"/>
      <c r="N211" s="13"/>
      <c r="O211" s="12"/>
    </row>
    <row r="212" spans="2:15" ht="14.65" thickBot="1" x14ac:dyDescent="0.5">
      <c r="B212" s="4"/>
      <c r="C212" s="4"/>
      <c r="D212" s="5"/>
      <c r="E212" s="12"/>
      <c r="F212" s="13"/>
      <c r="G212" s="12"/>
      <c r="H212" s="13"/>
      <c r="I212" s="12"/>
      <c r="J212" s="13"/>
      <c r="K212" s="12"/>
      <c r="L212" s="13"/>
      <c r="M212" s="12"/>
      <c r="N212" s="13"/>
      <c r="O212" s="12"/>
    </row>
    <row r="213" spans="2:15" ht="14.65" thickBot="1" x14ac:dyDescent="0.5">
      <c r="B213" s="4"/>
      <c r="C213" s="4"/>
      <c r="D213" s="5"/>
      <c r="E213" s="12"/>
      <c r="F213" s="13"/>
      <c r="G213" s="12"/>
      <c r="H213" s="13"/>
      <c r="I213" s="12"/>
      <c r="J213" s="13"/>
      <c r="K213" s="12"/>
      <c r="L213" s="13"/>
      <c r="M213" s="12"/>
      <c r="N213" s="13"/>
      <c r="O213" s="12"/>
    </row>
    <row r="214" spans="2:15" ht="14.65" thickBot="1" x14ac:dyDescent="0.5">
      <c r="B214" s="4"/>
      <c r="C214" s="4"/>
      <c r="D214" s="5"/>
      <c r="E214" s="12"/>
      <c r="F214" s="13"/>
      <c r="G214" s="12"/>
      <c r="H214" s="13"/>
      <c r="I214" s="12"/>
      <c r="J214" s="13"/>
      <c r="K214" s="12"/>
      <c r="L214" s="13"/>
      <c r="M214" s="12"/>
      <c r="N214" s="13"/>
      <c r="O214" s="12"/>
    </row>
    <row r="215" spans="2:15" ht="14.65" thickBot="1" x14ac:dyDescent="0.5">
      <c r="B215" s="4"/>
      <c r="C215" s="4"/>
      <c r="D215" s="5"/>
      <c r="E215" s="12"/>
      <c r="F215" s="13"/>
      <c r="G215" s="12"/>
      <c r="H215" s="13"/>
      <c r="I215" s="12"/>
      <c r="J215" s="13"/>
      <c r="K215" s="12"/>
      <c r="L215" s="13"/>
      <c r="M215" s="12"/>
      <c r="N215" s="13"/>
      <c r="O215" s="12"/>
    </row>
    <row r="216" spans="2:15" ht="14.65" thickBot="1" x14ac:dyDescent="0.5">
      <c r="B216" s="4"/>
      <c r="C216" s="4"/>
      <c r="D216" s="5"/>
      <c r="E216" s="12"/>
      <c r="F216" s="13"/>
      <c r="G216" s="12"/>
      <c r="H216" s="13"/>
      <c r="I216" s="12"/>
      <c r="J216" s="13"/>
      <c r="K216" s="12"/>
      <c r="L216" s="13"/>
      <c r="M216" s="12"/>
      <c r="N216" s="13"/>
      <c r="O216" s="12"/>
    </row>
    <row r="217" spans="2:15" ht="14.65" thickBot="1" x14ac:dyDescent="0.5">
      <c r="B217" s="4"/>
      <c r="C217" s="4"/>
      <c r="D217" s="5"/>
      <c r="E217" s="12"/>
      <c r="F217" s="13"/>
      <c r="G217" s="12"/>
      <c r="H217" s="13"/>
      <c r="I217" s="12"/>
      <c r="J217" s="13"/>
      <c r="K217" s="12"/>
      <c r="L217" s="13"/>
      <c r="M217" s="12"/>
      <c r="N217" s="13"/>
      <c r="O217" s="12"/>
    </row>
    <row r="218" spans="2:15" ht="14.65" thickBot="1" x14ac:dyDescent="0.5">
      <c r="B218" s="4"/>
      <c r="C218" s="4"/>
      <c r="D218" s="5"/>
      <c r="E218" s="12"/>
      <c r="F218" s="13"/>
      <c r="G218" s="12"/>
      <c r="H218" s="13"/>
      <c r="I218" s="12"/>
      <c r="J218" s="13"/>
      <c r="K218" s="12"/>
      <c r="L218" s="13"/>
      <c r="M218" s="12"/>
      <c r="N218" s="13"/>
      <c r="O218" s="12"/>
    </row>
    <row r="219" spans="2:15" ht="14.65" thickBot="1" x14ac:dyDescent="0.5">
      <c r="B219" s="4"/>
      <c r="C219" s="4"/>
      <c r="D219" s="5"/>
      <c r="E219" s="12"/>
      <c r="F219" s="13"/>
      <c r="G219" s="12"/>
      <c r="H219" s="13"/>
      <c r="I219" s="12"/>
      <c r="J219" s="13"/>
      <c r="K219" s="12"/>
      <c r="L219" s="13"/>
      <c r="M219" s="12"/>
      <c r="N219" s="13"/>
      <c r="O219" s="12"/>
    </row>
    <row r="220" spans="2:15" ht="14.65" thickBot="1" x14ac:dyDescent="0.5">
      <c r="B220" s="4"/>
      <c r="C220" s="4"/>
      <c r="D220" s="5"/>
      <c r="E220" s="12"/>
      <c r="F220" s="13"/>
      <c r="G220" s="12"/>
      <c r="H220" s="13"/>
      <c r="I220" s="12"/>
      <c r="J220" s="13"/>
      <c r="K220" s="12"/>
      <c r="L220" s="13"/>
      <c r="M220" s="12"/>
      <c r="N220" s="13"/>
      <c r="O220" s="12"/>
    </row>
    <row r="221" spans="2:15" ht="14.65" thickBot="1" x14ac:dyDescent="0.5">
      <c r="B221" s="4"/>
      <c r="C221" s="4"/>
      <c r="D221" s="5"/>
      <c r="E221" s="12"/>
      <c r="F221" s="13"/>
      <c r="G221" s="12"/>
      <c r="H221" s="13"/>
      <c r="I221" s="12"/>
      <c r="J221" s="13"/>
      <c r="K221" s="12"/>
      <c r="L221" s="13"/>
      <c r="M221" s="12"/>
      <c r="N221" s="13"/>
      <c r="O221" s="12"/>
    </row>
    <row r="222" spans="2:15" ht="14.65" thickBot="1" x14ac:dyDescent="0.5">
      <c r="B222" s="4"/>
      <c r="C222" s="4"/>
      <c r="D222" s="5"/>
      <c r="E222" s="12"/>
      <c r="F222" s="13"/>
      <c r="G222" s="12"/>
      <c r="H222" s="13"/>
      <c r="I222" s="12"/>
      <c r="J222" s="13"/>
      <c r="K222" s="12"/>
      <c r="L222" s="13"/>
      <c r="M222" s="12"/>
      <c r="N222" s="13"/>
      <c r="O222" s="12"/>
    </row>
    <row r="223" spans="2:15" ht="14.65" thickBot="1" x14ac:dyDescent="0.5">
      <c r="B223" s="4"/>
      <c r="C223" s="4"/>
      <c r="D223" s="5"/>
      <c r="E223" s="12"/>
      <c r="F223" s="13"/>
      <c r="G223" s="12"/>
      <c r="H223" s="13"/>
      <c r="I223" s="12"/>
      <c r="J223" s="13"/>
      <c r="K223" s="12"/>
      <c r="L223" s="13"/>
      <c r="M223" s="12"/>
      <c r="N223" s="13"/>
      <c r="O223" s="12"/>
    </row>
    <row r="224" spans="2:15" ht="14.65" thickBot="1" x14ac:dyDescent="0.5">
      <c r="B224" s="4"/>
      <c r="C224" s="4"/>
      <c r="D224" s="5"/>
      <c r="E224" s="12"/>
      <c r="F224" s="13"/>
      <c r="G224" s="12"/>
      <c r="H224" s="13"/>
      <c r="I224" s="12"/>
      <c r="J224" s="13"/>
      <c r="K224" s="12"/>
      <c r="L224" s="13"/>
      <c r="M224" s="12"/>
      <c r="N224" s="13"/>
      <c r="O224" s="12"/>
    </row>
    <row r="225" spans="2:16" ht="14.65" thickBot="1" x14ac:dyDescent="0.5">
      <c r="B225" s="4"/>
      <c r="C225" s="4"/>
      <c r="D225" s="5"/>
      <c r="E225" s="12"/>
      <c r="F225" s="13"/>
      <c r="G225" s="12"/>
      <c r="H225" s="13"/>
      <c r="I225" s="12"/>
      <c r="J225" s="13"/>
      <c r="K225" s="12"/>
      <c r="L225" s="13"/>
      <c r="M225" s="12"/>
      <c r="N225" s="13"/>
      <c r="O225" s="12"/>
    </row>
    <row r="226" spans="2:16" ht="14.65" thickBot="1" x14ac:dyDescent="0.5">
      <c r="B226" s="4"/>
      <c r="C226" s="4"/>
      <c r="D226" s="5"/>
      <c r="E226" s="12"/>
      <c r="F226" s="13"/>
      <c r="G226" s="12"/>
      <c r="H226" s="13"/>
      <c r="I226" s="12"/>
      <c r="J226" s="13"/>
      <c r="K226" s="12"/>
      <c r="L226" s="13"/>
      <c r="M226" s="12"/>
      <c r="N226" s="13"/>
      <c r="O226" s="12"/>
    </row>
    <row r="227" spans="2:16" ht="14.65" thickBot="1" x14ac:dyDescent="0.5">
      <c r="B227" s="4"/>
      <c r="C227" s="4"/>
      <c r="D227" s="5"/>
      <c r="E227" s="12"/>
      <c r="F227" s="13"/>
      <c r="G227" s="12"/>
      <c r="H227" s="13"/>
      <c r="I227" s="12"/>
      <c r="J227" s="13"/>
      <c r="K227" s="12"/>
      <c r="L227" s="13"/>
      <c r="N227" s="13"/>
    </row>
    <row r="228" spans="2:16" ht="14.65" thickBot="1" x14ac:dyDescent="0.5">
      <c r="B228" s="4"/>
      <c r="C228" s="4"/>
      <c r="D228" s="5"/>
      <c r="E228" s="12"/>
      <c r="F228" s="13"/>
      <c r="G228" s="12"/>
      <c r="H228" s="13"/>
      <c r="I228" s="12"/>
      <c r="J228" s="13"/>
      <c r="K228" s="12"/>
      <c r="L228" s="13"/>
      <c r="M228" s="12"/>
      <c r="N228" s="13"/>
      <c r="O228" s="12"/>
    </row>
    <row r="229" spans="2:16" ht="14.65" thickBot="1" x14ac:dyDescent="0.5">
      <c r="B229" s="4"/>
      <c r="C229" s="4"/>
      <c r="D229" s="5"/>
      <c r="E229" s="12"/>
      <c r="F229" s="13"/>
      <c r="G229" s="12"/>
      <c r="H229" s="13"/>
      <c r="I229" s="12"/>
      <c r="J229" s="13"/>
      <c r="K229" s="12"/>
      <c r="L229" s="13"/>
      <c r="M229" s="12"/>
      <c r="N229" s="13"/>
      <c r="O229" s="12"/>
    </row>
    <row r="230" spans="2:16" ht="14.65" thickBot="1" x14ac:dyDescent="0.5">
      <c r="B230" s="4"/>
      <c r="C230" s="4"/>
      <c r="D230" s="5"/>
      <c r="E230" s="12"/>
      <c r="F230" s="13"/>
      <c r="G230" s="12"/>
      <c r="H230" s="13"/>
      <c r="I230" s="12"/>
      <c r="J230" s="13"/>
      <c r="K230" s="12"/>
      <c r="L230" s="13"/>
      <c r="M230" s="12"/>
      <c r="N230" s="13"/>
      <c r="O230" s="12"/>
    </row>
    <row r="231" spans="2:16" ht="14.65" thickBot="1" x14ac:dyDescent="0.5">
      <c r="B231" s="4"/>
      <c r="C231" s="4"/>
      <c r="D231" s="5"/>
      <c r="E231" s="12"/>
      <c r="F231" s="13"/>
      <c r="G231" s="12"/>
      <c r="H231" s="13"/>
      <c r="I231" s="12"/>
      <c r="J231" s="13"/>
      <c r="K231" s="12"/>
      <c r="L231" s="13"/>
      <c r="M231" s="12"/>
      <c r="N231" s="13"/>
      <c r="O231" s="12"/>
    </row>
    <row r="232" spans="2:16" ht="14.65" thickBot="1" x14ac:dyDescent="0.5">
      <c r="B232" s="4"/>
      <c r="C232" s="4"/>
      <c r="D232" s="5"/>
      <c r="E232" s="12"/>
      <c r="F232" s="13"/>
      <c r="G232" s="12"/>
      <c r="H232" s="13"/>
      <c r="I232" s="12"/>
      <c r="J232" s="13"/>
      <c r="K232" s="12"/>
      <c r="L232" s="13"/>
      <c r="M232" s="12"/>
      <c r="N232" s="13"/>
      <c r="O232" s="12"/>
    </row>
    <row r="233" spans="2:16" ht="14.65" thickBot="1" x14ac:dyDescent="0.5">
      <c r="B233" s="4"/>
      <c r="C233" s="4"/>
      <c r="D233" s="5"/>
      <c r="E233" s="12"/>
      <c r="F233" s="13"/>
      <c r="G233" s="12"/>
      <c r="H233" s="13"/>
      <c r="I233" s="12"/>
      <c r="J233" s="13"/>
      <c r="K233" s="12"/>
      <c r="L233" s="13"/>
      <c r="M233" s="12"/>
      <c r="N233" s="13"/>
      <c r="O233" s="12"/>
    </row>
    <row r="234" spans="2:16" ht="14.65" thickBot="1" x14ac:dyDescent="0.5">
      <c r="B234" s="4"/>
      <c r="C234" s="4"/>
      <c r="D234" s="5"/>
      <c r="E234" s="12"/>
      <c r="F234" s="13"/>
      <c r="G234" s="12"/>
      <c r="H234" s="13"/>
      <c r="I234" s="12"/>
      <c r="J234" s="13"/>
      <c r="K234" s="12"/>
      <c r="L234" s="13"/>
      <c r="M234" s="12"/>
      <c r="N234" s="13"/>
      <c r="O234" s="12"/>
    </row>
    <row r="235" spans="2:16" ht="14.65" thickBot="1" x14ac:dyDescent="0.5">
      <c r="B235" s="4"/>
      <c r="C235" s="4"/>
      <c r="D235" s="5"/>
      <c r="E235" s="12"/>
      <c r="F235" s="13"/>
      <c r="G235" s="12"/>
      <c r="H235" s="13"/>
      <c r="I235" s="12"/>
      <c r="J235" s="13"/>
      <c r="K235" s="12"/>
      <c r="L235" s="13"/>
      <c r="M235" s="12"/>
      <c r="N235" s="13"/>
      <c r="O235" s="12"/>
    </row>
    <row r="236" spans="2:16" ht="14.65" thickBot="1" x14ac:dyDescent="0.5">
      <c r="B236" s="4"/>
      <c r="C236" s="4"/>
      <c r="D236" s="5"/>
      <c r="E236" s="12"/>
      <c r="F236" s="13"/>
      <c r="G236" s="12"/>
      <c r="H236" s="13"/>
      <c r="I236" s="12"/>
      <c r="J236" s="13"/>
      <c r="K236" s="12"/>
      <c r="L236" s="13"/>
      <c r="M236" s="12"/>
      <c r="N236" s="13"/>
      <c r="O236" s="12"/>
    </row>
    <row r="237" spans="2:16" ht="14.65" thickBot="1" x14ac:dyDescent="0.5">
      <c r="B237" s="4"/>
      <c r="C237" s="4"/>
      <c r="D237" s="5"/>
      <c r="E237" s="12"/>
      <c r="F237" s="13"/>
      <c r="G237" s="12"/>
      <c r="H237" s="13"/>
      <c r="I237" s="12"/>
      <c r="J237" s="13"/>
      <c r="K237" s="12"/>
      <c r="L237" s="13"/>
      <c r="M237" s="12"/>
      <c r="N237" s="13"/>
      <c r="O237" s="12"/>
    </row>
    <row r="238" spans="2:16" ht="14.65" thickBot="1" x14ac:dyDescent="0.5">
      <c r="B238" s="4"/>
      <c r="C238" s="4"/>
      <c r="D238" s="5"/>
      <c r="E238" s="12"/>
      <c r="F238" s="13"/>
      <c r="G238" s="12"/>
      <c r="H238" s="13"/>
      <c r="I238" s="12"/>
      <c r="J238" s="13"/>
      <c r="K238" s="12"/>
      <c r="L238" s="13"/>
      <c r="M238" s="12"/>
      <c r="N238" s="13"/>
      <c r="O238" s="12"/>
    </row>
    <row r="239" spans="2:16" ht="14.65" thickBot="1" x14ac:dyDescent="0.5">
      <c r="B239" s="4"/>
      <c r="C239" s="4"/>
      <c r="D239" s="5"/>
      <c r="E239" s="12"/>
      <c r="F239" s="13"/>
      <c r="G239" s="12"/>
      <c r="H239" s="13"/>
      <c r="I239" s="12"/>
      <c r="J239" s="13"/>
      <c r="K239" s="12"/>
      <c r="L239" s="13"/>
      <c r="M239" s="12"/>
      <c r="N239" s="13"/>
      <c r="O239" s="12"/>
      <c r="P239" s="15"/>
    </row>
    <row r="240" spans="2:16" ht="14.65" thickBot="1" x14ac:dyDescent="0.5">
      <c r="B240" s="4"/>
      <c r="C240" s="4"/>
      <c r="D240" s="5"/>
      <c r="E240" s="12"/>
      <c r="F240" s="13"/>
      <c r="G240" s="12"/>
      <c r="H240" s="13"/>
      <c r="I240" s="12"/>
      <c r="J240" s="13"/>
      <c r="K240" s="12"/>
      <c r="L240" s="13"/>
      <c r="M240" s="12"/>
      <c r="N240" s="13"/>
      <c r="O240" s="12"/>
    </row>
    <row r="241" spans="2:16" ht="14.65" thickBot="1" x14ac:dyDescent="0.5">
      <c r="B241" s="4"/>
      <c r="C241" s="4"/>
      <c r="D241" s="5"/>
      <c r="E241" s="12"/>
      <c r="F241" s="13"/>
      <c r="G241" s="12"/>
      <c r="H241" s="13"/>
      <c r="I241" s="12"/>
      <c r="J241" s="13"/>
      <c r="K241" s="12"/>
      <c r="L241" s="13"/>
      <c r="M241" s="12"/>
      <c r="N241" s="13"/>
      <c r="O241" s="12"/>
    </row>
    <row r="242" spans="2:16" ht="14.65" thickBot="1" x14ac:dyDescent="0.5">
      <c r="B242" s="4"/>
      <c r="C242" s="4"/>
      <c r="D242" s="5"/>
      <c r="E242" s="12"/>
      <c r="F242" s="13"/>
      <c r="G242" s="12"/>
      <c r="H242" s="13"/>
      <c r="I242" s="12"/>
      <c r="J242" s="13"/>
      <c r="K242" s="12"/>
      <c r="L242" s="13"/>
      <c r="N242" s="13"/>
      <c r="P242" s="16"/>
    </row>
    <row r="243" spans="2:16" ht="14.65" thickBot="1" x14ac:dyDescent="0.5">
      <c r="B243" s="4"/>
      <c r="C243" s="4"/>
      <c r="D243" s="5"/>
      <c r="E243" s="12"/>
      <c r="F243" s="13"/>
      <c r="G243" s="12"/>
      <c r="H243" s="13"/>
      <c r="I243" s="12"/>
      <c r="J243" s="13"/>
      <c r="K243" s="12"/>
      <c r="L243" s="13"/>
      <c r="M243" s="12"/>
      <c r="N243" s="13"/>
      <c r="O243" s="12"/>
    </row>
    <row r="244" spans="2:16" ht="14.65" thickBot="1" x14ac:dyDescent="0.5">
      <c r="B244" s="4"/>
      <c r="C244" s="4"/>
      <c r="D244" s="5"/>
      <c r="E244" s="12"/>
      <c r="F244" s="13"/>
      <c r="G244" s="12"/>
      <c r="H244" s="13"/>
      <c r="I244" s="12"/>
      <c r="J244" s="13"/>
      <c r="K244" s="12"/>
      <c r="L244" s="13"/>
      <c r="M244" s="12"/>
      <c r="N244" s="13"/>
      <c r="O244" s="12"/>
    </row>
    <row r="245" spans="2:16" ht="14.65" thickBot="1" x14ac:dyDescent="0.5">
      <c r="B245" s="4"/>
      <c r="C245" s="4"/>
      <c r="D245" s="5"/>
      <c r="E245" s="12"/>
      <c r="F245" s="13"/>
      <c r="G245" s="12"/>
      <c r="H245" s="13"/>
      <c r="I245" s="12"/>
      <c r="J245" s="13"/>
      <c r="K245" s="12"/>
      <c r="L245" s="13"/>
      <c r="M245" s="12"/>
      <c r="N245" s="13"/>
      <c r="O245" s="12"/>
    </row>
    <row r="246" spans="2:16" ht="14.65" thickBot="1" x14ac:dyDescent="0.5">
      <c r="B246" s="4"/>
      <c r="C246" s="4"/>
      <c r="D246" s="5"/>
      <c r="E246" s="12"/>
      <c r="F246" s="13"/>
      <c r="G246" s="12"/>
      <c r="H246" s="13"/>
      <c r="I246" s="12"/>
      <c r="J246" s="13"/>
      <c r="K246" s="12"/>
      <c r="L246" s="13"/>
      <c r="M246" s="12"/>
      <c r="N246" s="13"/>
      <c r="O246" s="12"/>
    </row>
    <row r="247" spans="2:16" ht="14.65" thickBot="1" x14ac:dyDescent="0.5">
      <c r="B247" s="4"/>
      <c r="C247" s="4"/>
      <c r="D247" s="5"/>
      <c r="E247" s="12"/>
      <c r="F247" s="13"/>
      <c r="G247" s="12"/>
      <c r="H247" s="13"/>
      <c r="I247" s="12"/>
      <c r="J247" s="13"/>
      <c r="K247" s="12"/>
      <c r="L247" s="13"/>
      <c r="N247" s="13"/>
    </row>
    <row r="248" spans="2:16" ht="14.65" thickBot="1" x14ac:dyDescent="0.5">
      <c r="B248" s="4"/>
      <c r="C248" s="4"/>
      <c r="D248" s="5"/>
      <c r="E248" s="12"/>
      <c r="F248" s="13"/>
      <c r="G248" s="12"/>
      <c r="H248" s="13"/>
      <c r="I248" s="12"/>
      <c r="J248" s="13"/>
      <c r="K248" s="12"/>
      <c r="L248" s="13"/>
      <c r="M248" s="12"/>
      <c r="N248" s="13"/>
      <c r="O248" s="12"/>
    </row>
    <row r="249" spans="2:16" ht="14.65" thickBot="1" x14ac:dyDescent="0.5">
      <c r="B249" s="4"/>
      <c r="C249" s="4"/>
      <c r="D249" s="5"/>
      <c r="E249" s="12"/>
      <c r="F249" s="13"/>
      <c r="G249" s="12"/>
      <c r="H249" s="13"/>
      <c r="I249" s="12"/>
      <c r="J249" s="13"/>
      <c r="K249" s="12"/>
      <c r="L249" s="13"/>
      <c r="M249" s="12"/>
      <c r="N249" s="13"/>
      <c r="O249" s="12"/>
    </row>
    <row r="250" spans="2:16" ht="14.65" thickBot="1" x14ac:dyDescent="0.5">
      <c r="B250" s="4"/>
      <c r="C250" s="4"/>
      <c r="D250" s="5"/>
      <c r="E250" s="12"/>
      <c r="F250" s="13"/>
      <c r="G250" s="12"/>
      <c r="H250" s="13"/>
      <c r="I250" s="12"/>
      <c r="J250" s="13"/>
      <c r="K250" s="12"/>
      <c r="L250" s="13"/>
      <c r="M250" s="12"/>
      <c r="N250" s="13"/>
      <c r="O250" s="12"/>
    </row>
    <row r="251" spans="2:16" ht="14.65" thickBot="1" x14ac:dyDescent="0.5">
      <c r="B251" s="4"/>
      <c r="C251" s="4"/>
      <c r="D251" s="5"/>
      <c r="E251" s="12"/>
      <c r="F251" s="13"/>
      <c r="G251" s="12"/>
      <c r="H251" s="13"/>
      <c r="I251" s="12"/>
      <c r="J251" s="13"/>
      <c r="K251" s="12"/>
      <c r="L251" s="13"/>
      <c r="M251" s="12"/>
      <c r="N251" s="13"/>
      <c r="O251" s="12"/>
    </row>
    <row r="252" spans="2:16" ht="14.65" thickBot="1" x14ac:dyDescent="0.5">
      <c r="B252" s="4"/>
      <c r="C252" s="4"/>
      <c r="D252" s="5"/>
      <c r="E252" s="12"/>
      <c r="F252" s="13"/>
      <c r="G252" s="12"/>
      <c r="H252" s="13"/>
      <c r="I252" s="12"/>
      <c r="J252" s="13"/>
      <c r="K252" s="12"/>
      <c r="L252" s="13"/>
      <c r="M252" s="12"/>
      <c r="N252" s="13"/>
      <c r="O252" s="12"/>
    </row>
    <row r="253" spans="2:16" ht="14.65" thickBot="1" x14ac:dyDescent="0.5">
      <c r="B253" s="4"/>
      <c r="C253" s="4"/>
      <c r="D253" s="5"/>
      <c r="E253" s="12"/>
      <c r="F253" s="13"/>
      <c r="G253" s="12"/>
      <c r="H253" s="13"/>
      <c r="I253" s="12"/>
      <c r="J253" s="13"/>
      <c r="K253" s="12"/>
      <c r="L253" s="13"/>
      <c r="M253" s="12"/>
      <c r="N253" s="13"/>
      <c r="O253" s="12"/>
    </row>
    <row r="254" spans="2:16" ht="14.65" thickBot="1" x14ac:dyDescent="0.5">
      <c r="B254" s="4"/>
      <c r="C254" s="4"/>
      <c r="D254" s="5"/>
      <c r="E254" s="12"/>
      <c r="F254" s="13"/>
      <c r="G254" s="12"/>
      <c r="H254" s="13"/>
      <c r="I254" s="12"/>
      <c r="J254" s="13"/>
      <c r="K254" s="12"/>
      <c r="L254" s="13"/>
      <c r="M254" s="12"/>
      <c r="N254" s="13"/>
      <c r="O254" s="12"/>
    </row>
    <row r="255" spans="2:16" ht="14.65" thickBot="1" x14ac:dyDescent="0.5">
      <c r="B255" s="4"/>
      <c r="C255" s="4"/>
      <c r="D255" s="5"/>
      <c r="E255" s="12"/>
      <c r="F255" s="13"/>
      <c r="G255" s="12"/>
      <c r="H255" s="13"/>
      <c r="I255" s="12"/>
      <c r="J255" s="13"/>
      <c r="K255" s="12"/>
      <c r="L255" s="13"/>
      <c r="M255" s="12"/>
      <c r="N255" s="13"/>
      <c r="O255" s="12"/>
    </row>
    <row r="256" spans="2:16" ht="14.65" thickBot="1" x14ac:dyDescent="0.5">
      <c r="B256" s="4"/>
      <c r="C256" s="4"/>
      <c r="D256" s="5"/>
      <c r="E256" s="12"/>
      <c r="F256" s="13"/>
      <c r="G256" s="12"/>
      <c r="H256" s="13"/>
      <c r="I256" s="12"/>
      <c r="J256" s="13"/>
      <c r="K256" s="12"/>
      <c r="L256" s="13"/>
      <c r="M256" s="12"/>
      <c r="N256" s="13"/>
      <c r="O256" s="12"/>
    </row>
    <row r="257" spans="2:15" ht="14.65" thickBot="1" x14ac:dyDescent="0.5">
      <c r="B257" s="4"/>
      <c r="C257" s="4"/>
      <c r="D257" s="5"/>
      <c r="E257" s="12"/>
      <c r="F257" s="13"/>
      <c r="G257" s="12"/>
      <c r="H257" s="13"/>
      <c r="I257" s="12"/>
      <c r="J257" s="13"/>
      <c r="K257" s="12"/>
      <c r="L257" s="13"/>
      <c r="M257" s="12"/>
      <c r="N257" s="13"/>
      <c r="O257" s="12"/>
    </row>
    <row r="258" spans="2:15" ht="14.65" thickBot="1" x14ac:dyDescent="0.5">
      <c r="B258" s="4"/>
      <c r="C258" s="4"/>
      <c r="D258" s="5"/>
      <c r="E258" s="12"/>
      <c r="F258" s="13"/>
      <c r="G258" s="12"/>
      <c r="H258" s="13"/>
      <c r="I258" s="12"/>
      <c r="J258" s="13"/>
      <c r="K258" s="12"/>
      <c r="L258" s="13"/>
      <c r="M258" s="12"/>
      <c r="N258" s="13"/>
      <c r="O258" s="12"/>
    </row>
    <row r="259" spans="2:15" ht="14.65" thickBot="1" x14ac:dyDescent="0.5">
      <c r="B259" s="4"/>
      <c r="C259" s="4"/>
      <c r="D259" s="5"/>
      <c r="E259" s="12"/>
      <c r="F259" s="13"/>
      <c r="G259" s="12"/>
      <c r="H259" s="13"/>
      <c r="I259" s="12"/>
      <c r="J259" s="13"/>
      <c r="K259" s="12"/>
      <c r="L259" s="13"/>
      <c r="M259" s="12"/>
      <c r="N259" s="13"/>
      <c r="O259" s="12"/>
    </row>
    <row r="260" spans="2:15" ht="14.65" thickBot="1" x14ac:dyDescent="0.5">
      <c r="B260" s="4"/>
      <c r="C260" s="4"/>
      <c r="D260" s="5"/>
      <c r="E260" s="12"/>
      <c r="F260" s="13"/>
      <c r="G260" s="12"/>
      <c r="H260" s="13"/>
      <c r="I260" s="12"/>
      <c r="J260" s="13"/>
      <c r="K260" s="12"/>
      <c r="L260" s="13"/>
      <c r="M260" s="12"/>
      <c r="N260" s="13"/>
      <c r="O260" s="12"/>
    </row>
    <row r="261" spans="2:15" ht="14.65" thickBot="1" x14ac:dyDescent="0.5">
      <c r="B261" s="4"/>
      <c r="C261" s="4"/>
      <c r="D261" s="5"/>
      <c r="E261" s="12"/>
      <c r="F261" s="13"/>
      <c r="G261" s="12"/>
      <c r="H261" s="13"/>
      <c r="I261" s="12"/>
      <c r="J261" s="13"/>
      <c r="K261" s="12"/>
      <c r="L261" s="13"/>
      <c r="M261" s="12"/>
      <c r="N261" s="13"/>
      <c r="O261" s="12"/>
    </row>
    <row r="262" spans="2:15" ht="14.65" thickBot="1" x14ac:dyDescent="0.5">
      <c r="B262" s="4"/>
      <c r="C262" s="13"/>
      <c r="D262" s="16"/>
      <c r="E262" s="12"/>
      <c r="F262" s="13"/>
      <c r="G262" s="12"/>
      <c r="H262" s="13"/>
      <c r="I262" s="12"/>
      <c r="J262" s="13"/>
      <c r="K262" s="12"/>
      <c r="L262" s="13"/>
      <c r="M262" s="12"/>
      <c r="N262" s="13"/>
      <c r="O262" s="12"/>
    </row>
    <row r="263" spans="2:15" ht="14.65" thickBot="1" x14ac:dyDescent="0.5">
      <c r="B263" s="4"/>
      <c r="C263" s="4"/>
      <c r="D263" s="5"/>
      <c r="E263" s="12"/>
      <c r="F263" s="13"/>
      <c r="G263" s="12"/>
      <c r="H263" s="13"/>
      <c r="I263" s="12"/>
      <c r="J263" s="13"/>
      <c r="K263" s="12"/>
      <c r="L263" s="13"/>
      <c r="M263" s="12"/>
      <c r="N263" s="13"/>
      <c r="O263" s="12"/>
    </row>
    <row r="264" spans="2:15" ht="14.65" thickBot="1" x14ac:dyDescent="0.5">
      <c r="B264" s="4"/>
      <c r="C264" s="4"/>
      <c r="D264" s="5"/>
      <c r="E264" s="12"/>
      <c r="F264" s="13"/>
      <c r="G264" s="12"/>
      <c r="H264" s="13"/>
      <c r="I264" s="12"/>
      <c r="J264" s="13"/>
      <c r="K264" s="12"/>
      <c r="L264" s="13"/>
      <c r="M264" s="12"/>
      <c r="N264" s="13"/>
      <c r="O264" s="12"/>
    </row>
    <row r="265" spans="2:15" ht="14.65" thickBot="1" x14ac:dyDescent="0.5">
      <c r="B265" s="4"/>
      <c r="C265" s="4"/>
      <c r="D265" s="5"/>
      <c r="E265" s="12"/>
      <c r="F265" s="13"/>
      <c r="G265" s="12"/>
      <c r="H265" s="13"/>
      <c r="I265" s="12"/>
      <c r="J265" s="13"/>
      <c r="K265" s="12"/>
      <c r="L265" s="13"/>
      <c r="M265" s="12"/>
      <c r="N265" s="13"/>
      <c r="O265" s="12"/>
    </row>
    <row r="266" spans="2:15" ht="14.65" thickBot="1" x14ac:dyDescent="0.5">
      <c r="B266" s="4"/>
      <c r="C266" s="4"/>
      <c r="D266" s="5"/>
      <c r="E266" s="12"/>
      <c r="F266" s="13"/>
      <c r="G266" s="12"/>
      <c r="H266" s="13"/>
      <c r="I266" s="12"/>
      <c r="J266" s="13"/>
      <c r="K266" s="12"/>
      <c r="L266" s="13"/>
      <c r="M266" s="12"/>
      <c r="N266" s="13"/>
      <c r="O266" s="12"/>
    </row>
    <row r="267" spans="2:15" ht="14.65" thickBot="1" x14ac:dyDescent="0.5">
      <c r="B267" s="4"/>
      <c r="C267" s="4"/>
      <c r="D267" s="5"/>
      <c r="E267" s="12"/>
      <c r="F267" s="13"/>
      <c r="G267" s="12"/>
      <c r="H267" s="13"/>
      <c r="I267" s="12"/>
      <c r="J267" s="13"/>
      <c r="K267" s="12"/>
      <c r="L267" s="13"/>
      <c r="M267" s="12"/>
      <c r="N267" s="13"/>
      <c r="O267" s="12"/>
    </row>
    <row r="268" spans="2:15" ht="14.65" thickBot="1" x14ac:dyDescent="0.5">
      <c r="B268" s="4"/>
      <c r="C268" s="4"/>
      <c r="D268" s="5"/>
      <c r="E268" s="12"/>
      <c r="F268" s="13"/>
      <c r="G268" s="12"/>
      <c r="H268" s="13"/>
      <c r="I268" s="12"/>
      <c r="J268" s="13"/>
      <c r="K268" s="12"/>
      <c r="L268" s="13"/>
      <c r="M268" s="12"/>
      <c r="N268" s="13"/>
      <c r="O268" s="12"/>
    </row>
    <row r="269" spans="2:15" ht="14.65" thickBot="1" x14ac:dyDescent="0.5">
      <c r="B269" s="4"/>
      <c r="C269" s="4"/>
      <c r="D269" s="5"/>
      <c r="E269" s="12"/>
      <c r="F269" s="13"/>
      <c r="G269" s="12"/>
      <c r="H269" s="13"/>
      <c r="I269" s="12"/>
      <c r="J269" s="13"/>
      <c r="K269" s="12"/>
      <c r="L269" s="13"/>
      <c r="M269" s="12"/>
      <c r="N269" s="13"/>
      <c r="O269" s="12"/>
    </row>
    <row r="270" spans="2:15" ht="14.65" thickBot="1" x14ac:dyDescent="0.5">
      <c r="B270" s="4"/>
      <c r="C270" s="4"/>
      <c r="D270" s="5"/>
      <c r="E270" s="12"/>
      <c r="F270" s="13"/>
      <c r="G270" s="12"/>
      <c r="H270" s="13"/>
      <c r="I270" s="12"/>
      <c r="J270" s="13"/>
      <c r="K270" s="12"/>
      <c r="L270" s="13"/>
      <c r="M270" s="12"/>
      <c r="N270" s="13"/>
      <c r="O270" s="12"/>
    </row>
    <row r="271" spans="2:15" ht="14.65" thickBot="1" x14ac:dyDescent="0.5">
      <c r="B271" s="4"/>
      <c r="C271" s="4"/>
      <c r="D271" s="5"/>
      <c r="E271" s="12"/>
      <c r="F271" s="13"/>
      <c r="G271" s="12"/>
      <c r="H271" s="13"/>
      <c r="I271" s="12"/>
      <c r="J271" s="13"/>
      <c r="K271" s="12"/>
      <c r="L271" s="13"/>
      <c r="M271" s="12"/>
      <c r="N271" s="13"/>
      <c r="O271" s="12"/>
    </row>
    <row r="272" spans="2:15" ht="14.65" thickBot="1" x14ac:dyDescent="0.5">
      <c r="B272" s="4"/>
      <c r="C272" s="4"/>
      <c r="D272" s="5"/>
      <c r="E272" s="12"/>
      <c r="F272" s="13"/>
      <c r="G272" s="12"/>
      <c r="H272" s="13"/>
      <c r="I272" s="12"/>
      <c r="J272" s="13"/>
      <c r="K272" s="12"/>
      <c r="L272" s="13"/>
      <c r="M272" s="12"/>
      <c r="N272" s="13"/>
      <c r="O272" s="12"/>
    </row>
    <row r="273" spans="2:15" ht="14.65" thickBot="1" x14ac:dyDescent="0.5">
      <c r="B273" s="4"/>
      <c r="C273" s="4"/>
      <c r="D273" s="5"/>
      <c r="E273" s="12"/>
      <c r="F273" s="13"/>
      <c r="G273" s="12"/>
      <c r="H273" s="13"/>
      <c r="I273" s="12"/>
      <c r="J273" s="13"/>
      <c r="K273" s="12"/>
      <c r="L273" s="13"/>
      <c r="M273" s="12"/>
      <c r="N273" s="13"/>
      <c r="O273" s="12"/>
    </row>
    <row r="274" spans="2:15" ht="14.65" thickBot="1" x14ac:dyDescent="0.5">
      <c r="B274" s="4"/>
      <c r="C274" s="4"/>
      <c r="D274" s="5"/>
      <c r="E274" s="12"/>
      <c r="F274" s="13"/>
      <c r="G274" s="12"/>
      <c r="H274" s="13"/>
      <c r="I274" s="12"/>
      <c r="J274" s="13"/>
      <c r="K274" s="12"/>
      <c r="L274" s="13"/>
      <c r="M274" s="12"/>
      <c r="N274" s="13"/>
      <c r="O274" s="12"/>
    </row>
    <row r="275" spans="2:15" ht="14.65" thickBot="1" x14ac:dyDescent="0.5">
      <c r="B275" s="4"/>
      <c r="C275" s="4"/>
      <c r="D275" s="5"/>
      <c r="E275" s="12"/>
      <c r="F275" s="13"/>
      <c r="G275" s="12"/>
      <c r="H275" s="13"/>
      <c r="I275" s="12"/>
      <c r="J275" s="13"/>
      <c r="K275" s="12"/>
      <c r="L275" s="13"/>
      <c r="M275" s="12"/>
      <c r="N275" s="13"/>
      <c r="O275" s="12"/>
    </row>
    <row r="276" spans="2:15" ht="14.65" thickBot="1" x14ac:dyDescent="0.5">
      <c r="B276" s="4"/>
      <c r="C276" s="4"/>
      <c r="D276" s="5"/>
      <c r="E276" s="12"/>
      <c r="F276" s="13"/>
      <c r="G276" s="12"/>
      <c r="H276" s="13"/>
      <c r="I276" s="12"/>
      <c r="J276" s="13"/>
      <c r="K276" s="12"/>
      <c r="L276" s="13"/>
      <c r="M276" s="12"/>
      <c r="N276" s="13"/>
      <c r="O276" s="12"/>
    </row>
    <row r="277" spans="2:15" ht="14.65" thickBot="1" x14ac:dyDescent="0.5">
      <c r="B277" s="4"/>
      <c r="C277" s="4"/>
      <c r="D277" s="5"/>
      <c r="E277" s="12"/>
      <c r="F277" s="13"/>
      <c r="G277" s="12"/>
      <c r="H277" s="13"/>
      <c r="I277" s="12"/>
      <c r="J277" s="13"/>
      <c r="K277" s="12"/>
      <c r="L277" s="13"/>
      <c r="M277" s="12"/>
      <c r="N277" s="13"/>
      <c r="O277" s="12"/>
    </row>
    <row r="278" spans="2:15" ht="14.65" thickBot="1" x14ac:dyDescent="0.5">
      <c r="B278" s="4"/>
      <c r="C278" s="4"/>
      <c r="D278" s="5"/>
      <c r="E278" s="12"/>
      <c r="F278" s="13"/>
      <c r="G278" s="12"/>
      <c r="H278" s="13"/>
      <c r="I278" s="12"/>
      <c r="J278" s="13"/>
      <c r="K278" s="12"/>
      <c r="L278" s="13"/>
      <c r="M278" s="12"/>
      <c r="N278" s="13"/>
      <c r="O278" s="12"/>
    </row>
    <row r="279" spans="2:15" ht="14.65" thickBot="1" x14ac:dyDescent="0.5">
      <c r="B279" s="4"/>
      <c r="C279" s="4"/>
      <c r="D279" s="5"/>
      <c r="E279" s="12"/>
      <c r="F279" s="13"/>
      <c r="G279" s="12"/>
      <c r="H279" s="13"/>
      <c r="I279" s="12"/>
      <c r="J279" s="13"/>
      <c r="K279" s="12"/>
      <c r="L279" s="13"/>
      <c r="M279" s="12"/>
      <c r="N279" s="13"/>
      <c r="O279" s="12"/>
    </row>
    <row r="280" spans="2:15" ht="14.65" thickBot="1" x14ac:dyDescent="0.5">
      <c r="B280" s="4"/>
      <c r="C280" s="4"/>
      <c r="D280" s="5"/>
      <c r="E280" s="12"/>
      <c r="F280" s="13"/>
      <c r="G280" s="12"/>
      <c r="H280" s="13"/>
      <c r="I280" s="12"/>
      <c r="J280" s="13"/>
      <c r="K280" s="12"/>
      <c r="L280" s="13"/>
      <c r="M280" s="12"/>
      <c r="N280" s="13"/>
      <c r="O280" s="12"/>
    </row>
    <row r="281" spans="2:15" ht="14.65" thickBot="1" x14ac:dyDescent="0.5">
      <c r="B281" s="4"/>
      <c r="C281" s="4"/>
      <c r="D281" s="5"/>
      <c r="E281" s="12"/>
      <c r="F281" s="13"/>
      <c r="G281" s="12"/>
      <c r="H281" s="13"/>
      <c r="I281" s="12"/>
      <c r="J281" s="13"/>
      <c r="K281" s="12"/>
      <c r="L281" s="13"/>
      <c r="N281" s="13"/>
    </row>
    <row r="282" spans="2:15" ht="14.65" thickBot="1" x14ac:dyDescent="0.5">
      <c r="B282" s="4"/>
      <c r="C282" s="4"/>
      <c r="D282" s="5"/>
      <c r="E282" s="12"/>
      <c r="F282" s="13"/>
      <c r="G282" s="12"/>
      <c r="H282" s="13"/>
      <c r="I282" s="12"/>
      <c r="J282" s="13"/>
      <c r="K282" s="12"/>
      <c r="L282" s="13"/>
      <c r="N282" s="13"/>
    </row>
    <row r="283" spans="2:15" ht="14.65" thickBot="1" x14ac:dyDescent="0.5">
      <c r="B283" s="4"/>
      <c r="C283" s="4"/>
      <c r="D283" s="5"/>
      <c r="E283" s="12"/>
      <c r="F283" s="13"/>
      <c r="G283" s="12"/>
      <c r="H283" s="13"/>
      <c r="I283" s="12"/>
      <c r="J283" s="13"/>
      <c r="K283" s="12"/>
      <c r="L283" s="13"/>
      <c r="M283" s="12"/>
      <c r="N283" s="13"/>
      <c r="O283" s="12"/>
    </row>
    <row r="284" spans="2:15" ht="14.65" thickBot="1" x14ac:dyDescent="0.5">
      <c r="B284" s="4"/>
      <c r="C284" s="4"/>
      <c r="D284" s="5"/>
      <c r="E284" s="12"/>
      <c r="F284" s="13"/>
      <c r="G284" s="12"/>
      <c r="H284" s="13"/>
      <c r="I284" s="12"/>
      <c r="J284" s="13"/>
      <c r="K284" s="12"/>
      <c r="L284" s="13"/>
      <c r="M284" s="12"/>
      <c r="N284" s="13"/>
      <c r="O284" s="12"/>
    </row>
    <row r="285" spans="2:15" ht="14.65" thickBot="1" x14ac:dyDescent="0.5">
      <c r="B285" s="4"/>
      <c r="C285" s="4"/>
      <c r="D285" s="5"/>
      <c r="E285" s="12"/>
      <c r="F285" s="13"/>
      <c r="G285" s="12"/>
      <c r="H285" s="13"/>
      <c r="I285" s="12"/>
      <c r="J285" s="13"/>
      <c r="K285" s="12"/>
      <c r="L285" s="13"/>
      <c r="N285" s="13"/>
    </row>
    <row r="286" spans="2:15" ht="14.65" thickBot="1" x14ac:dyDescent="0.5">
      <c r="B286" s="4"/>
      <c r="C286" s="4"/>
      <c r="D286" s="5"/>
      <c r="E286" s="12"/>
      <c r="F286" s="13"/>
      <c r="G286" s="12"/>
      <c r="H286" s="13"/>
      <c r="I286" s="12"/>
      <c r="J286" s="13"/>
      <c r="K286" s="12"/>
      <c r="L286" s="13"/>
      <c r="M286" s="12"/>
      <c r="N286" s="13"/>
      <c r="O286" s="12"/>
    </row>
    <row r="287" spans="2:15" ht="14.65" thickBot="1" x14ac:dyDescent="0.5">
      <c r="B287" s="4"/>
      <c r="C287" s="4"/>
      <c r="D287" s="5"/>
      <c r="E287" s="12"/>
      <c r="F287" s="13"/>
      <c r="G287" s="12"/>
      <c r="H287" s="13"/>
      <c r="I287" s="12"/>
      <c r="J287" s="13"/>
      <c r="K287" s="12"/>
      <c r="L287" s="13"/>
      <c r="M287" s="12"/>
      <c r="N287" s="13"/>
      <c r="O287" s="12"/>
    </row>
    <row r="288" spans="2:15" ht="14.65" thickBot="1" x14ac:dyDescent="0.5">
      <c r="B288" s="4"/>
      <c r="C288" s="4"/>
      <c r="D288" s="5"/>
      <c r="E288" s="12"/>
      <c r="F288" s="13"/>
      <c r="G288" s="12"/>
      <c r="H288" s="13"/>
      <c r="I288" s="12"/>
      <c r="J288" s="13"/>
      <c r="K288" s="12"/>
      <c r="L288" s="13"/>
      <c r="M288" s="12"/>
      <c r="N288" s="13"/>
      <c r="O288" s="12"/>
    </row>
    <row r="289" spans="2:15" ht="14.65" thickBot="1" x14ac:dyDescent="0.5">
      <c r="B289" s="4"/>
      <c r="C289" s="4"/>
      <c r="D289" s="5"/>
      <c r="E289" s="12"/>
      <c r="F289" s="13"/>
      <c r="G289" s="12"/>
      <c r="H289" s="13"/>
      <c r="I289" s="12"/>
      <c r="J289" s="13"/>
      <c r="K289" s="12"/>
      <c r="L289" s="13"/>
      <c r="M289" s="12"/>
      <c r="N289" s="13"/>
      <c r="O289" s="12"/>
    </row>
    <row r="290" spans="2:15" ht="14.65" thickBot="1" x14ac:dyDescent="0.5">
      <c r="B290" s="4"/>
      <c r="C290" s="4"/>
      <c r="D290" s="5"/>
      <c r="E290" s="12"/>
      <c r="F290" s="13"/>
      <c r="G290" s="12"/>
      <c r="H290" s="13"/>
      <c r="I290" s="12"/>
      <c r="J290" s="13"/>
      <c r="K290" s="12"/>
      <c r="L290" s="13"/>
      <c r="N290" s="13"/>
    </row>
    <row r="291" spans="2:15" ht="14.65" thickBot="1" x14ac:dyDescent="0.5">
      <c r="B291" s="4"/>
      <c r="C291" s="4"/>
      <c r="D291" s="5"/>
      <c r="E291" s="12"/>
      <c r="F291" s="13"/>
      <c r="G291" s="12"/>
      <c r="H291" s="13"/>
      <c r="I291" s="12"/>
      <c r="J291" s="13"/>
      <c r="K291" s="12"/>
      <c r="L291" s="13"/>
      <c r="M291" s="12"/>
      <c r="N291" s="13"/>
      <c r="O291" s="12"/>
    </row>
    <row r="292" spans="2:15" ht="14.65" thickBot="1" x14ac:dyDescent="0.5">
      <c r="B292" s="4"/>
      <c r="C292" s="13"/>
      <c r="D292" s="16"/>
      <c r="E292" s="12"/>
      <c r="F292" s="13"/>
      <c r="G292" s="12"/>
      <c r="H292" s="13"/>
      <c r="I292" s="12"/>
      <c r="J292" s="13"/>
      <c r="K292" s="12"/>
      <c r="L292" s="13"/>
      <c r="N292" s="13"/>
    </row>
    <row r="293" spans="2:15" ht="14.65" thickBot="1" x14ac:dyDescent="0.5">
      <c r="B293" s="4"/>
      <c r="C293" s="4"/>
      <c r="D293" s="5"/>
      <c r="E293" s="12"/>
      <c r="F293" s="13"/>
      <c r="G293" s="12"/>
      <c r="H293" s="13"/>
      <c r="I293" s="12"/>
      <c r="J293" s="13"/>
      <c r="K293" s="12"/>
      <c r="L293" s="13"/>
      <c r="N293" s="13"/>
    </row>
  </sheetData>
  <sortState xmlns:xlrd2="http://schemas.microsoft.com/office/spreadsheetml/2017/richdata2" ref="A2:O293">
    <sortCondition descending="1" ref="E1:E293"/>
  </sortState>
  <hyperlinks>
    <hyperlink ref="B2" r:id="rId1" display="https://razzball.com/player/642585/Felix+Bautista/" xr:uid="{687974C3-907D-44D8-ACF2-C516D1C1222F}"/>
    <hyperlink ref="B3" r:id="rId2" display="https://razzball.com/player/14212/Josh+Hader/" xr:uid="{02E65841-AB18-4CE5-B5F4-45DA5CC36B5A}"/>
    <hyperlink ref="B5" r:id="rId3" display="https://razzball.com/player/642207/Devin+Williams/" xr:uid="{24C358C6-E49B-486F-BFB7-CA6AE0B1F753}"/>
    <hyperlink ref="B4" r:id="rId4" display="https://razzball.com/player/661403/Emmanuel+Clase/" xr:uid="{21C5FB4D-EBCD-41B6-96E8-F67423A0C268}"/>
    <hyperlink ref="B7" r:id="rId5" display="https://razzball.com/player/605447/Jordan+Romano/" xr:uid="{47F06BAD-6CFF-4A52-ABB8-C8769C9BE565}"/>
    <hyperlink ref="B11" r:id="rId6" display="https://razzball.com/player/666808/Camilo+Doval/" xr:uid="{29ED96EF-8054-4B3A-9C5C-7FBA88B939E5}"/>
    <hyperlink ref="B15" r:id="rId7" display="https://razzball.com/player/3096/Kenley+Jansen/" xr:uid="{C5D075AB-D907-42CC-965D-9F1E39B5804E}"/>
    <hyperlink ref="B6" r:id="rId8" display="https://razzball.com/player/670280/David+Bednar/" xr:uid="{B263B482-47B5-421E-AD06-B9969F35122F}"/>
    <hyperlink ref="B12" r:id="rId9" display="https://razzball.com/player/7005/Ryan+Pressly/" xr:uid="{C0C032FD-41D8-40C4-A054-8B9C2C90CFAF}"/>
    <hyperlink ref="B16" r:id="rId10" display="https://razzball.com/player/664747/Alexis+Diaz/" xr:uid="{F4696A2A-6475-4FAF-BD8C-26D22E5A223E}"/>
    <hyperlink ref="B14" r:id="rId11" display="https://razzball.com/player/621237/Jose+Alvarado/" xr:uid="{EB4E5061-5C1F-4184-97A4-E41C1F408BE9}"/>
    <hyperlink ref="B19" r:id="rId12" display="https://razzball.com/player/605130/Scott+Barlow/" xr:uid="{90132016-3591-4420-8BA5-E9C6500BAECF}"/>
    <hyperlink ref="B24" r:id="rId13" display="https://razzball.com/player/14542/Carlos+Estevez/" xr:uid="{09C6C38F-72A5-4743-82E8-4E1BFFEE71DD}"/>
    <hyperlink ref="B10" r:id="rId14" display="https://razzball.com/player/13892/Paul+Sewald/" xr:uid="{AB0E59EE-03C5-45E8-88F9-CCC36149D1AA}"/>
    <hyperlink ref="B13" r:id="rId15" display="https://razzball.com/player/17130/Raisel+Iglesias/" xr:uid="{CD941344-208B-47D2-8BD7-033CB5B91E19}"/>
    <hyperlink ref="B9" r:id="rId16" display="https://razzball.com/player/664854/Ryan+Helsley/" xr:uid="{A59437E2-409C-451C-A257-FD4B0AF18FD3}"/>
    <hyperlink ref="B8" r:id="rId17" display="https://razzball.com/player/661395/Jhoan+Duran/" xr:uid="{BADD3F75-5AF0-4766-B499-783E000BF128}"/>
    <hyperlink ref="B17" r:id="rId18" display="https://razzball.com/player/8241/David+Robertson/" xr:uid="{57972897-44C1-461A-AE8E-5B6EBC6977F4}"/>
    <hyperlink ref="B27" r:id="rId19" display="https://razzball.com/player/8048/Will+Smith/" xr:uid="{595AB96A-74F6-4A21-A4C3-D477284BF993}"/>
    <hyperlink ref="B25" r:id="rId20" display="https://razzball.com/player/656638/Alex+Lange/" xr:uid="{00A6ADBA-B966-4E17-B65B-2B420B405D78}"/>
    <hyperlink ref="B30" r:id="rId21" display="https://razzball.com/player/640448/Kyle+Finnegan/" xr:uid="{8DC1E982-6D8D-4089-B2EB-8AF19E115203}"/>
    <hyperlink ref="B20" r:id="rId22" display="https://razzball.com/player/623465/Evan+Phillips/" xr:uid="{0F6D33EF-7342-46FE-A803-D94CB81F8FBE}"/>
    <hyperlink ref="B22" r:id="rId23" display="https://razzball.com/player/592094/Jason+Adam/" xr:uid="{C9777B25-DE03-4CC6-8746-894B335E45AF}"/>
    <hyperlink ref="B23" r:id="rId24" display="https://razzball.com/player/6655/Craig+Kimbrel/" xr:uid="{3E1E435A-7111-4BE4-9A76-380A501E3482}"/>
    <hyperlink ref="B21" r:id="rId25" display="https://razzball.com/player/664126/Pete+Fairbanks/" xr:uid="{C4544297-B0A4-4473-A846-7F49C79CC0DE}"/>
    <hyperlink ref="B26" r:id="rId26" display="https://razzball.com/player/12988/Andrew+Chafin/" xr:uid="{D0ECAAC6-8BA2-4FA6-B56B-684B0964BFFB}"/>
    <hyperlink ref="B29" r:id="rId27" display="https://razzball.com/player/605280/Clay+Holmes/" xr:uid="{7796219C-F705-4064-968F-02056D3E0491}"/>
    <hyperlink ref="B28" r:id="rId28" display="https://razzball.com/player/640462/A.J.+Puk/" xr:uid="{CEDA5464-7BF2-48B2-83EA-7D2B7BAE73D6}"/>
    <hyperlink ref="B31" r:id="rId29" display="https://razzball.com/player/650633/Michael+King/" xr:uid="{B8C9935B-C5AA-49F4-9E4F-1BA0CC30D87A}"/>
    <hyperlink ref="B18" r:id="rId30" display="https://razzball.com/player/3548/Liam+Hendriks/" xr:uid="{795A4EED-93D0-4BBC-9D85-762946AD8C0C}"/>
  </hyperlinks>
  <pageMargins left="0.7" right="0.7" top="0.75" bottom="0.75" header="0.3" footer="0.3"/>
  <pageSetup orientation="portrait" r:id="rId3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B81C1-A720-4615-AD91-C32B85E59875}">
  <dimension ref="A1:F5"/>
  <sheetViews>
    <sheetView workbookViewId="0">
      <selection activeCell="G11" sqref="G11"/>
    </sheetView>
  </sheetViews>
  <sheetFormatPr defaultRowHeight="14.25" x14ac:dyDescent="0.45"/>
  <sheetData>
    <row r="1" spans="1:6" x14ac:dyDescent="0.45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/>
    </row>
    <row r="2" spans="1:6" ht="31.5" x14ac:dyDescent="0.45">
      <c r="A2" s="3" t="s">
        <v>410</v>
      </c>
      <c r="B2" s="3" t="s">
        <v>411</v>
      </c>
      <c r="C2" s="3" t="s">
        <v>412</v>
      </c>
      <c r="D2" s="1" t="s">
        <v>413</v>
      </c>
      <c r="E2" s="2" t="s">
        <v>252</v>
      </c>
      <c r="F2" s="2"/>
    </row>
    <row r="4" spans="1:6" x14ac:dyDescent="0.45">
      <c r="A4" s="3" t="s">
        <v>100</v>
      </c>
      <c r="B4" s="3" t="s">
        <v>101</v>
      </c>
      <c r="C4" s="3" t="s">
        <v>102</v>
      </c>
      <c r="D4" s="3" t="s">
        <v>104</v>
      </c>
      <c r="E4" s="3" t="s">
        <v>103</v>
      </c>
    </row>
    <row r="5" spans="1:6" ht="28.5" x14ac:dyDescent="0.45">
      <c r="A5" s="3" t="s">
        <v>450</v>
      </c>
      <c r="B5" s="3" t="s">
        <v>355</v>
      </c>
      <c r="C5" s="3" t="s">
        <v>356</v>
      </c>
      <c r="D5" s="3" t="s">
        <v>452</v>
      </c>
      <c r="E5" s="3" t="s">
        <v>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SS</vt:lpstr>
      <vt:lpstr>3B</vt:lpstr>
      <vt:lpstr>2B</vt:lpstr>
      <vt:lpstr>1B</vt:lpstr>
      <vt:lpstr>C</vt:lpstr>
      <vt:lpstr>OF</vt:lpstr>
      <vt:lpstr>SP</vt:lpstr>
      <vt:lpstr>RP</vt:lpstr>
      <vt:lpstr>Scales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Silver</dc:creator>
  <cp:lastModifiedBy>Matt Silver</cp:lastModifiedBy>
  <dcterms:created xsi:type="dcterms:W3CDTF">2022-05-05T20:24:14Z</dcterms:created>
  <dcterms:modified xsi:type="dcterms:W3CDTF">2023-06-23T01:48:14Z</dcterms:modified>
</cp:coreProperties>
</file>