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\Documents\TVC\"/>
    </mc:Choice>
  </mc:AlternateContent>
  <xr:revisionPtr revIDLastSave="0" documentId="13_ncr:1_{9FA5DA9D-54F8-4E96-BA20-26D71C415146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SS" sheetId="10" r:id="rId1"/>
    <sheet name="3B" sheetId="9" r:id="rId2"/>
    <sheet name="2B" sheetId="8" r:id="rId3"/>
    <sheet name="1B" sheetId="7" r:id="rId4"/>
    <sheet name="C" sheetId="6" r:id="rId5"/>
    <sheet name="OF" sheetId="1" r:id="rId6"/>
    <sheet name="SP" sheetId="11" r:id="rId7"/>
    <sheet name="RP" sheetId="12" r:id="rId8"/>
    <sheet name="Scales" sheetId="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" i="12" l="1"/>
  <c r="M7" i="12"/>
  <c r="M5" i="12"/>
  <c r="M9" i="12"/>
  <c r="M4" i="12"/>
  <c r="M13" i="12"/>
  <c r="M16" i="12"/>
  <c r="M11" i="12"/>
  <c r="M18" i="12"/>
  <c r="M8" i="12"/>
  <c r="M19" i="12"/>
  <c r="M15" i="12"/>
  <c r="M10" i="12"/>
  <c r="M12" i="12"/>
  <c r="M21" i="12"/>
  <c r="M6" i="12"/>
  <c r="M14" i="12"/>
  <c r="M17" i="12"/>
  <c r="M20" i="12"/>
  <c r="M2" i="12"/>
  <c r="O3" i="12"/>
  <c r="O7" i="12"/>
  <c r="O5" i="12"/>
  <c r="O9" i="12"/>
  <c r="O4" i="12"/>
  <c r="O13" i="12"/>
  <c r="O16" i="12"/>
  <c r="O11" i="12"/>
  <c r="O18" i="12"/>
  <c r="O8" i="12"/>
  <c r="O19" i="12"/>
  <c r="O15" i="12"/>
  <c r="O10" i="12"/>
  <c r="O12" i="12"/>
  <c r="O21" i="12"/>
  <c r="O6" i="12"/>
  <c r="O14" i="12"/>
  <c r="O17" i="12"/>
  <c r="O20" i="12"/>
  <c r="O2" i="12"/>
  <c r="K20" i="12"/>
  <c r="I20" i="12"/>
  <c r="G20" i="12"/>
  <c r="K17" i="12"/>
  <c r="I17" i="12"/>
  <c r="G17" i="12"/>
  <c r="K14" i="12"/>
  <c r="I14" i="12"/>
  <c r="G14" i="12"/>
  <c r="K6" i="12"/>
  <c r="I6" i="12"/>
  <c r="G6" i="12"/>
  <c r="K21" i="12"/>
  <c r="I21" i="12"/>
  <c r="G21" i="12"/>
  <c r="K12" i="12"/>
  <c r="I12" i="12"/>
  <c r="G12" i="12"/>
  <c r="K10" i="12"/>
  <c r="I10" i="12"/>
  <c r="G10" i="12"/>
  <c r="K15" i="12"/>
  <c r="I15" i="12"/>
  <c r="G15" i="12"/>
  <c r="E15" i="12" s="1"/>
  <c r="K19" i="12"/>
  <c r="I19" i="12"/>
  <c r="G19" i="12"/>
  <c r="K8" i="12"/>
  <c r="I8" i="12"/>
  <c r="G8" i="12"/>
  <c r="K18" i="12"/>
  <c r="I18" i="12"/>
  <c r="G18" i="12"/>
  <c r="K11" i="12"/>
  <c r="I11" i="12"/>
  <c r="G11" i="12"/>
  <c r="K16" i="12"/>
  <c r="I16" i="12"/>
  <c r="G16" i="12"/>
  <c r="K13" i="12"/>
  <c r="I13" i="12"/>
  <c r="G13" i="12"/>
  <c r="K4" i="12"/>
  <c r="I4" i="12"/>
  <c r="G4" i="12"/>
  <c r="K9" i="12"/>
  <c r="I9" i="12"/>
  <c r="G9" i="12"/>
  <c r="E9" i="12" s="1"/>
  <c r="K5" i="12"/>
  <c r="I5" i="12"/>
  <c r="G5" i="12"/>
  <c r="K7" i="12"/>
  <c r="I7" i="12"/>
  <c r="G7" i="12"/>
  <c r="K3" i="12"/>
  <c r="I3" i="12"/>
  <c r="G3" i="12"/>
  <c r="K2" i="12"/>
  <c r="I2" i="12"/>
  <c r="G2" i="12"/>
  <c r="O101" i="11"/>
  <c r="M101" i="11"/>
  <c r="K101" i="11"/>
  <c r="I101" i="11"/>
  <c r="G101" i="11"/>
  <c r="O100" i="11"/>
  <c r="M100" i="11"/>
  <c r="K100" i="11"/>
  <c r="I100" i="11"/>
  <c r="G100" i="11"/>
  <c r="O99" i="11"/>
  <c r="M99" i="11"/>
  <c r="K99" i="11"/>
  <c r="I99" i="11"/>
  <c r="G99" i="11"/>
  <c r="O98" i="11"/>
  <c r="M98" i="11"/>
  <c r="K98" i="11"/>
  <c r="I98" i="11"/>
  <c r="G98" i="11"/>
  <c r="O97" i="11"/>
  <c r="M97" i="11"/>
  <c r="K97" i="11"/>
  <c r="I97" i="11"/>
  <c r="G97" i="11"/>
  <c r="O96" i="11"/>
  <c r="M96" i="11"/>
  <c r="K96" i="11"/>
  <c r="I96" i="11"/>
  <c r="G96" i="11"/>
  <c r="O95" i="11"/>
  <c r="M95" i="11"/>
  <c r="K95" i="11"/>
  <c r="I95" i="11"/>
  <c r="G95" i="11"/>
  <c r="O94" i="11"/>
  <c r="M94" i="11"/>
  <c r="K94" i="11"/>
  <c r="I94" i="11"/>
  <c r="G94" i="11"/>
  <c r="O93" i="11"/>
  <c r="M93" i="11"/>
  <c r="K93" i="11"/>
  <c r="I93" i="11"/>
  <c r="G93" i="11"/>
  <c r="O92" i="11"/>
  <c r="M92" i="11"/>
  <c r="K92" i="11"/>
  <c r="I92" i="11"/>
  <c r="G92" i="11"/>
  <c r="O91" i="11"/>
  <c r="M91" i="11"/>
  <c r="K91" i="11"/>
  <c r="I91" i="11"/>
  <c r="G91" i="11"/>
  <c r="O90" i="11"/>
  <c r="M90" i="11"/>
  <c r="K90" i="11"/>
  <c r="I90" i="11"/>
  <c r="G90" i="11"/>
  <c r="O89" i="11"/>
  <c r="M89" i="11"/>
  <c r="K89" i="11"/>
  <c r="I89" i="11"/>
  <c r="G89" i="11"/>
  <c r="O88" i="11"/>
  <c r="M88" i="11"/>
  <c r="K88" i="11"/>
  <c r="I88" i="11"/>
  <c r="G88" i="11"/>
  <c r="O87" i="11"/>
  <c r="M87" i="11"/>
  <c r="K87" i="11"/>
  <c r="I87" i="11"/>
  <c r="G87" i="11"/>
  <c r="O86" i="11"/>
  <c r="M86" i="11"/>
  <c r="K86" i="11"/>
  <c r="I86" i="11"/>
  <c r="G86" i="11"/>
  <c r="O85" i="11"/>
  <c r="M85" i="11"/>
  <c r="K85" i="11"/>
  <c r="I85" i="11"/>
  <c r="G85" i="11"/>
  <c r="O84" i="11"/>
  <c r="M84" i="11"/>
  <c r="K84" i="11"/>
  <c r="I84" i="11"/>
  <c r="G84" i="11"/>
  <c r="O83" i="11"/>
  <c r="M83" i="11"/>
  <c r="K83" i="11"/>
  <c r="I83" i="11"/>
  <c r="G83" i="11"/>
  <c r="O82" i="11"/>
  <c r="M82" i="11"/>
  <c r="K82" i="11"/>
  <c r="I82" i="11"/>
  <c r="G82" i="11"/>
  <c r="O81" i="11"/>
  <c r="M81" i="11"/>
  <c r="K81" i="11"/>
  <c r="I81" i="11"/>
  <c r="G81" i="11"/>
  <c r="O80" i="11"/>
  <c r="M80" i="11"/>
  <c r="K80" i="11"/>
  <c r="I80" i="11"/>
  <c r="G80" i="11"/>
  <c r="O79" i="11"/>
  <c r="M79" i="11"/>
  <c r="K79" i="11"/>
  <c r="I79" i="11"/>
  <c r="G79" i="11"/>
  <c r="O78" i="11"/>
  <c r="M78" i="11"/>
  <c r="K78" i="11"/>
  <c r="I78" i="11"/>
  <c r="G78" i="11"/>
  <c r="O77" i="11"/>
  <c r="M77" i="11"/>
  <c r="K77" i="11"/>
  <c r="I77" i="11"/>
  <c r="G77" i="11"/>
  <c r="O76" i="11"/>
  <c r="M76" i="11"/>
  <c r="K76" i="11"/>
  <c r="I76" i="11"/>
  <c r="G76" i="11"/>
  <c r="O75" i="11"/>
  <c r="M75" i="11"/>
  <c r="K75" i="11"/>
  <c r="I75" i="11"/>
  <c r="G75" i="11"/>
  <c r="O74" i="11"/>
  <c r="M74" i="11"/>
  <c r="K74" i="11"/>
  <c r="I74" i="11"/>
  <c r="G74" i="11"/>
  <c r="O73" i="11"/>
  <c r="M73" i="11"/>
  <c r="K73" i="11"/>
  <c r="I73" i="11"/>
  <c r="G73" i="11"/>
  <c r="O72" i="11"/>
  <c r="M72" i="11"/>
  <c r="K72" i="11"/>
  <c r="I72" i="11"/>
  <c r="G72" i="11"/>
  <c r="O71" i="11"/>
  <c r="M71" i="11"/>
  <c r="K71" i="11"/>
  <c r="I71" i="11"/>
  <c r="G71" i="11"/>
  <c r="O70" i="11"/>
  <c r="M70" i="11"/>
  <c r="K70" i="11"/>
  <c r="I70" i="11"/>
  <c r="G70" i="11"/>
  <c r="O69" i="11"/>
  <c r="M69" i="11"/>
  <c r="K69" i="11"/>
  <c r="I69" i="11"/>
  <c r="G69" i="11"/>
  <c r="O68" i="11"/>
  <c r="M68" i="11"/>
  <c r="K68" i="11"/>
  <c r="I68" i="11"/>
  <c r="G68" i="11"/>
  <c r="O67" i="11"/>
  <c r="M67" i="11"/>
  <c r="K67" i="11"/>
  <c r="I67" i="11"/>
  <c r="G67" i="11"/>
  <c r="O66" i="11"/>
  <c r="M66" i="11"/>
  <c r="K66" i="11"/>
  <c r="I66" i="11"/>
  <c r="G66" i="11"/>
  <c r="O65" i="11"/>
  <c r="M65" i="11"/>
  <c r="K65" i="11"/>
  <c r="I65" i="11"/>
  <c r="G65" i="11"/>
  <c r="O64" i="11"/>
  <c r="M64" i="11"/>
  <c r="K64" i="11"/>
  <c r="I64" i="11"/>
  <c r="G64" i="11"/>
  <c r="O63" i="11"/>
  <c r="M63" i="11"/>
  <c r="K63" i="11"/>
  <c r="I63" i="11"/>
  <c r="G63" i="11"/>
  <c r="O62" i="11"/>
  <c r="M62" i="11"/>
  <c r="K62" i="11"/>
  <c r="I62" i="11"/>
  <c r="G62" i="11"/>
  <c r="O61" i="11"/>
  <c r="M61" i="11"/>
  <c r="K61" i="11"/>
  <c r="I61" i="11"/>
  <c r="G61" i="11"/>
  <c r="O60" i="11"/>
  <c r="M60" i="11"/>
  <c r="K60" i="11"/>
  <c r="I60" i="11"/>
  <c r="G60" i="11"/>
  <c r="O59" i="11"/>
  <c r="M59" i="11"/>
  <c r="K59" i="11"/>
  <c r="I59" i="11"/>
  <c r="G59" i="11"/>
  <c r="O58" i="11"/>
  <c r="M58" i="11"/>
  <c r="K58" i="11"/>
  <c r="I58" i="11"/>
  <c r="G58" i="11"/>
  <c r="O57" i="11"/>
  <c r="M57" i="11"/>
  <c r="K57" i="11"/>
  <c r="I57" i="11"/>
  <c r="G57" i="11"/>
  <c r="O56" i="11"/>
  <c r="M56" i="11"/>
  <c r="K56" i="11"/>
  <c r="I56" i="11"/>
  <c r="G56" i="11"/>
  <c r="O55" i="11"/>
  <c r="M55" i="11"/>
  <c r="K55" i="11"/>
  <c r="I55" i="11"/>
  <c r="G55" i="11"/>
  <c r="O54" i="11"/>
  <c r="M54" i="11"/>
  <c r="K54" i="11"/>
  <c r="I54" i="11"/>
  <c r="G54" i="11"/>
  <c r="O53" i="11"/>
  <c r="M53" i="11"/>
  <c r="K53" i="11"/>
  <c r="I53" i="11"/>
  <c r="G53" i="11"/>
  <c r="O52" i="11"/>
  <c r="M52" i="11"/>
  <c r="K52" i="11"/>
  <c r="I52" i="11"/>
  <c r="G52" i="11"/>
  <c r="O51" i="11"/>
  <c r="M51" i="11"/>
  <c r="K51" i="11"/>
  <c r="I51" i="11"/>
  <c r="G51" i="11"/>
  <c r="O50" i="11"/>
  <c r="M50" i="11"/>
  <c r="K50" i="11"/>
  <c r="I50" i="11"/>
  <c r="G50" i="11"/>
  <c r="O49" i="11"/>
  <c r="M49" i="11"/>
  <c r="K49" i="11"/>
  <c r="I49" i="11"/>
  <c r="G49" i="11"/>
  <c r="O48" i="11"/>
  <c r="M48" i="11"/>
  <c r="K48" i="11"/>
  <c r="I48" i="11"/>
  <c r="G48" i="11"/>
  <c r="O47" i="11"/>
  <c r="M47" i="11"/>
  <c r="K47" i="11"/>
  <c r="I47" i="11"/>
  <c r="G47" i="11"/>
  <c r="O46" i="11"/>
  <c r="M46" i="11"/>
  <c r="K46" i="11"/>
  <c r="I46" i="11"/>
  <c r="G46" i="11"/>
  <c r="O45" i="11"/>
  <c r="M45" i="11"/>
  <c r="K45" i="11"/>
  <c r="I45" i="11"/>
  <c r="G45" i="11"/>
  <c r="O44" i="11"/>
  <c r="M44" i="11"/>
  <c r="K44" i="11"/>
  <c r="I44" i="11"/>
  <c r="G44" i="11"/>
  <c r="O43" i="11"/>
  <c r="M43" i="11"/>
  <c r="K43" i="11"/>
  <c r="I43" i="11"/>
  <c r="G43" i="11"/>
  <c r="O42" i="11"/>
  <c r="M42" i="11"/>
  <c r="K42" i="11"/>
  <c r="I42" i="11"/>
  <c r="G42" i="11"/>
  <c r="O41" i="11"/>
  <c r="M41" i="11"/>
  <c r="K41" i="11"/>
  <c r="I41" i="11"/>
  <c r="G41" i="11"/>
  <c r="O40" i="11"/>
  <c r="M40" i="11"/>
  <c r="K40" i="11"/>
  <c r="I40" i="11"/>
  <c r="G40" i="11"/>
  <c r="O39" i="11"/>
  <c r="M39" i="11"/>
  <c r="K39" i="11"/>
  <c r="I39" i="11"/>
  <c r="G39" i="11"/>
  <c r="O38" i="11"/>
  <c r="M38" i="11"/>
  <c r="K38" i="11"/>
  <c r="I38" i="11"/>
  <c r="G38" i="11"/>
  <c r="O37" i="11"/>
  <c r="M37" i="11"/>
  <c r="K37" i="11"/>
  <c r="I37" i="11"/>
  <c r="G37" i="11"/>
  <c r="O36" i="11"/>
  <c r="M36" i="11"/>
  <c r="K36" i="11"/>
  <c r="I36" i="11"/>
  <c r="G36" i="11"/>
  <c r="O35" i="11"/>
  <c r="M35" i="11"/>
  <c r="K35" i="11"/>
  <c r="I35" i="11"/>
  <c r="G35" i="11"/>
  <c r="O34" i="11"/>
  <c r="M34" i="11"/>
  <c r="K34" i="11"/>
  <c r="I34" i="11"/>
  <c r="G34" i="11"/>
  <c r="O33" i="11"/>
  <c r="M33" i="11"/>
  <c r="K33" i="11"/>
  <c r="I33" i="11"/>
  <c r="G33" i="11"/>
  <c r="O32" i="11"/>
  <c r="M32" i="11"/>
  <c r="K32" i="11"/>
  <c r="I32" i="11"/>
  <c r="G32" i="11"/>
  <c r="O31" i="11"/>
  <c r="M31" i="11"/>
  <c r="K31" i="11"/>
  <c r="I31" i="11"/>
  <c r="G31" i="11"/>
  <c r="O30" i="11"/>
  <c r="M30" i="11"/>
  <c r="K30" i="11"/>
  <c r="I30" i="11"/>
  <c r="G30" i="11"/>
  <c r="O29" i="11"/>
  <c r="M29" i="11"/>
  <c r="K29" i="11"/>
  <c r="I29" i="11"/>
  <c r="G29" i="11"/>
  <c r="O28" i="11"/>
  <c r="M28" i="11"/>
  <c r="K28" i="11"/>
  <c r="I28" i="11"/>
  <c r="G28" i="11"/>
  <c r="O27" i="11"/>
  <c r="M27" i="11"/>
  <c r="K27" i="11"/>
  <c r="I27" i="11"/>
  <c r="G27" i="11"/>
  <c r="O26" i="11"/>
  <c r="M26" i="11"/>
  <c r="K26" i="11"/>
  <c r="I26" i="11"/>
  <c r="G26" i="11"/>
  <c r="O25" i="11"/>
  <c r="M25" i="11"/>
  <c r="K25" i="11"/>
  <c r="I25" i="11"/>
  <c r="G25" i="11"/>
  <c r="O24" i="11"/>
  <c r="M24" i="11"/>
  <c r="K24" i="11"/>
  <c r="I24" i="11"/>
  <c r="G24" i="11"/>
  <c r="O23" i="11"/>
  <c r="M23" i="11"/>
  <c r="K23" i="11"/>
  <c r="I23" i="11"/>
  <c r="G23" i="11"/>
  <c r="O22" i="11"/>
  <c r="M22" i="11"/>
  <c r="K22" i="11"/>
  <c r="I22" i="11"/>
  <c r="G22" i="11"/>
  <c r="O21" i="11"/>
  <c r="M21" i="11"/>
  <c r="K21" i="11"/>
  <c r="I21" i="11"/>
  <c r="G21" i="11"/>
  <c r="O20" i="11"/>
  <c r="M20" i="11"/>
  <c r="K20" i="11"/>
  <c r="I20" i="11"/>
  <c r="G20" i="11"/>
  <c r="O19" i="11"/>
  <c r="M19" i="11"/>
  <c r="K19" i="11"/>
  <c r="I19" i="11"/>
  <c r="G19" i="11"/>
  <c r="O18" i="11"/>
  <c r="M18" i="11"/>
  <c r="K18" i="11"/>
  <c r="I18" i="11"/>
  <c r="G18" i="11"/>
  <c r="O17" i="11"/>
  <c r="M17" i="11"/>
  <c r="K17" i="11"/>
  <c r="I17" i="11"/>
  <c r="G17" i="11"/>
  <c r="O16" i="11"/>
  <c r="M16" i="11"/>
  <c r="K16" i="11"/>
  <c r="I16" i="11"/>
  <c r="G16" i="11"/>
  <c r="O15" i="11"/>
  <c r="M15" i="11"/>
  <c r="K15" i="11"/>
  <c r="I15" i="11"/>
  <c r="G15" i="11"/>
  <c r="O14" i="11"/>
  <c r="M14" i="11"/>
  <c r="K14" i="11"/>
  <c r="I14" i="11"/>
  <c r="G14" i="11"/>
  <c r="O13" i="11"/>
  <c r="M13" i="11"/>
  <c r="K13" i="11"/>
  <c r="I13" i="11"/>
  <c r="G13" i="11"/>
  <c r="O12" i="11"/>
  <c r="M12" i="11"/>
  <c r="K12" i="11"/>
  <c r="I12" i="11"/>
  <c r="G12" i="11"/>
  <c r="O11" i="11"/>
  <c r="M11" i="11"/>
  <c r="K11" i="11"/>
  <c r="I11" i="11"/>
  <c r="G11" i="11"/>
  <c r="O10" i="11"/>
  <c r="M10" i="11"/>
  <c r="K10" i="11"/>
  <c r="I10" i="11"/>
  <c r="G10" i="11"/>
  <c r="O9" i="11"/>
  <c r="M9" i="11"/>
  <c r="K9" i="11"/>
  <c r="I9" i="11"/>
  <c r="G9" i="11"/>
  <c r="O8" i="11"/>
  <c r="M8" i="11"/>
  <c r="K8" i="11"/>
  <c r="I8" i="11"/>
  <c r="G8" i="11"/>
  <c r="O7" i="11"/>
  <c r="M7" i="11"/>
  <c r="K7" i="11"/>
  <c r="I7" i="11"/>
  <c r="G7" i="11"/>
  <c r="O6" i="11"/>
  <c r="M6" i="11"/>
  <c r="K6" i="11"/>
  <c r="I6" i="11"/>
  <c r="G6" i="11"/>
  <c r="O5" i="11"/>
  <c r="M5" i="11"/>
  <c r="K5" i="11"/>
  <c r="I5" i="11"/>
  <c r="G5" i="11"/>
  <c r="O4" i="11"/>
  <c r="M4" i="11"/>
  <c r="K4" i="11"/>
  <c r="I4" i="11"/>
  <c r="G4" i="11"/>
  <c r="O3" i="11"/>
  <c r="M3" i="11"/>
  <c r="K3" i="11"/>
  <c r="I3" i="11"/>
  <c r="G3" i="11"/>
  <c r="O2" i="11"/>
  <c r="M2" i="11"/>
  <c r="K2" i="11"/>
  <c r="I2" i="11"/>
  <c r="G2" i="11"/>
  <c r="I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O29" i="10"/>
  <c r="M29" i="10"/>
  <c r="K29" i="10"/>
  <c r="I29" i="10"/>
  <c r="G29" i="10"/>
  <c r="O31" i="10"/>
  <c r="M31" i="10"/>
  <c r="K31" i="10"/>
  <c r="I31" i="10"/>
  <c r="G31" i="10"/>
  <c r="O30" i="10"/>
  <c r="M30" i="10"/>
  <c r="K30" i="10"/>
  <c r="I30" i="10"/>
  <c r="G30" i="10"/>
  <c r="O27" i="10"/>
  <c r="M27" i="10"/>
  <c r="K27" i="10"/>
  <c r="I27" i="10"/>
  <c r="G27" i="10"/>
  <c r="O24" i="10"/>
  <c r="M24" i="10"/>
  <c r="K24" i="10"/>
  <c r="I24" i="10"/>
  <c r="G24" i="10"/>
  <c r="O25" i="10"/>
  <c r="M25" i="10"/>
  <c r="K25" i="10"/>
  <c r="I25" i="10"/>
  <c r="G25" i="10"/>
  <c r="O23" i="10"/>
  <c r="M23" i="10"/>
  <c r="K23" i="10"/>
  <c r="I23" i="10"/>
  <c r="G23" i="10"/>
  <c r="O28" i="10"/>
  <c r="M28" i="10"/>
  <c r="K28" i="10"/>
  <c r="I28" i="10"/>
  <c r="G28" i="10"/>
  <c r="O26" i="10"/>
  <c r="M26" i="10"/>
  <c r="K26" i="10"/>
  <c r="I26" i="10"/>
  <c r="G26" i="10"/>
  <c r="O21" i="10"/>
  <c r="M21" i="10"/>
  <c r="K21" i="10"/>
  <c r="I21" i="10"/>
  <c r="G21" i="10"/>
  <c r="O22" i="10"/>
  <c r="M22" i="10"/>
  <c r="K22" i="10"/>
  <c r="I22" i="10"/>
  <c r="G22" i="10"/>
  <c r="O20" i="10"/>
  <c r="M20" i="10"/>
  <c r="K20" i="10"/>
  <c r="I20" i="10"/>
  <c r="G20" i="10"/>
  <c r="O19" i="10"/>
  <c r="M19" i="10"/>
  <c r="K19" i="10"/>
  <c r="I19" i="10"/>
  <c r="G19" i="10"/>
  <c r="O11" i="10"/>
  <c r="M11" i="10"/>
  <c r="K11" i="10"/>
  <c r="I11" i="10"/>
  <c r="G11" i="10"/>
  <c r="O18" i="10"/>
  <c r="M18" i="10"/>
  <c r="K18" i="10"/>
  <c r="I18" i="10"/>
  <c r="G18" i="10"/>
  <c r="O16" i="10"/>
  <c r="M16" i="10"/>
  <c r="K16" i="10"/>
  <c r="I16" i="10"/>
  <c r="G16" i="10"/>
  <c r="O17" i="10"/>
  <c r="M17" i="10"/>
  <c r="K17" i="10"/>
  <c r="I17" i="10"/>
  <c r="G17" i="10"/>
  <c r="O14" i="10"/>
  <c r="M14" i="10"/>
  <c r="K14" i="10"/>
  <c r="I14" i="10"/>
  <c r="G14" i="10"/>
  <c r="O13" i="10"/>
  <c r="M13" i="10"/>
  <c r="K13" i="10"/>
  <c r="I13" i="10"/>
  <c r="G13" i="10"/>
  <c r="O15" i="10"/>
  <c r="M15" i="10"/>
  <c r="K15" i="10"/>
  <c r="I15" i="10"/>
  <c r="G15" i="10"/>
  <c r="O12" i="10"/>
  <c r="M12" i="10"/>
  <c r="K12" i="10"/>
  <c r="I12" i="10"/>
  <c r="G12" i="10"/>
  <c r="E12" i="10" s="1"/>
  <c r="O10" i="10"/>
  <c r="M10" i="10"/>
  <c r="K10" i="10"/>
  <c r="I10" i="10"/>
  <c r="G10" i="10"/>
  <c r="O9" i="10"/>
  <c r="M9" i="10"/>
  <c r="K9" i="10"/>
  <c r="I9" i="10"/>
  <c r="G9" i="10"/>
  <c r="O8" i="10"/>
  <c r="M8" i="10"/>
  <c r="K8" i="10"/>
  <c r="I8" i="10"/>
  <c r="G8" i="10"/>
  <c r="O7" i="10"/>
  <c r="M7" i="10"/>
  <c r="K7" i="10"/>
  <c r="I7" i="10"/>
  <c r="G7" i="10"/>
  <c r="O6" i="10"/>
  <c r="M6" i="10"/>
  <c r="K6" i="10"/>
  <c r="I6" i="10"/>
  <c r="G6" i="10"/>
  <c r="O5" i="10"/>
  <c r="M5" i="10"/>
  <c r="K5" i="10"/>
  <c r="I5" i="10"/>
  <c r="G5" i="10"/>
  <c r="O4" i="10"/>
  <c r="M4" i="10"/>
  <c r="K4" i="10"/>
  <c r="I4" i="10"/>
  <c r="G4" i="10"/>
  <c r="O3" i="10"/>
  <c r="M3" i="10"/>
  <c r="K3" i="10"/>
  <c r="I3" i="10"/>
  <c r="G3" i="10"/>
  <c r="E3" i="10" s="1"/>
  <c r="O2" i="10"/>
  <c r="M2" i="10"/>
  <c r="K2" i="10"/>
  <c r="I2" i="10"/>
  <c r="G2" i="10"/>
  <c r="O31" i="9"/>
  <c r="M31" i="9"/>
  <c r="K31" i="9"/>
  <c r="I31" i="9"/>
  <c r="G31" i="9"/>
  <c r="O28" i="9"/>
  <c r="M28" i="9"/>
  <c r="K28" i="9"/>
  <c r="I28" i="9"/>
  <c r="G28" i="9"/>
  <c r="O30" i="9"/>
  <c r="M30" i="9"/>
  <c r="K30" i="9"/>
  <c r="I30" i="9"/>
  <c r="G30" i="9"/>
  <c r="O24" i="9"/>
  <c r="M24" i="9"/>
  <c r="K24" i="9"/>
  <c r="I24" i="9"/>
  <c r="G24" i="9"/>
  <c r="O25" i="9"/>
  <c r="M25" i="9"/>
  <c r="K25" i="9"/>
  <c r="I25" i="9"/>
  <c r="G25" i="9"/>
  <c r="O23" i="9"/>
  <c r="M23" i="9"/>
  <c r="K23" i="9"/>
  <c r="I23" i="9"/>
  <c r="G23" i="9"/>
  <c r="O19" i="9"/>
  <c r="M19" i="9"/>
  <c r="K19" i="9"/>
  <c r="I19" i="9"/>
  <c r="G19" i="9"/>
  <c r="O21" i="9"/>
  <c r="M21" i="9"/>
  <c r="K21" i="9"/>
  <c r="I21" i="9"/>
  <c r="G21" i="9"/>
  <c r="O27" i="9"/>
  <c r="M27" i="9"/>
  <c r="K27" i="9"/>
  <c r="I27" i="9"/>
  <c r="G27" i="9"/>
  <c r="O26" i="9"/>
  <c r="M26" i="9"/>
  <c r="K26" i="9"/>
  <c r="I26" i="9"/>
  <c r="G26" i="9"/>
  <c r="O22" i="9"/>
  <c r="M22" i="9"/>
  <c r="K22" i="9"/>
  <c r="I22" i="9"/>
  <c r="G22" i="9"/>
  <c r="O29" i="9"/>
  <c r="M29" i="9"/>
  <c r="K29" i="9"/>
  <c r="I29" i="9"/>
  <c r="G29" i="9"/>
  <c r="O18" i="9"/>
  <c r="M18" i="9"/>
  <c r="K18" i="9"/>
  <c r="I18" i="9"/>
  <c r="G18" i="9"/>
  <c r="O17" i="9"/>
  <c r="M17" i="9"/>
  <c r="K17" i="9"/>
  <c r="I17" i="9"/>
  <c r="G17" i="9"/>
  <c r="O20" i="9"/>
  <c r="M20" i="9"/>
  <c r="K20" i="9"/>
  <c r="I20" i="9"/>
  <c r="G20" i="9"/>
  <c r="O16" i="9"/>
  <c r="M16" i="9"/>
  <c r="K16" i="9"/>
  <c r="I16" i="9"/>
  <c r="G16" i="9"/>
  <c r="O15" i="9"/>
  <c r="M15" i="9"/>
  <c r="K15" i="9"/>
  <c r="I15" i="9"/>
  <c r="G15" i="9"/>
  <c r="O13" i="9"/>
  <c r="M13" i="9"/>
  <c r="K13" i="9"/>
  <c r="I13" i="9"/>
  <c r="G13" i="9"/>
  <c r="O14" i="9"/>
  <c r="M14" i="9"/>
  <c r="K14" i="9"/>
  <c r="I14" i="9"/>
  <c r="G14" i="9"/>
  <c r="O12" i="9"/>
  <c r="M12" i="9"/>
  <c r="K12" i="9"/>
  <c r="I12" i="9"/>
  <c r="G12" i="9"/>
  <c r="O11" i="9"/>
  <c r="M11" i="9"/>
  <c r="K11" i="9"/>
  <c r="I11" i="9"/>
  <c r="G11" i="9"/>
  <c r="O9" i="9"/>
  <c r="M9" i="9"/>
  <c r="K9" i="9"/>
  <c r="I9" i="9"/>
  <c r="G9" i="9"/>
  <c r="O10" i="9"/>
  <c r="M10" i="9"/>
  <c r="K10" i="9"/>
  <c r="I10" i="9"/>
  <c r="G10" i="9"/>
  <c r="O8" i="9"/>
  <c r="M8" i="9"/>
  <c r="K8" i="9"/>
  <c r="I8" i="9"/>
  <c r="G8" i="9"/>
  <c r="O7" i="9"/>
  <c r="M7" i="9"/>
  <c r="K7" i="9"/>
  <c r="I7" i="9"/>
  <c r="G7" i="9"/>
  <c r="O6" i="9"/>
  <c r="M6" i="9"/>
  <c r="K6" i="9"/>
  <c r="I6" i="9"/>
  <c r="G6" i="9"/>
  <c r="O4" i="9"/>
  <c r="M4" i="9"/>
  <c r="K4" i="9"/>
  <c r="I4" i="9"/>
  <c r="G4" i="9"/>
  <c r="O5" i="9"/>
  <c r="M5" i="9"/>
  <c r="K5" i="9"/>
  <c r="I5" i="9"/>
  <c r="G5" i="9"/>
  <c r="O3" i="9"/>
  <c r="M3" i="9"/>
  <c r="K3" i="9"/>
  <c r="I3" i="9"/>
  <c r="G3" i="9"/>
  <c r="O2" i="9"/>
  <c r="M2" i="9"/>
  <c r="K2" i="9"/>
  <c r="I2" i="9"/>
  <c r="G2" i="9"/>
  <c r="G28" i="8"/>
  <c r="I28" i="8"/>
  <c r="K28" i="8"/>
  <c r="M28" i="8"/>
  <c r="O28" i="8"/>
  <c r="O29" i="8"/>
  <c r="M29" i="8"/>
  <c r="K29" i="8"/>
  <c r="I29" i="8"/>
  <c r="G29" i="8"/>
  <c r="O26" i="8"/>
  <c r="M26" i="8"/>
  <c r="K26" i="8"/>
  <c r="I26" i="8"/>
  <c r="G26" i="8"/>
  <c r="O31" i="8"/>
  <c r="M31" i="8"/>
  <c r="K31" i="8"/>
  <c r="I31" i="8"/>
  <c r="G31" i="8"/>
  <c r="O30" i="8"/>
  <c r="M30" i="8"/>
  <c r="K30" i="8"/>
  <c r="I30" i="8"/>
  <c r="G30" i="8"/>
  <c r="O27" i="8"/>
  <c r="M27" i="8"/>
  <c r="K27" i="8"/>
  <c r="I27" i="8"/>
  <c r="G27" i="8"/>
  <c r="O25" i="8"/>
  <c r="M25" i="8"/>
  <c r="K25" i="8"/>
  <c r="I25" i="8"/>
  <c r="G25" i="8"/>
  <c r="O22" i="8"/>
  <c r="M22" i="8"/>
  <c r="K22" i="8"/>
  <c r="I22" i="8"/>
  <c r="G22" i="8"/>
  <c r="O19" i="8"/>
  <c r="M19" i="8"/>
  <c r="K19" i="8"/>
  <c r="I19" i="8"/>
  <c r="G19" i="8"/>
  <c r="O23" i="8"/>
  <c r="M23" i="8"/>
  <c r="K23" i="8"/>
  <c r="I23" i="8"/>
  <c r="G23" i="8"/>
  <c r="O18" i="8"/>
  <c r="M18" i="8"/>
  <c r="K18" i="8"/>
  <c r="I18" i="8"/>
  <c r="G18" i="8"/>
  <c r="O24" i="8"/>
  <c r="M24" i="8"/>
  <c r="K24" i="8"/>
  <c r="I24" i="8"/>
  <c r="G24" i="8"/>
  <c r="O20" i="8"/>
  <c r="M20" i="8"/>
  <c r="K20" i="8"/>
  <c r="I20" i="8"/>
  <c r="G20" i="8"/>
  <c r="O17" i="8"/>
  <c r="M17" i="8"/>
  <c r="K17" i="8"/>
  <c r="I17" i="8"/>
  <c r="G17" i="8"/>
  <c r="O21" i="8"/>
  <c r="M21" i="8"/>
  <c r="K21" i="8"/>
  <c r="I21" i="8"/>
  <c r="G21" i="8"/>
  <c r="O16" i="8"/>
  <c r="M16" i="8"/>
  <c r="K16" i="8"/>
  <c r="I16" i="8"/>
  <c r="G16" i="8"/>
  <c r="O15" i="8"/>
  <c r="M15" i="8"/>
  <c r="K15" i="8"/>
  <c r="I15" i="8"/>
  <c r="G15" i="8"/>
  <c r="O13" i="8"/>
  <c r="M13" i="8"/>
  <c r="K13" i="8"/>
  <c r="I13" i="8"/>
  <c r="G13" i="8"/>
  <c r="O12" i="8"/>
  <c r="M12" i="8"/>
  <c r="K12" i="8"/>
  <c r="I12" i="8"/>
  <c r="G12" i="8"/>
  <c r="O14" i="8"/>
  <c r="M14" i="8"/>
  <c r="K14" i="8"/>
  <c r="I14" i="8"/>
  <c r="G14" i="8"/>
  <c r="O11" i="8"/>
  <c r="M11" i="8"/>
  <c r="K11" i="8"/>
  <c r="I11" i="8"/>
  <c r="G11" i="8"/>
  <c r="O10" i="8"/>
  <c r="M10" i="8"/>
  <c r="K10" i="8"/>
  <c r="I10" i="8"/>
  <c r="G10" i="8"/>
  <c r="O9" i="8"/>
  <c r="M9" i="8"/>
  <c r="K9" i="8"/>
  <c r="I9" i="8"/>
  <c r="G9" i="8"/>
  <c r="O8" i="8"/>
  <c r="M8" i="8"/>
  <c r="K8" i="8"/>
  <c r="I8" i="8"/>
  <c r="G8" i="8"/>
  <c r="O7" i="8"/>
  <c r="M7" i="8"/>
  <c r="K7" i="8"/>
  <c r="I7" i="8"/>
  <c r="G7" i="8"/>
  <c r="O6" i="8"/>
  <c r="M6" i="8"/>
  <c r="K6" i="8"/>
  <c r="I6" i="8"/>
  <c r="G6" i="8"/>
  <c r="O5" i="8"/>
  <c r="M5" i="8"/>
  <c r="K5" i="8"/>
  <c r="I5" i="8"/>
  <c r="G5" i="8"/>
  <c r="O4" i="8"/>
  <c r="M4" i="8"/>
  <c r="K4" i="8"/>
  <c r="I4" i="8"/>
  <c r="G4" i="8"/>
  <c r="O3" i="8"/>
  <c r="M3" i="8"/>
  <c r="K3" i="8"/>
  <c r="I3" i="8"/>
  <c r="G3" i="8"/>
  <c r="O2" i="8"/>
  <c r="M2" i="8"/>
  <c r="K2" i="8"/>
  <c r="I2" i="8"/>
  <c r="G2" i="8"/>
  <c r="G2" i="7"/>
  <c r="G3" i="7"/>
  <c r="G4" i="7"/>
  <c r="G5" i="7"/>
  <c r="G6" i="7"/>
  <c r="G7" i="7"/>
  <c r="G9" i="7"/>
  <c r="G8" i="7"/>
  <c r="G11" i="7"/>
  <c r="G16" i="7"/>
  <c r="G12" i="7"/>
  <c r="G13" i="7"/>
  <c r="G10" i="7"/>
  <c r="G14" i="7"/>
  <c r="G17" i="7"/>
  <c r="G15" i="7"/>
  <c r="G19" i="7"/>
  <c r="G20" i="7"/>
  <c r="G18" i="7"/>
  <c r="G21" i="7"/>
  <c r="G23" i="7"/>
  <c r="G22" i="7"/>
  <c r="G24" i="7"/>
  <c r="G25" i="7"/>
  <c r="G28" i="7"/>
  <c r="G26" i="7"/>
  <c r="G29" i="7"/>
  <c r="G27" i="7"/>
  <c r="G31" i="7"/>
  <c r="G30" i="7"/>
  <c r="O30" i="7"/>
  <c r="M30" i="7"/>
  <c r="K30" i="7"/>
  <c r="O31" i="7"/>
  <c r="M31" i="7"/>
  <c r="K31" i="7"/>
  <c r="O27" i="7"/>
  <c r="M27" i="7"/>
  <c r="K27" i="7"/>
  <c r="O29" i="7"/>
  <c r="M29" i="7"/>
  <c r="K29" i="7"/>
  <c r="O26" i="7"/>
  <c r="M26" i="7"/>
  <c r="K26" i="7"/>
  <c r="O28" i="7"/>
  <c r="M28" i="7"/>
  <c r="K28" i="7"/>
  <c r="O25" i="7"/>
  <c r="M25" i="7"/>
  <c r="K25" i="7"/>
  <c r="O24" i="7"/>
  <c r="M24" i="7"/>
  <c r="K24" i="7"/>
  <c r="O22" i="7"/>
  <c r="M22" i="7"/>
  <c r="K22" i="7"/>
  <c r="O23" i="7"/>
  <c r="M23" i="7"/>
  <c r="K23" i="7"/>
  <c r="O21" i="7"/>
  <c r="M21" i="7"/>
  <c r="K21" i="7"/>
  <c r="O18" i="7"/>
  <c r="M18" i="7"/>
  <c r="K18" i="7"/>
  <c r="O20" i="7"/>
  <c r="M20" i="7"/>
  <c r="K20" i="7"/>
  <c r="O19" i="7"/>
  <c r="M19" i="7"/>
  <c r="K19" i="7"/>
  <c r="O15" i="7"/>
  <c r="M15" i="7"/>
  <c r="K15" i="7"/>
  <c r="O17" i="7"/>
  <c r="M17" i="7"/>
  <c r="K17" i="7"/>
  <c r="O14" i="7"/>
  <c r="M14" i="7"/>
  <c r="K14" i="7"/>
  <c r="O10" i="7"/>
  <c r="M10" i="7"/>
  <c r="K10" i="7"/>
  <c r="O13" i="7"/>
  <c r="M13" i="7"/>
  <c r="K13" i="7"/>
  <c r="O12" i="7"/>
  <c r="M12" i="7"/>
  <c r="K12" i="7"/>
  <c r="O16" i="7"/>
  <c r="M16" i="7"/>
  <c r="K16" i="7"/>
  <c r="O11" i="7"/>
  <c r="M11" i="7"/>
  <c r="K11" i="7"/>
  <c r="O8" i="7"/>
  <c r="M8" i="7"/>
  <c r="K8" i="7"/>
  <c r="O9" i="7"/>
  <c r="M9" i="7"/>
  <c r="K9" i="7"/>
  <c r="O7" i="7"/>
  <c r="M7" i="7"/>
  <c r="K7" i="7"/>
  <c r="O6" i="7"/>
  <c r="M6" i="7"/>
  <c r="K6" i="7"/>
  <c r="O5" i="7"/>
  <c r="M5" i="7"/>
  <c r="K5" i="7"/>
  <c r="O4" i="7"/>
  <c r="M4" i="7"/>
  <c r="K4" i="7"/>
  <c r="O3" i="7"/>
  <c r="M3" i="7"/>
  <c r="K3" i="7"/>
  <c r="O2" i="7"/>
  <c r="M2" i="7"/>
  <c r="K2" i="7"/>
  <c r="K2" i="6"/>
  <c r="K4" i="6"/>
  <c r="K3" i="6"/>
  <c r="K5" i="6"/>
  <c r="K6" i="6"/>
  <c r="K7" i="6"/>
  <c r="K8" i="6"/>
  <c r="K9" i="6"/>
  <c r="K12" i="6"/>
  <c r="K10" i="6"/>
  <c r="K13" i="6"/>
  <c r="K14" i="6"/>
  <c r="K11" i="6"/>
  <c r="K15" i="6"/>
  <c r="K16" i="6"/>
  <c r="O16" i="6"/>
  <c r="M16" i="6"/>
  <c r="I16" i="6"/>
  <c r="G16" i="6"/>
  <c r="O15" i="6"/>
  <c r="M15" i="6"/>
  <c r="I15" i="6"/>
  <c r="G15" i="6"/>
  <c r="O11" i="6"/>
  <c r="M11" i="6"/>
  <c r="I11" i="6"/>
  <c r="G11" i="6"/>
  <c r="O14" i="6"/>
  <c r="M14" i="6"/>
  <c r="I14" i="6"/>
  <c r="G14" i="6"/>
  <c r="O13" i="6"/>
  <c r="M13" i="6"/>
  <c r="I13" i="6"/>
  <c r="G13" i="6"/>
  <c r="O10" i="6"/>
  <c r="M10" i="6"/>
  <c r="I10" i="6"/>
  <c r="G10" i="6"/>
  <c r="O12" i="6"/>
  <c r="M12" i="6"/>
  <c r="I12" i="6"/>
  <c r="G12" i="6"/>
  <c r="O9" i="6"/>
  <c r="M9" i="6"/>
  <c r="I9" i="6"/>
  <c r="G9" i="6"/>
  <c r="O8" i="6"/>
  <c r="M8" i="6"/>
  <c r="I8" i="6"/>
  <c r="G8" i="6"/>
  <c r="O7" i="6"/>
  <c r="M7" i="6"/>
  <c r="I7" i="6"/>
  <c r="G7" i="6"/>
  <c r="O6" i="6"/>
  <c r="M6" i="6"/>
  <c r="I6" i="6"/>
  <c r="G6" i="6"/>
  <c r="O5" i="6"/>
  <c r="M5" i="6"/>
  <c r="I5" i="6"/>
  <c r="G5" i="6"/>
  <c r="O3" i="6"/>
  <c r="M3" i="6"/>
  <c r="I3" i="6"/>
  <c r="G3" i="6"/>
  <c r="O4" i="6"/>
  <c r="M4" i="6"/>
  <c r="I4" i="6"/>
  <c r="G4" i="6"/>
  <c r="O2" i="6"/>
  <c r="M2" i="6"/>
  <c r="I2" i="6"/>
  <c r="G2" i="6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2" i="1"/>
  <c r="M4" i="1"/>
  <c r="M3" i="1"/>
  <c r="M5" i="1"/>
  <c r="M6" i="1"/>
  <c r="M7" i="1"/>
  <c r="M8" i="1"/>
  <c r="M9" i="1"/>
  <c r="M12" i="1"/>
  <c r="M10" i="1"/>
  <c r="M11" i="1"/>
  <c r="M13" i="1"/>
  <c r="M14" i="1"/>
  <c r="M15" i="1"/>
  <c r="M16" i="1"/>
  <c r="M19" i="1"/>
  <c r="M18" i="1"/>
  <c r="M17" i="1"/>
  <c r="M20" i="1"/>
  <c r="M21" i="1"/>
  <c r="M22" i="1"/>
  <c r="M26" i="1"/>
  <c r="M23" i="1"/>
  <c r="M25" i="1"/>
  <c r="M30" i="1"/>
  <c r="M32" i="1"/>
  <c r="M33" i="1"/>
  <c r="M24" i="1"/>
  <c r="M27" i="1"/>
  <c r="M28" i="1"/>
  <c r="M29" i="1"/>
  <c r="M31" i="1"/>
  <c r="M34" i="1"/>
  <c r="M35" i="1"/>
  <c r="M38" i="1"/>
  <c r="M36" i="1"/>
  <c r="M40" i="1"/>
  <c r="M42" i="1"/>
  <c r="M39" i="1"/>
  <c r="M37" i="1"/>
  <c r="M41" i="1"/>
  <c r="M43" i="1"/>
  <c r="M45" i="1"/>
  <c r="M44" i="1"/>
  <c r="M47" i="1"/>
  <c r="M46" i="1"/>
  <c r="M48" i="1"/>
  <c r="M49" i="1"/>
  <c r="M53" i="1"/>
  <c r="M51" i="1"/>
  <c r="M50" i="1"/>
  <c r="M54" i="1"/>
  <c r="M55" i="1"/>
  <c r="M57" i="1"/>
  <c r="M56" i="1"/>
  <c r="M52" i="1"/>
  <c r="M60" i="1"/>
  <c r="M59" i="1"/>
  <c r="M58" i="1"/>
  <c r="M61" i="1"/>
  <c r="M63" i="1"/>
  <c r="M65" i="1"/>
  <c r="M62" i="1"/>
  <c r="M68" i="1"/>
  <c r="M64" i="1"/>
  <c r="M66" i="1"/>
  <c r="M67" i="1"/>
  <c r="M69" i="1"/>
  <c r="M71" i="1"/>
  <c r="M72" i="1"/>
  <c r="M75" i="1"/>
  <c r="M74" i="1"/>
  <c r="M70" i="1"/>
  <c r="M80" i="1"/>
  <c r="M73" i="1"/>
  <c r="M77" i="1"/>
  <c r="M76" i="1"/>
  <c r="M83" i="1"/>
  <c r="M84" i="1"/>
  <c r="M79" i="1"/>
  <c r="M78" i="1"/>
  <c r="M81" i="1"/>
  <c r="M82" i="1"/>
  <c r="M85" i="1"/>
  <c r="M86" i="1"/>
  <c r="M88" i="1"/>
  <c r="M87" i="1"/>
  <c r="M89" i="1"/>
  <c r="M91" i="1"/>
  <c r="M90" i="1"/>
  <c r="M2" i="1"/>
  <c r="G4" i="1"/>
  <c r="G3" i="1"/>
  <c r="G5" i="1"/>
  <c r="G6" i="1"/>
  <c r="G7" i="1"/>
  <c r="G8" i="1"/>
  <c r="G9" i="1"/>
  <c r="G12" i="1"/>
  <c r="G10" i="1"/>
  <c r="G11" i="1"/>
  <c r="G13" i="1"/>
  <c r="G14" i="1"/>
  <c r="G15" i="1"/>
  <c r="G16" i="1"/>
  <c r="G19" i="1"/>
  <c r="G18" i="1"/>
  <c r="G17" i="1"/>
  <c r="G20" i="1"/>
  <c r="G21" i="1"/>
  <c r="G22" i="1"/>
  <c r="G26" i="1"/>
  <c r="G23" i="1"/>
  <c r="G25" i="1"/>
  <c r="G30" i="1"/>
  <c r="G32" i="1"/>
  <c r="G33" i="1"/>
  <c r="G24" i="1"/>
  <c r="G27" i="1"/>
  <c r="G28" i="1"/>
  <c r="G29" i="1"/>
  <c r="G31" i="1"/>
  <c r="G34" i="1"/>
  <c r="G35" i="1"/>
  <c r="G38" i="1"/>
  <c r="G36" i="1"/>
  <c r="G40" i="1"/>
  <c r="G42" i="1"/>
  <c r="G39" i="1"/>
  <c r="G37" i="1"/>
  <c r="G41" i="1"/>
  <c r="G43" i="1"/>
  <c r="G45" i="1"/>
  <c r="G44" i="1"/>
  <c r="G47" i="1"/>
  <c r="G46" i="1"/>
  <c r="G48" i="1"/>
  <c r="G49" i="1"/>
  <c r="G53" i="1"/>
  <c r="G51" i="1"/>
  <c r="G50" i="1"/>
  <c r="G54" i="1"/>
  <c r="G55" i="1"/>
  <c r="G57" i="1"/>
  <c r="G56" i="1"/>
  <c r="G52" i="1"/>
  <c r="G60" i="1"/>
  <c r="G59" i="1"/>
  <c r="G58" i="1"/>
  <c r="G61" i="1"/>
  <c r="G63" i="1"/>
  <c r="G65" i="1"/>
  <c r="G62" i="1"/>
  <c r="G68" i="1"/>
  <c r="G64" i="1"/>
  <c r="G66" i="1"/>
  <c r="G67" i="1"/>
  <c r="G69" i="1"/>
  <c r="G71" i="1"/>
  <c r="G72" i="1"/>
  <c r="G75" i="1"/>
  <c r="G74" i="1"/>
  <c r="G70" i="1"/>
  <c r="G80" i="1"/>
  <c r="G73" i="1"/>
  <c r="G77" i="1"/>
  <c r="G76" i="1"/>
  <c r="G83" i="1"/>
  <c r="G84" i="1"/>
  <c r="G79" i="1"/>
  <c r="G78" i="1"/>
  <c r="G81" i="1"/>
  <c r="G82" i="1"/>
  <c r="G85" i="1"/>
  <c r="G86" i="1"/>
  <c r="G88" i="1"/>
  <c r="G87" i="1"/>
  <c r="G89" i="1"/>
  <c r="G91" i="1"/>
  <c r="G90" i="1"/>
  <c r="G2" i="1"/>
  <c r="K6" i="1"/>
  <c r="K3" i="1"/>
  <c r="K10" i="1"/>
  <c r="K29" i="1"/>
  <c r="K7" i="1"/>
  <c r="K2" i="1"/>
  <c r="K8" i="1"/>
  <c r="K5" i="1"/>
  <c r="K24" i="1"/>
  <c r="K16" i="1"/>
  <c r="K31" i="1"/>
  <c r="K9" i="1"/>
  <c r="K12" i="1"/>
  <c r="K28" i="1"/>
  <c r="K17" i="1"/>
  <c r="K44" i="1"/>
  <c r="K15" i="1"/>
  <c r="K38" i="1"/>
  <c r="K43" i="1"/>
  <c r="K14" i="1"/>
  <c r="K23" i="1"/>
  <c r="K21" i="1"/>
  <c r="K19" i="1"/>
  <c r="K36" i="1"/>
  <c r="K78" i="1"/>
  <c r="K13" i="1"/>
  <c r="K34" i="1"/>
  <c r="K50" i="1"/>
  <c r="K11" i="1"/>
  <c r="K26" i="1"/>
  <c r="K18" i="1"/>
  <c r="K20" i="1"/>
  <c r="K27" i="1"/>
  <c r="K40" i="1"/>
  <c r="K35" i="1"/>
  <c r="K46" i="1"/>
  <c r="K41" i="1"/>
  <c r="K80" i="1"/>
  <c r="K63" i="1"/>
  <c r="K67" i="1"/>
  <c r="K74" i="1"/>
  <c r="K22" i="1"/>
  <c r="K60" i="1"/>
  <c r="K76" i="1"/>
  <c r="K62" i="1"/>
  <c r="K54" i="1"/>
  <c r="K52" i="1"/>
  <c r="K56" i="1"/>
  <c r="K70" i="1"/>
  <c r="K65" i="1"/>
  <c r="K37" i="1"/>
  <c r="K51" i="1"/>
  <c r="K82" i="1"/>
  <c r="K59" i="1"/>
  <c r="K64" i="1"/>
  <c r="K81" i="1"/>
  <c r="K72" i="1"/>
  <c r="K86" i="1"/>
  <c r="K33" i="1"/>
  <c r="K69" i="1"/>
  <c r="K75" i="1"/>
  <c r="K45" i="1"/>
  <c r="K66" i="1"/>
  <c r="K84" i="1"/>
  <c r="K88" i="1"/>
  <c r="K42" i="1"/>
  <c r="K53" i="1"/>
  <c r="K49" i="1"/>
  <c r="K61" i="1"/>
  <c r="K25" i="1"/>
  <c r="K47" i="1"/>
  <c r="K73" i="1"/>
  <c r="K79" i="1"/>
  <c r="K32" i="1"/>
  <c r="K68" i="1"/>
  <c r="K58" i="1"/>
  <c r="K83" i="1"/>
  <c r="K89" i="1"/>
  <c r="K39" i="1"/>
  <c r="K57" i="1"/>
  <c r="K71" i="1"/>
  <c r="K30" i="1"/>
  <c r="K48" i="1"/>
  <c r="K55" i="1"/>
  <c r="K77" i="1"/>
  <c r="K91" i="1"/>
  <c r="K85" i="1"/>
  <c r="K87" i="1"/>
  <c r="K90" i="1"/>
  <c r="K4" i="1"/>
  <c r="O4" i="1"/>
  <c r="O10" i="1"/>
  <c r="O9" i="1"/>
  <c r="O6" i="1"/>
  <c r="O40" i="1"/>
  <c r="O33" i="1"/>
  <c r="O34" i="1"/>
  <c r="O7" i="1"/>
  <c r="O47" i="1"/>
  <c r="O21" i="1"/>
  <c r="O36" i="1"/>
  <c r="O28" i="1"/>
  <c r="O41" i="1"/>
  <c r="O72" i="1"/>
  <c r="O2" i="1"/>
  <c r="O37" i="1"/>
  <c r="O3" i="1"/>
  <c r="O18" i="1"/>
  <c r="O50" i="1"/>
  <c r="O5" i="1"/>
  <c r="O29" i="1"/>
  <c r="O15" i="1"/>
  <c r="O13" i="1"/>
  <c r="O53" i="1"/>
  <c r="O26" i="1"/>
  <c r="O42" i="1"/>
  <c r="O12" i="1"/>
  <c r="O38" i="1"/>
  <c r="O81" i="1"/>
  <c r="O17" i="1"/>
  <c r="O71" i="1"/>
  <c r="O32" i="1"/>
  <c r="O45" i="1"/>
  <c r="O22" i="1"/>
  <c r="O52" i="1"/>
  <c r="O19" i="1"/>
  <c r="O23" i="1"/>
  <c r="O39" i="1"/>
  <c r="O11" i="1"/>
  <c r="O44" i="1"/>
  <c r="O51" i="1"/>
  <c r="O78" i="1"/>
  <c r="O30" i="1"/>
  <c r="O55" i="1"/>
  <c r="O43" i="1"/>
  <c r="O27" i="1"/>
  <c r="O57" i="1"/>
  <c r="O83" i="1"/>
  <c r="O25" i="1"/>
  <c r="O59" i="1"/>
  <c r="O14" i="1"/>
  <c r="O89" i="1"/>
  <c r="O75" i="1"/>
  <c r="O24" i="1"/>
  <c r="O60" i="1"/>
  <c r="O73" i="1"/>
  <c r="O20" i="1"/>
  <c r="O79" i="1"/>
  <c r="O66" i="1"/>
  <c r="O84" i="1"/>
  <c r="O67" i="1"/>
  <c r="O56" i="1"/>
  <c r="O46" i="1"/>
  <c r="O86" i="1"/>
  <c r="O91" i="1"/>
  <c r="O62" i="1"/>
  <c r="O76" i="1"/>
  <c r="O85" i="1"/>
  <c r="O77" i="1"/>
  <c r="O80" i="1"/>
  <c r="O31" i="1"/>
  <c r="O68" i="1"/>
  <c r="O63" i="1"/>
  <c r="O16" i="1"/>
  <c r="O90" i="1"/>
  <c r="O54" i="1"/>
  <c r="O48" i="1"/>
  <c r="O74" i="1"/>
  <c r="O35" i="1"/>
  <c r="O61" i="1"/>
  <c r="O70" i="1"/>
  <c r="O69" i="1"/>
  <c r="O88" i="1"/>
  <c r="O64" i="1"/>
  <c r="O65" i="1"/>
  <c r="O49" i="1"/>
  <c r="O58" i="1"/>
  <c r="O87" i="1"/>
  <c r="O82" i="1"/>
  <c r="O8" i="1"/>
  <c r="E5" i="12" l="1"/>
  <c r="E19" i="12"/>
  <c r="E14" i="12"/>
  <c r="E20" i="12"/>
  <c r="E12" i="12"/>
  <c r="E2" i="12"/>
  <c r="E11" i="12"/>
  <c r="E6" i="12"/>
  <c r="E16" i="12"/>
  <c r="E21" i="12"/>
  <c r="E3" i="12"/>
  <c r="E8" i="12"/>
  <c r="E17" i="12"/>
  <c r="E4" i="12"/>
  <c r="E13" i="12"/>
  <c r="E10" i="12"/>
  <c r="E7" i="12"/>
  <c r="E18" i="12"/>
  <c r="E32" i="11"/>
  <c r="E20" i="11"/>
  <c r="E52" i="11"/>
  <c r="E84" i="11"/>
  <c r="E73" i="11"/>
  <c r="E24" i="11"/>
  <c r="E28" i="11"/>
  <c r="E30" i="11"/>
  <c r="E5" i="11"/>
  <c r="E29" i="11"/>
  <c r="E40" i="11"/>
  <c r="E64" i="11"/>
  <c r="E91" i="11"/>
  <c r="E16" i="11"/>
  <c r="E37" i="11"/>
  <c r="E56" i="11"/>
  <c r="E60" i="11"/>
  <c r="E62" i="11"/>
  <c r="E98" i="11"/>
  <c r="E4" i="11"/>
  <c r="E12" i="11"/>
  <c r="E15" i="11"/>
  <c r="E48" i="11"/>
  <c r="E61" i="11"/>
  <c r="E72" i="11"/>
  <c r="E75" i="11"/>
  <c r="E101" i="11"/>
  <c r="E9" i="11"/>
  <c r="E69" i="11"/>
  <c r="E90" i="11"/>
  <c r="E43" i="11"/>
  <c r="E36" i="11"/>
  <c r="E44" i="11"/>
  <c r="E47" i="11"/>
  <c r="E80" i="11"/>
  <c r="E89" i="11"/>
  <c r="E97" i="11"/>
  <c r="E100" i="11"/>
  <c r="E41" i="11"/>
  <c r="E95" i="11"/>
  <c r="E8" i="11"/>
  <c r="E11" i="11"/>
  <c r="E68" i="11"/>
  <c r="E76" i="11"/>
  <c r="E79" i="11"/>
  <c r="E35" i="11"/>
  <c r="E67" i="11"/>
  <c r="E82" i="11"/>
  <c r="E94" i="11"/>
  <c r="E6" i="11"/>
  <c r="E17" i="11"/>
  <c r="E23" i="11"/>
  <c r="E38" i="11"/>
  <c r="E49" i="11"/>
  <c r="E55" i="11"/>
  <c r="E70" i="11"/>
  <c r="E81" i="11"/>
  <c r="E87" i="11"/>
  <c r="E3" i="11"/>
  <c r="E50" i="11"/>
  <c r="E14" i="11"/>
  <c r="E25" i="11"/>
  <c r="E31" i="11"/>
  <c r="E46" i="11"/>
  <c r="E57" i="11"/>
  <c r="E63" i="11"/>
  <c r="E78" i="11"/>
  <c r="E88" i="11"/>
  <c r="E18" i="11"/>
  <c r="E2" i="11"/>
  <c r="E13" i="11"/>
  <c r="E19" i="11"/>
  <c r="E34" i="11"/>
  <c r="E45" i="11"/>
  <c r="E51" i="11"/>
  <c r="E66" i="11"/>
  <c r="E77" i="11"/>
  <c r="E83" i="11"/>
  <c r="E93" i="11"/>
  <c r="E26" i="11"/>
  <c r="E58" i="11"/>
  <c r="E7" i="11"/>
  <c r="E22" i="11"/>
  <c r="E33" i="11"/>
  <c r="E39" i="11"/>
  <c r="E54" i="11"/>
  <c r="E65" i="11"/>
  <c r="E71" i="11"/>
  <c r="E86" i="11"/>
  <c r="E92" i="11"/>
  <c r="E96" i="11"/>
  <c r="E10" i="11"/>
  <c r="E21" i="11"/>
  <c r="E27" i="11"/>
  <c r="E42" i="11"/>
  <c r="E53" i="11"/>
  <c r="E59" i="11"/>
  <c r="E74" i="11"/>
  <c r="E85" i="11"/>
  <c r="E99" i="11"/>
  <c r="E8" i="10"/>
  <c r="E17" i="10"/>
  <c r="E31" i="10"/>
  <c r="E15" i="10"/>
  <c r="E27" i="10"/>
  <c r="E19" i="10"/>
  <c r="E16" i="10"/>
  <c r="E7" i="10"/>
  <c r="E26" i="10"/>
  <c r="E4" i="10"/>
  <c r="E20" i="10"/>
  <c r="E6" i="10"/>
  <c r="E21" i="10"/>
  <c r="E13" i="10"/>
  <c r="E24" i="10"/>
  <c r="E28" i="10"/>
  <c r="E9" i="10"/>
  <c r="E23" i="10"/>
  <c r="E2" i="10"/>
  <c r="E11" i="10"/>
  <c r="E29" i="10"/>
  <c r="E5" i="10"/>
  <c r="E22" i="10"/>
  <c r="E14" i="10"/>
  <c r="E30" i="10"/>
  <c r="E18" i="10"/>
  <c r="E10" i="10"/>
  <c r="E25" i="10"/>
  <c r="E21" i="9"/>
  <c r="E8" i="9"/>
  <c r="E16" i="9"/>
  <c r="E4" i="9"/>
  <c r="E30" i="9"/>
  <c r="E14" i="9"/>
  <c r="E5" i="9"/>
  <c r="E12" i="9"/>
  <c r="E29" i="9"/>
  <c r="E24" i="9"/>
  <c r="E6" i="9"/>
  <c r="E25" i="9"/>
  <c r="E7" i="9"/>
  <c r="E28" i="9"/>
  <c r="E18" i="9"/>
  <c r="E19" i="9"/>
  <c r="E23" i="9"/>
  <c r="E15" i="9"/>
  <c r="E22" i="9"/>
  <c r="E26" i="9"/>
  <c r="E13" i="9"/>
  <c r="E2" i="9"/>
  <c r="E3" i="9"/>
  <c r="E10" i="9"/>
  <c r="E9" i="9"/>
  <c r="E27" i="9"/>
  <c r="E31" i="9"/>
  <c r="E11" i="9"/>
  <c r="E20" i="9"/>
  <c r="E17" i="9"/>
  <c r="E5" i="8"/>
  <c r="E4" i="8"/>
  <c r="E14" i="8"/>
  <c r="E24" i="8"/>
  <c r="E19" i="8"/>
  <c r="E13" i="8"/>
  <c r="E3" i="8"/>
  <c r="E22" i="8"/>
  <c r="E8" i="8"/>
  <c r="E16" i="8"/>
  <c r="E18" i="8"/>
  <c r="E28" i="8"/>
  <c r="E31" i="8"/>
  <c r="E6" i="8"/>
  <c r="E30" i="8"/>
  <c r="E11" i="8"/>
  <c r="E2" i="8"/>
  <c r="E21" i="8"/>
  <c r="E29" i="8"/>
  <c r="E20" i="8"/>
  <c r="E23" i="8"/>
  <c r="E7" i="8"/>
  <c r="E10" i="8"/>
  <c r="E25" i="8"/>
  <c r="E12" i="8"/>
  <c r="E27" i="8"/>
  <c r="E26" i="8"/>
  <c r="E9" i="8"/>
  <c r="E15" i="8"/>
  <c r="E17" i="8"/>
  <c r="E28" i="7"/>
  <c r="E20" i="7"/>
  <c r="E4" i="7"/>
  <c r="E12" i="7"/>
  <c r="E18" i="7"/>
  <c r="E26" i="7"/>
  <c r="E8" i="7"/>
  <c r="E15" i="7"/>
  <c r="E25" i="7"/>
  <c r="E30" i="7"/>
  <c r="E3" i="7"/>
  <c r="E16" i="7"/>
  <c r="E2" i="7"/>
  <c r="E11" i="7"/>
  <c r="E17" i="7"/>
  <c r="E24" i="7"/>
  <c r="E5" i="7"/>
  <c r="E13" i="7"/>
  <c r="E21" i="7"/>
  <c r="E29" i="7"/>
  <c r="E6" i="7"/>
  <c r="E10" i="7"/>
  <c r="E23" i="7"/>
  <c r="E27" i="7"/>
  <c r="E19" i="7"/>
  <c r="E9" i="7"/>
  <c r="E7" i="7"/>
  <c r="E14" i="7"/>
  <c r="E22" i="7"/>
  <c r="E31" i="7"/>
  <c r="E11" i="6"/>
  <c r="E6" i="6"/>
  <c r="E13" i="6"/>
  <c r="E2" i="6"/>
  <c r="E12" i="6"/>
  <c r="E7" i="6"/>
  <c r="E10" i="6"/>
  <c r="E4" i="6"/>
  <c r="E9" i="6"/>
  <c r="E8" i="6"/>
  <c r="E5" i="6"/>
  <c r="E3" i="6"/>
  <c r="E16" i="6"/>
  <c r="E15" i="6"/>
  <c r="E14" i="6"/>
  <c r="E63" i="1"/>
  <c r="E24" i="1"/>
  <c r="E74" i="1"/>
  <c r="E77" i="1"/>
  <c r="E54" i="1"/>
  <c r="E87" i="1"/>
  <c r="E58" i="1"/>
  <c r="E8" i="1"/>
  <c r="E61" i="1"/>
  <c r="E38" i="1"/>
  <c r="E32" i="1"/>
  <c r="E90" i="1"/>
  <c r="E89" i="1"/>
  <c r="E51" i="1"/>
  <c r="E91" i="1"/>
  <c r="E28" i="1"/>
  <c r="E4" i="1"/>
  <c r="E60" i="1"/>
  <c r="E69" i="1"/>
  <c r="E59" i="1"/>
  <c r="E43" i="1"/>
  <c r="E52" i="1"/>
  <c r="E76" i="1"/>
  <c r="E18" i="1"/>
  <c r="E83" i="1"/>
  <c r="E16" i="1"/>
  <c r="E75" i="1"/>
  <c r="E6" i="1"/>
  <c r="E11" i="1"/>
  <c r="E31" i="1"/>
  <c r="E29" i="1"/>
  <c r="E72" i="1"/>
  <c r="E7" i="1"/>
  <c r="E5" i="1"/>
  <c r="E79" i="1"/>
  <c r="E10" i="1"/>
  <c r="E3" i="1"/>
  <c r="E33" i="1"/>
  <c r="E80" i="1"/>
  <c r="E78" i="1"/>
  <c r="E9" i="1"/>
  <c r="E30" i="1"/>
  <c r="E45" i="1"/>
  <c r="E88" i="1"/>
  <c r="E2" i="1"/>
  <c r="E53" i="1"/>
  <c r="E50" i="1"/>
  <c r="E55" i="1"/>
  <c r="E84" i="1"/>
  <c r="E65" i="1"/>
  <c r="E68" i="1"/>
  <c r="E15" i="1"/>
  <c r="E17" i="1"/>
  <c r="E34" i="1"/>
  <c r="E37" i="1"/>
  <c r="E57" i="1"/>
  <c r="E49" i="1"/>
  <c r="E64" i="1"/>
  <c r="E35" i="1"/>
  <c r="E27" i="1"/>
  <c r="E85" i="1"/>
  <c r="E73" i="1"/>
  <c r="E67" i="1"/>
  <c r="E47" i="1"/>
  <c r="E42" i="1"/>
  <c r="E19" i="1"/>
  <c r="E62" i="1"/>
  <c r="E40" i="1"/>
  <c r="E21" i="1"/>
  <c r="E26" i="1"/>
  <c r="E66" i="1"/>
  <c r="E71" i="1"/>
  <c r="E36" i="1"/>
  <c r="E20" i="1"/>
  <c r="E22" i="1"/>
  <c r="E41" i="1"/>
  <c r="E25" i="1"/>
  <c r="E39" i="1"/>
  <c r="E46" i="1"/>
  <c r="E44" i="1"/>
  <c r="E14" i="1"/>
  <c r="E48" i="1"/>
  <c r="E13" i="1"/>
  <c r="E70" i="1"/>
  <c r="E82" i="1"/>
  <c r="E81" i="1"/>
  <c r="E23" i="1"/>
  <c r="E12" i="1"/>
  <c r="E86" i="1"/>
  <c r="E56" i="1"/>
</calcChain>
</file>

<file path=xl/sharedStrings.xml><?xml version="1.0" encoding="utf-8"?>
<sst xmlns="http://schemas.openxmlformats.org/spreadsheetml/2006/main" count="1175" uniqueCount="389">
  <si>
    <t>Name</t>
  </si>
  <si>
    <t>HR</t>
  </si>
  <si>
    <t>R</t>
  </si>
  <si>
    <t>RBI</t>
  </si>
  <si>
    <t>SB</t>
  </si>
  <si>
    <t>AVG</t>
  </si>
  <si>
    <t>Mike Trout</t>
  </si>
  <si>
    <t>Juan Soto</t>
  </si>
  <si>
    <t>Fernando Tatis Jr.</t>
  </si>
  <si>
    <t>Mookie Betts</t>
  </si>
  <si>
    <t>Christian Yelich</t>
  </si>
  <si>
    <t>Freddie Freeman</t>
  </si>
  <si>
    <t>Alex Bregman</t>
  </si>
  <si>
    <t>Aaron Judge</t>
  </si>
  <si>
    <t>Anthony Rendon</t>
  </si>
  <si>
    <t>Xander Bogaerts</t>
  </si>
  <si>
    <t>Max Muncy</t>
  </si>
  <si>
    <t>Vladimir Guerrero Jr.</t>
  </si>
  <si>
    <t>Brandon Nimmo</t>
  </si>
  <si>
    <t>George Springer</t>
  </si>
  <si>
    <t>Paul Goldschmidt</t>
  </si>
  <si>
    <t>Pete Alonso</t>
  </si>
  <si>
    <t>Nolan Arenado</t>
  </si>
  <si>
    <t>Ketel Marte</t>
  </si>
  <si>
    <t>Giancarlo Stanton</t>
  </si>
  <si>
    <t>Corey Seager</t>
  </si>
  <si>
    <t>Bryan Reynolds</t>
  </si>
  <si>
    <t>Trea Turner</t>
  </si>
  <si>
    <t>Brandon Lowe</t>
  </si>
  <si>
    <t>Bo Bichette</t>
  </si>
  <si>
    <t>Kris Bryant</t>
  </si>
  <si>
    <t>Anthony Rizzo</t>
  </si>
  <si>
    <t>Manny Machado</t>
  </si>
  <si>
    <t>Matt Olson</t>
  </si>
  <si>
    <t>Kyle Schwarber</t>
  </si>
  <si>
    <t>Rafael Devers</t>
  </si>
  <si>
    <t>Jeff McNeil</t>
  </si>
  <si>
    <t>Mike Yastrzemski</t>
  </si>
  <si>
    <t>Jorge Soler</t>
  </si>
  <si>
    <t>Michael Conforto</t>
  </si>
  <si>
    <t>Joey Gallo</t>
  </si>
  <si>
    <t>Starling Marte</t>
  </si>
  <si>
    <t>Mitch Haniger</t>
  </si>
  <si>
    <t>Austin Riley</t>
  </si>
  <si>
    <t>Cody Bellinger</t>
  </si>
  <si>
    <t>DJ LeMahieu</t>
  </si>
  <si>
    <t>Carlos Correa</t>
  </si>
  <si>
    <t>Francisco Lindor</t>
  </si>
  <si>
    <t>Marcus Semien</t>
  </si>
  <si>
    <t>J.T. Realmuto</t>
  </si>
  <si>
    <t>Matt Chapman</t>
  </si>
  <si>
    <t>Ty France</t>
  </si>
  <si>
    <t>Salvador Perez</t>
  </si>
  <si>
    <t>Jorge Polanco</t>
  </si>
  <si>
    <t>Ian Happ</t>
  </si>
  <si>
    <t>Alex Verdugo</t>
  </si>
  <si>
    <t>Willson Contreras</t>
  </si>
  <si>
    <t>Gleyber Torres</t>
  </si>
  <si>
    <t>Ozzie Albies</t>
  </si>
  <si>
    <t>Tim Anderson</t>
  </si>
  <si>
    <t>Wilmer Flores</t>
  </si>
  <si>
    <t>Andrew Benintendi</t>
  </si>
  <si>
    <t>Willy Adames</t>
  </si>
  <si>
    <t>Hunter Renfroe</t>
  </si>
  <si>
    <t>Max Kepler</t>
  </si>
  <si>
    <t>Adam Frazier</t>
  </si>
  <si>
    <t>Christian Walker</t>
  </si>
  <si>
    <t>Jean Segura</t>
  </si>
  <si>
    <t>Ryan McMahon</t>
  </si>
  <si>
    <t>Jeimer Candelario</t>
  </si>
  <si>
    <t>Dansby Swanson</t>
  </si>
  <si>
    <t>Tommy Edman</t>
  </si>
  <si>
    <t>Anthony Santander</t>
  </si>
  <si>
    <t>J.P. Crawford</t>
  </si>
  <si>
    <t>Amed Rosario</t>
  </si>
  <si>
    <t>Kyle Tucker</t>
  </si>
  <si>
    <t>Yordan Alvarez</t>
  </si>
  <si>
    <t>Randy Arozarena</t>
  </si>
  <si>
    <t>Jake Cronenworth</t>
  </si>
  <si>
    <t>Nathaniel Lowe</t>
  </si>
  <si>
    <t>Ryan Mountcastle</t>
  </si>
  <si>
    <t>Austin Hays</t>
  </si>
  <si>
    <t>Josh Rojas</t>
  </si>
  <si>
    <t>Jazz Chisholm Jr.</t>
  </si>
  <si>
    <t>Myles Straw</t>
  </si>
  <si>
    <t>Rowdy Tellez</t>
  </si>
  <si>
    <t>Wander Franco</t>
  </si>
  <si>
    <t>Seiya Suzuki</t>
  </si>
  <si>
    <t>Daulton Varsho</t>
  </si>
  <si>
    <t>Luis Arraez</t>
  </si>
  <si>
    <t>Sean Murphy</t>
  </si>
  <si>
    <t>Thairo Estrada</t>
  </si>
  <si>
    <t>Bobby Witt Jr.</t>
  </si>
  <si>
    <t>Seth Brown</t>
  </si>
  <si>
    <t>Taylor Ward</t>
  </si>
  <si>
    <t>Andrew Vaughn</t>
  </si>
  <si>
    <t>Steven Kwan</t>
  </si>
  <si>
    <t>Will Smith</t>
  </si>
  <si>
    <t>Keibert Ruiz</t>
  </si>
  <si>
    <t>Tyler Stephenson</t>
  </si>
  <si>
    <t>Cedric Mullins</t>
  </si>
  <si>
    <t>Adley Rutschman</t>
  </si>
  <si>
    <t>Byron Buxton</t>
  </si>
  <si>
    <t>Nico Hoerner</t>
  </si>
  <si>
    <t>William Contreras</t>
  </si>
  <si>
    <t>W</t>
  </si>
  <si>
    <t>ERA</t>
  </si>
  <si>
    <t>WHIP</t>
  </si>
  <si>
    <t>SV</t>
  </si>
  <si>
    <t>SO</t>
  </si>
  <si>
    <t>Jacob deGrom</t>
  </si>
  <si>
    <t>Justin Verlander</t>
  </si>
  <si>
    <t>Max Scherzer</t>
  </si>
  <si>
    <t>Gerrit Cole</t>
  </si>
  <si>
    <t>Clayton Kershaw</t>
  </si>
  <si>
    <t>Brandon Woodruff</t>
  </si>
  <si>
    <t>Jack Flaherty</t>
  </si>
  <si>
    <t>Chris Sale</t>
  </si>
  <si>
    <t>Blake Snell</t>
  </si>
  <si>
    <t>Chris Bassitt</t>
  </si>
  <si>
    <t>Charlie Morton</t>
  </si>
  <si>
    <t>Zack Wheeler</t>
  </si>
  <si>
    <t>Shane Bieber</t>
  </si>
  <si>
    <t>Max Fried</t>
  </si>
  <si>
    <t>Corbin Burnes</t>
  </si>
  <si>
    <t>Sandy Alcantara</t>
  </si>
  <si>
    <t>Aaron Nola</t>
  </si>
  <si>
    <t>Miles Mikolas</t>
  </si>
  <si>
    <t>Adam Wainwright</t>
  </si>
  <si>
    <t>Marcus Stroman</t>
  </si>
  <si>
    <t>Lance Lynn</t>
  </si>
  <si>
    <t>Sean Manaea</t>
  </si>
  <si>
    <t>Jameson Taillon</t>
  </si>
  <si>
    <t>Framber Valdez</t>
  </si>
  <si>
    <t>Luis Castillo</t>
  </si>
  <si>
    <t>Yu Darvish</t>
  </si>
  <si>
    <t>Kevin Gausman</t>
  </si>
  <si>
    <t>Joe Musgrove</t>
  </si>
  <si>
    <t>Sonny Gray</t>
  </si>
  <si>
    <t>Freddy Peralta</t>
  </si>
  <si>
    <t>Carlos Carrasco</t>
  </si>
  <si>
    <t>Alex Wood</t>
  </si>
  <si>
    <t>Eduardo Rodriguez</t>
  </si>
  <si>
    <t>Nathan Eovaldi</t>
  </si>
  <si>
    <t>Kyle Gibson</t>
  </si>
  <si>
    <t>Zach Eflin</t>
  </si>
  <si>
    <t>Lucas Giolito</t>
  </si>
  <si>
    <t>Merrill Kelly</t>
  </si>
  <si>
    <t>Alex Cobb</t>
  </si>
  <si>
    <t>Jon Gray</t>
  </si>
  <si>
    <t>Andrew Heaney</t>
  </si>
  <si>
    <t>Josh Hader</t>
  </si>
  <si>
    <t>Ryan Pressly</t>
  </si>
  <si>
    <t>Raisel Iglesias</t>
  </si>
  <si>
    <t>Trevor Rogers</t>
  </si>
  <si>
    <t>Logan Webb</t>
  </si>
  <si>
    <t>Cal Quantrill</t>
  </si>
  <si>
    <t>Alek Manoah</t>
  </si>
  <si>
    <t>Shane McClanahan</t>
  </si>
  <si>
    <t>Luis Garcia</t>
  </si>
  <si>
    <t>Jordan Montgomery</t>
  </si>
  <si>
    <t>Dylan Cease</t>
  </si>
  <si>
    <t>Zac Gallen</t>
  </si>
  <si>
    <t>Tarik Skubal</t>
  </si>
  <si>
    <t>Taijuan Walker</t>
  </si>
  <si>
    <t>Logan Gilbert</t>
  </si>
  <si>
    <t>Brady Singer</t>
  </si>
  <si>
    <t>Triston McKenzie</t>
  </si>
  <si>
    <t>Emmanuel Clase</t>
  </si>
  <si>
    <t>Michael Kopech</t>
  </si>
  <si>
    <t>Tony Gonsolin</t>
  </si>
  <si>
    <t>Nestor Cortes</t>
  </si>
  <si>
    <t>Patrick Sandoval</t>
  </si>
  <si>
    <t>MacKenzie Gore</t>
  </si>
  <si>
    <t>Joe Ryan</t>
  </si>
  <si>
    <t>Kyle Wright</t>
  </si>
  <si>
    <t>Luis Severino</t>
  </si>
  <si>
    <t>Reid Detmers</t>
  </si>
  <si>
    <t>Justin Steele</t>
  </si>
  <si>
    <t>Josiah Gray</t>
  </si>
  <si>
    <t>Hunter Greene</t>
  </si>
  <si>
    <t>David Bednar</t>
  </si>
  <si>
    <t>Nick Lodolo</t>
  </si>
  <si>
    <t>Garrett Whitlock</t>
  </si>
  <si>
    <t>George Kirby</t>
  </si>
  <si>
    <t>Bailey Ober</t>
  </si>
  <si>
    <t>Cristian Javier</t>
  </si>
  <si>
    <t>NYY</t>
  </si>
  <si>
    <t>LAD</t>
  </si>
  <si>
    <t>LAA</t>
  </si>
  <si>
    <t>HOU</t>
  </si>
  <si>
    <t>ATL</t>
  </si>
  <si>
    <t>CLE</t>
  </si>
  <si>
    <t>SEA</t>
  </si>
  <si>
    <t>BAL</t>
  </si>
  <si>
    <t>STL</t>
  </si>
  <si>
    <t>TOR</t>
  </si>
  <si>
    <t>TEX</t>
  </si>
  <si>
    <t>MIN</t>
  </si>
  <si>
    <t>NYM</t>
  </si>
  <si>
    <t>PHI</t>
  </si>
  <si>
    <t>BOS</t>
  </si>
  <si>
    <t>Luis Robert Jr.</t>
  </si>
  <si>
    <t>CHW</t>
  </si>
  <si>
    <t>Michael Harris II</t>
  </si>
  <si>
    <t>PIT</t>
  </si>
  <si>
    <t>MIL</t>
  </si>
  <si>
    <t>MIA</t>
  </si>
  <si>
    <t>Gunnar Henderson</t>
  </si>
  <si>
    <t>CHC</t>
  </si>
  <si>
    <t>Masataka Yoshida</t>
  </si>
  <si>
    <t>Cal Raleigh</t>
  </si>
  <si>
    <t>ARI</t>
  </si>
  <si>
    <t>Riley Greene</t>
  </si>
  <si>
    <t>DET</t>
  </si>
  <si>
    <t>Vinnie Pasquantino</t>
  </si>
  <si>
    <t>Isaac Paredes</t>
  </si>
  <si>
    <t>CIN</t>
  </si>
  <si>
    <t>Lars Nootbaar</t>
  </si>
  <si>
    <t>Corbin Carroll</t>
  </si>
  <si>
    <t>OAK</t>
  </si>
  <si>
    <t>Brendan Donovan</t>
  </si>
  <si>
    <t>Ezequiel Tovar</t>
  </si>
  <si>
    <t>COL</t>
  </si>
  <si>
    <t>Bryson Stott</t>
  </si>
  <si>
    <t>Gabriel Moreno</t>
  </si>
  <si>
    <t>Miguel Vargas</t>
  </si>
  <si>
    <t>Team</t>
  </si>
  <si>
    <t>Spencer Strider</t>
  </si>
  <si>
    <t>Tyler Glasnow</t>
  </si>
  <si>
    <t>Kodai Senga</t>
  </si>
  <si>
    <t>Grayson Rodriguez</t>
  </si>
  <si>
    <t>Brayan Bello</t>
  </si>
  <si>
    <t>Tyler Anderson</t>
  </si>
  <si>
    <t>Mitch Keller</t>
  </si>
  <si>
    <t>Hunter Brown</t>
  </si>
  <si>
    <t>James Paxton</t>
  </si>
  <si>
    <t>Devin Williams</t>
  </si>
  <si>
    <t>Dean Kremer</t>
  </si>
  <si>
    <t>Anthony Volpe</t>
  </si>
  <si>
    <t>Brett Baty</t>
  </si>
  <si>
    <t>Justin Turner</t>
  </si>
  <si>
    <t>James Outman</t>
  </si>
  <si>
    <t>Spencer Steer</t>
  </si>
  <si>
    <t>Alec Burleson</t>
  </si>
  <si>
    <t>Nolan Gorman</t>
  </si>
  <si>
    <t>Joey Meneses</t>
  </si>
  <si>
    <t>Leody Taveras</t>
  </si>
  <si>
    <t>Chris Taylor</t>
  </si>
  <si>
    <t>Esteury Ruiz</t>
  </si>
  <si>
    <t>Josh Lowe</t>
  </si>
  <si>
    <t>Michael Wacha</t>
  </si>
  <si>
    <t>Edward Cabrera</t>
  </si>
  <si>
    <t>Jhoan Duran</t>
  </si>
  <si>
    <t>Ryan Helsley</t>
  </si>
  <si>
    <t>Jordan Romano</t>
  </si>
  <si>
    <t>Bryan Abreu</t>
  </si>
  <si>
    <t>Camilo Doval</t>
  </si>
  <si>
    <t>Kenley Jansen</t>
  </si>
  <si>
    <t>Paul Sewald</t>
  </si>
  <si>
    <t>Craig Kimbrel</t>
  </si>
  <si>
    <t>Marco Gonzales</t>
  </si>
  <si>
    <t>Scott Barlow</t>
  </si>
  <si>
    <t>.290=10 .210=1</t>
  </si>
  <si>
    <t>Jarred Kelenic</t>
  </si>
  <si>
    <t>Orlando Arcia</t>
  </si>
  <si>
    <t>Jonathan India</t>
  </si>
  <si>
    <t>Josh Jung</t>
  </si>
  <si>
    <t>TJ Friedl</t>
  </si>
  <si>
    <t>Nick Castellanos</t>
  </si>
  <si>
    <t>Ji Hwan Bae</t>
  </si>
  <si>
    <t>Whit Merrifield</t>
  </si>
  <si>
    <t>CJ Abrams</t>
  </si>
  <si>
    <t>C.J. Cron</t>
  </si>
  <si>
    <t>Jurickson Profar</t>
  </si>
  <si>
    <t>Spencer Torkelson</t>
  </si>
  <si>
    <t>Josh Bell</t>
  </si>
  <si>
    <t>Kerry Carpenter</t>
  </si>
  <si>
    <t>Brandon Drury</t>
  </si>
  <si>
    <t>Andrew McCutchen</t>
  </si>
  <si>
    <t>Jake Fraley</t>
  </si>
  <si>
    <t>Lourdes Gurriel Jr.</t>
  </si>
  <si>
    <t>Josh Naylor</t>
  </si>
  <si>
    <t>Matt Strahm</t>
  </si>
  <si>
    <t>Taj Bradley</t>
  </si>
  <si>
    <t>Logan Allen</t>
  </si>
  <si>
    <t>Mason Miller</t>
  </si>
  <si>
    <t>Tanner Bibee</t>
  </si>
  <si>
    <t>Louie Varland</t>
  </si>
  <si>
    <t>Bryce Harper</t>
  </si>
  <si>
    <t>Jose Altuve</t>
  </si>
  <si>
    <t>Harrison Bader</t>
  </si>
  <si>
    <t>Joc Pederson</t>
  </si>
  <si>
    <t>Alec Bohm</t>
  </si>
  <si>
    <t>Jesse Winker</t>
  </si>
  <si>
    <t>Bryan De La Cruz</t>
  </si>
  <si>
    <t>MJ Melendez</t>
  </si>
  <si>
    <t>Lane Thomas</t>
  </si>
  <si>
    <t>Michael Brantley</t>
  </si>
  <si>
    <t>Randal Grichuk</t>
  </si>
  <si>
    <t>Trade Value</t>
  </si>
  <si>
    <t>1B</t>
  </si>
  <si>
    <t>2B</t>
  </si>
  <si>
    <t>3B</t>
  </si>
  <si>
    <t>TB</t>
  </si>
  <si>
    <t>Ronald Acuna Jr.</t>
  </si>
  <si>
    <t>OF</t>
  </si>
  <si>
    <t>SD</t>
  </si>
  <si>
    <t>SS/OF</t>
  </si>
  <si>
    <t>2B/OF</t>
  </si>
  <si>
    <t>Julio Rodriguez</t>
  </si>
  <si>
    <t>Adolis Garcia</t>
  </si>
  <si>
    <t>C/OF</t>
  </si>
  <si>
    <t>Eloy Jimenez</t>
  </si>
  <si>
    <t>SS</t>
  </si>
  <si>
    <t>1B/OF</t>
  </si>
  <si>
    <t>Teoscar Hernandez</t>
  </si>
  <si>
    <t>WSH</t>
  </si>
  <si>
    <t>SF</t>
  </si>
  <si>
    <t>2B/SS</t>
  </si>
  <si>
    <t>2B/SS/ OF</t>
  </si>
  <si>
    <t>Charlie Blackmon</t>
  </si>
  <si>
    <t>KC</t>
  </si>
  <si>
    <t>2B/SS/ 3B/OF</t>
  </si>
  <si>
    <t>Ramon Laureano</t>
  </si>
  <si>
    <t>Harold Ramirez</t>
  </si>
  <si>
    <t>Alex Kirilloff</t>
  </si>
  <si>
    <t>Marcell Ozuna</t>
  </si>
  <si>
    <t>Edward Olivares</t>
  </si>
  <si>
    <t>1B/2B/ SS/3B/OF</t>
  </si>
  <si>
    <t>Gavin Sheets</t>
  </si>
  <si>
    <t>1B/3B</t>
  </si>
  <si>
    <t>C</t>
  </si>
  <si>
    <t>Elias Diaz</t>
  </si>
  <si>
    <t>Travis d’Arnaud</t>
  </si>
  <si>
    <t>Yandy Diaz</t>
  </si>
  <si>
    <t>Jose Abreu</t>
  </si>
  <si>
    <t>1B/2B</t>
  </si>
  <si>
    <t>1B/2B/SS</t>
  </si>
  <si>
    <t>1B/2B/ 3B</t>
  </si>
  <si>
    <t>2B/3B</t>
  </si>
  <si>
    <t>Andres Gimenez</t>
  </si>
  <si>
    <t>SS/3B</t>
  </si>
  <si>
    <t>Jose Ramirez</t>
  </si>
  <si>
    <t>Ke’Bryan Hayes</t>
  </si>
  <si>
    <t>Eugenio Suarez</t>
  </si>
  <si>
    <t>Yoan Moncada</t>
  </si>
  <si>
    <t>Jeremy Pena</t>
  </si>
  <si>
    <t>Javier Baez</t>
  </si>
  <si>
    <t>Matt McLain</t>
  </si>
  <si>
    <t>HR Value</t>
  </si>
  <si>
    <t>R Value</t>
  </si>
  <si>
    <t>RBI Value</t>
  </si>
  <si>
    <t>SB Value</t>
  </si>
  <si>
    <t>AVG Value</t>
  </si>
  <si>
    <t>Rank</t>
  </si>
  <si>
    <t>Eligibility</t>
  </si>
  <si>
    <t>SP</t>
  </si>
  <si>
    <t>Pablo Lopez</t>
  </si>
  <si>
    <t>Carlos Rodon</t>
  </si>
  <si>
    <t>Julio Urias</t>
  </si>
  <si>
    <t>Jose Berrios</t>
  </si>
  <si>
    <t>Jesus Luzardo</t>
  </si>
  <si>
    <t>Ranger Suarez</t>
  </si>
  <si>
    <t>Jose Urquidy</t>
  </si>
  <si>
    <t>Martin Perez</t>
  </si>
  <si>
    <t>Bryce Miller</t>
  </si>
  <si>
    <t>Shohei Ohtani (P)</t>
  </si>
  <si>
    <t>25=10     3=1</t>
  </si>
  <si>
    <t>25=10 3=1</t>
  </si>
  <si>
    <t>65=10     13=1</t>
  </si>
  <si>
    <t>75=10     15=1</t>
  </si>
  <si>
    <t>9=10    1=1</t>
  </si>
  <si>
    <t>3.00=10    5.00=1</t>
  </si>
  <si>
    <t>1.10=10 1.50=1</t>
  </si>
  <si>
    <t>Felix Bautista</t>
  </si>
  <si>
    <t>RP</t>
  </si>
  <si>
    <t>Alexis Diaz</t>
  </si>
  <si>
    <t>Jose Alvarado</t>
  </si>
  <si>
    <t>Liam Hendriks</t>
  </si>
  <si>
    <t>Andres Munoz</t>
  </si>
  <si>
    <t>20=10                  1=1</t>
  </si>
  <si>
    <t>140=10     20=1</t>
  </si>
  <si>
    <t>Pos</t>
  </si>
  <si>
    <t>W Value</t>
  </si>
  <si>
    <t>ERA Value</t>
  </si>
  <si>
    <t>WHIP Value</t>
  </si>
  <si>
    <t>SO Value</t>
  </si>
  <si>
    <t>SV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</si>
</sst>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363636"/>
      <name val="Lato"/>
      <family val="2"/>
    </font>
    <font>
      <sz val="10"/>
      <color rgb="FF006699"/>
      <name val="Lato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/>
      <top/>
      <bottom style="medium">
        <color rgb="FFDBDBDB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21">
    <xf numFmtId="0" fontId="0" fillId="0" borderId="0" xfId="0"/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10" xfId="42" applyFont="1" applyFill="1" applyBorder="1" applyAlignment="1">
      <alignment horizontal="center" vertical="center"/>
    </xf>
    <xf numFmtId="0" fontId="20" fillId="0" borderId="0" xfId="42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9" fillId="0" borderId="0" xfId="42" applyFill="1" applyAlignment="1">
      <alignment vertical="top" wrapText="1"/>
    </xf>
    <xf numFmtId="0" fontId="21" fillId="0" borderId="0" xfId="0" applyFont="1" applyFill="1" applyAlignment="1">
      <alignment vertical="top" wrapText="1"/>
    </xf>
    <xf numFmtId="164" fontId="0" fillId="0" borderId="0" xfId="0" applyNumberFormat="1" applyFill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21" fillId="0" borderId="12" xfId="0" applyFont="1" applyFill="1" applyBorder="1" applyAlignment="1">
      <alignment vertical="top" wrapText="1"/>
    </xf>
    <xf numFmtId="0" fontId="21" fillId="0" borderId="12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vertical="top" wrapText="1"/>
    </xf>
    <xf numFmtId="1" fontId="0" fillId="0" borderId="0" xfId="0" applyNumberFormat="1" applyFill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azzball.com/player/663538/Nico+Hoerner/" TargetMode="External"/><Relationship Id="rId13" Type="http://schemas.openxmlformats.org/officeDocument/2006/relationships/hyperlink" Target="https://razzball.com/player/18314/Dansby+Swanson/" TargetMode="External"/><Relationship Id="rId18" Type="http://schemas.openxmlformats.org/officeDocument/2006/relationships/hyperlink" Target="https://razzball.com/player/12979/Javier+Baez/" TargetMode="External"/><Relationship Id="rId26" Type="http://schemas.openxmlformats.org/officeDocument/2006/relationships/hyperlink" Target="https://razzball.com/player/671277/Luis+Garcia/" TargetMode="External"/><Relationship Id="rId3" Type="http://schemas.openxmlformats.org/officeDocument/2006/relationships/hyperlink" Target="https://razzball.com/player/677951/Bobby+Witt+Jr./" TargetMode="External"/><Relationship Id="rId21" Type="http://schemas.openxmlformats.org/officeDocument/2006/relationships/hyperlink" Target="https://razzball.com/player/642731/Thairo+Estrada/" TargetMode="External"/><Relationship Id="rId7" Type="http://schemas.openxmlformats.org/officeDocument/2006/relationships/hyperlink" Target="https://razzball.com/player/677551/Wander+Franco/" TargetMode="External"/><Relationship Id="rId12" Type="http://schemas.openxmlformats.org/officeDocument/2006/relationships/hyperlink" Target="https://razzball.com/player/12161/Xander+Bogaerts/" TargetMode="External"/><Relationship Id="rId17" Type="http://schemas.openxmlformats.org/officeDocument/2006/relationships/hyperlink" Target="https://razzball.com/player/14162/Carlos+Correa/" TargetMode="External"/><Relationship Id="rId25" Type="http://schemas.openxmlformats.org/officeDocument/2006/relationships/hyperlink" Target="https://razzball.com/player/681082/Bryson+Stott/" TargetMode="External"/><Relationship Id="rId2" Type="http://schemas.openxmlformats.org/officeDocument/2006/relationships/hyperlink" Target="https://razzball.com/player/666182/Bo+Bichette/" TargetMode="External"/><Relationship Id="rId16" Type="http://schemas.openxmlformats.org/officeDocument/2006/relationships/hyperlink" Target="https://razzball.com/player/669242/Tommy+Edman/" TargetMode="External"/><Relationship Id="rId20" Type="http://schemas.openxmlformats.org/officeDocument/2006/relationships/hyperlink" Target="https://razzball.com/player/680574/Matt+McLain/" TargetMode="External"/><Relationship Id="rId29" Type="http://schemas.openxmlformats.org/officeDocument/2006/relationships/hyperlink" Target="https://razzball.com/player/15491/J.P.+Crawford/" TargetMode="External"/><Relationship Id="rId1" Type="http://schemas.openxmlformats.org/officeDocument/2006/relationships/hyperlink" Target="https://razzball.com/player/665487/Fernando+Tatis+Jr./" TargetMode="External"/><Relationship Id="rId6" Type="http://schemas.openxmlformats.org/officeDocument/2006/relationships/hyperlink" Target="https://razzball.com/player/12533/Marcus+Semien/" TargetMode="External"/><Relationship Id="rId11" Type="http://schemas.openxmlformats.org/officeDocument/2006/relationships/hyperlink" Target="https://razzball.com/player/12916/Francisco+Lindor/" TargetMode="External"/><Relationship Id="rId24" Type="http://schemas.openxmlformats.org/officeDocument/2006/relationships/hyperlink" Target="https://razzball.com/player/682928/CJ+Abrams/" TargetMode="External"/><Relationship Id="rId5" Type="http://schemas.openxmlformats.org/officeDocument/2006/relationships/hyperlink" Target="https://razzball.com/player/16252/Trea+Turner/" TargetMode="External"/><Relationship Id="rId15" Type="http://schemas.openxmlformats.org/officeDocument/2006/relationships/hyperlink" Target="https://razzball.com/player/665926/Andres+Gimenez/" TargetMode="External"/><Relationship Id="rId23" Type="http://schemas.openxmlformats.org/officeDocument/2006/relationships/hyperlink" Target="https://razzball.com/player/683002/Gunnar+Henderson/" TargetMode="External"/><Relationship Id="rId28" Type="http://schemas.openxmlformats.org/officeDocument/2006/relationships/hyperlink" Target="https://razzball.com/player/678662/Ezequiel+Tovar/" TargetMode="External"/><Relationship Id="rId10" Type="http://schemas.openxmlformats.org/officeDocument/2006/relationships/hyperlink" Target="https://razzball.com/player/642708/Amed+Rosario/" TargetMode="External"/><Relationship Id="rId19" Type="http://schemas.openxmlformats.org/officeDocument/2006/relationships/hyperlink" Target="https://razzball.com/player/683011/Anthony+Volpe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razzball.com/player/13624/Corey+Seager/" TargetMode="External"/><Relationship Id="rId9" Type="http://schemas.openxmlformats.org/officeDocument/2006/relationships/hyperlink" Target="https://razzball.com/player/15172/Tim+Anderson/" TargetMode="External"/><Relationship Id="rId14" Type="http://schemas.openxmlformats.org/officeDocument/2006/relationships/hyperlink" Target="https://razzball.com/player/665161/Jeremy+Pena/" TargetMode="External"/><Relationship Id="rId22" Type="http://schemas.openxmlformats.org/officeDocument/2006/relationships/hyperlink" Target="https://razzball.com/player/642715/Willy+Adames/" TargetMode="External"/><Relationship Id="rId27" Type="http://schemas.openxmlformats.org/officeDocument/2006/relationships/hyperlink" Target="https://razzball.com/player/630105/Jake+Cronenworth/" TargetMode="External"/><Relationship Id="rId30" Type="http://schemas.openxmlformats.org/officeDocument/2006/relationships/hyperlink" Target="https://razzball.com/player/13185/Orlando+Arcia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razzball.com/player/650490/Yandy+Diaz/" TargetMode="External"/><Relationship Id="rId13" Type="http://schemas.openxmlformats.org/officeDocument/2006/relationships/hyperlink" Target="https://razzball.com/player/663647/Ke%27Bryan+Hayes/" TargetMode="External"/><Relationship Id="rId18" Type="http://schemas.openxmlformats.org/officeDocument/2006/relationships/hyperlink" Target="https://razzball.com/player/673962/Josh+Jung/" TargetMode="External"/><Relationship Id="rId26" Type="http://schemas.openxmlformats.org/officeDocument/2006/relationships/hyperlink" Target="https://razzball.com/player/11615/Brandon+Drury/" TargetMode="External"/><Relationship Id="rId3" Type="http://schemas.openxmlformats.org/officeDocument/2006/relationships/hyperlink" Target="https://razzball.com/player/646240/Rafael+Devers/" TargetMode="External"/><Relationship Id="rId21" Type="http://schemas.openxmlformats.org/officeDocument/2006/relationships/hyperlink" Target="https://razzball.com/player/5933/Jean+Segura/" TargetMode="External"/><Relationship Id="rId7" Type="http://schemas.openxmlformats.org/officeDocument/2006/relationships/hyperlink" Target="https://razzball.com/player/11493/Manny+Machado/" TargetMode="External"/><Relationship Id="rId12" Type="http://schemas.openxmlformats.org/officeDocument/2006/relationships/hyperlink" Target="https://razzball.com/player/15112/Ryan+McMahon/" TargetMode="External"/><Relationship Id="rId17" Type="http://schemas.openxmlformats.org/officeDocument/2006/relationships/hyperlink" Target="https://razzball.com/player/12552/Eugenio+Suarez/" TargetMode="External"/><Relationship Id="rId25" Type="http://schemas.openxmlformats.org/officeDocument/2006/relationships/hyperlink" Target="https://razzball.com/player/17232/Yoan+Moncada/" TargetMode="External"/><Relationship Id="rId2" Type="http://schemas.openxmlformats.org/officeDocument/2006/relationships/hyperlink" Target="https://razzball.com/player/677951/Bobby+Witt+Jr./" TargetMode="External"/><Relationship Id="rId16" Type="http://schemas.openxmlformats.org/officeDocument/2006/relationships/hyperlink" Target="https://razzball.com/player/683002/Gunnar+Henderson/" TargetMode="External"/><Relationship Id="rId20" Type="http://schemas.openxmlformats.org/officeDocument/2006/relationships/hyperlink" Target="https://razzball.com/player/668715/Spencer+Steer/" TargetMode="External"/><Relationship Id="rId29" Type="http://schemas.openxmlformats.org/officeDocument/2006/relationships/hyperlink" Target="https://razzball.com/player/683146/Brett+Baty/" TargetMode="External"/><Relationship Id="rId1" Type="http://schemas.openxmlformats.org/officeDocument/2006/relationships/hyperlink" Target="https://razzball.com/player/13510/Jose+Ramirez/" TargetMode="External"/><Relationship Id="rId6" Type="http://schemas.openxmlformats.org/officeDocument/2006/relationships/hyperlink" Target="https://razzball.com/player/17678/Alex+Bregman/" TargetMode="External"/><Relationship Id="rId11" Type="http://schemas.openxmlformats.org/officeDocument/2006/relationships/hyperlink" Target="https://razzball.com/player/16505/Matt+Chapman/" TargetMode="External"/><Relationship Id="rId24" Type="http://schemas.openxmlformats.org/officeDocument/2006/relationships/hyperlink" Target="https://razzball.com/player/12861/Anthony+Rendon/" TargetMode="External"/><Relationship Id="rId5" Type="http://schemas.openxmlformats.org/officeDocument/2006/relationships/hyperlink" Target="https://razzball.com/player/9777/Nolan+Arenado/" TargetMode="External"/><Relationship Id="rId15" Type="http://schemas.openxmlformats.org/officeDocument/2006/relationships/hyperlink" Target="https://razzball.com/player/5235/Justin+Turner/" TargetMode="External"/><Relationship Id="rId23" Type="http://schemas.openxmlformats.org/officeDocument/2006/relationships/hyperlink" Target="https://razzball.com/player/9874/DJ+LeMahieu/" TargetMode="External"/><Relationship Id="rId28" Type="http://schemas.openxmlformats.org/officeDocument/2006/relationships/hyperlink" Target="https://razzball.com/player/670623/Isaac+Paredes/" TargetMode="External"/><Relationship Id="rId10" Type="http://schemas.openxmlformats.org/officeDocument/2006/relationships/hyperlink" Target="https://razzball.com/player/13301/Max+Muncy/" TargetMode="External"/><Relationship Id="rId19" Type="http://schemas.openxmlformats.org/officeDocument/2006/relationships/hyperlink" Target="https://razzball.com/player/13757/Chris+Taylor/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s://razzball.com/player/663586/Austin+Riley/" TargetMode="External"/><Relationship Id="rId9" Type="http://schemas.openxmlformats.org/officeDocument/2006/relationships/hyperlink" Target="https://razzball.com/player/664034/Ty+France/" TargetMode="External"/><Relationship Id="rId14" Type="http://schemas.openxmlformats.org/officeDocument/2006/relationships/hyperlink" Target="https://razzball.com/player/664761/Alec+Bohm/" TargetMode="External"/><Relationship Id="rId22" Type="http://schemas.openxmlformats.org/officeDocument/2006/relationships/hyperlink" Target="https://razzball.com/player/668942/Josh+Rojas/" TargetMode="External"/><Relationship Id="rId27" Type="http://schemas.openxmlformats.org/officeDocument/2006/relationships/hyperlink" Target="https://razzball.com/player/13621/Jeimer+Candelario/" TargetMode="External"/><Relationship Id="rId30" Type="http://schemas.openxmlformats.org/officeDocument/2006/relationships/hyperlink" Target="https://razzball.com/player/5827/Wilmer+Flores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razzball.com/player/665926/Andres+Gimenez/" TargetMode="External"/><Relationship Id="rId13" Type="http://schemas.openxmlformats.org/officeDocument/2006/relationships/hyperlink" Target="https://razzball.com/player/13613/Ketel+Marte/" TargetMode="External"/><Relationship Id="rId18" Type="http://schemas.openxmlformats.org/officeDocument/2006/relationships/hyperlink" Target="https://razzball.com/player/11281/Whit+Merrifield/" TargetMode="External"/><Relationship Id="rId26" Type="http://schemas.openxmlformats.org/officeDocument/2006/relationships/hyperlink" Target="https://razzball.com/player/5933/Jean+Segura/" TargetMode="External"/><Relationship Id="rId3" Type="http://schemas.openxmlformats.org/officeDocument/2006/relationships/hyperlink" Target="https://razzball.com/player/12533/Marcus+Semien/" TargetMode="External"/><Relationship Id="rId21" Type="http://schemas.openxmlformats.org/officeDocument/2006/relationships/hyperlink" Target="https://razzball.com/player/681082/Bryson+Stott/" TargetMode="External"/><Relationship Id="rId7" Type="http://schemas.openxmlformats.org/officeDocument/2006/relationships/hyperlink" Target="https://razzball.com/player/663697/Jonathan+India/" TargetMode="External"/><Relationship Id="rId12" Type="http://schemas.openxmlformats.org/officeDocument/2006/relationships/hyperlink" Target="https://razzball.com/player/643446/Jeff+McNeil/" TargetMode="External"/><Relationship Id="rId17" Type="http://schemas.openxmlformats.org/officeDocument/2006/relationships/hyperlink" Target="https://razzball.com/player/678246/Miguel+Vargas/" TargetMode="External"/><Relationship Id="rId25" Type="http://schemas.openxmlformats.org/officeDocument/2006/relationships/hyperlink" Target="https://razzball.com/player/669357/Nolan+Gorman/" TargetMode="External"/><Relationship Id="rId2" Type="http://schemas.openxmlformats.org/officeDocument/2006/relationships/hyperlink" Target="https://razzball.com/player/5417/Jose+Altuve/" TargetMode="External"/><Relationship Id="rId16" Type="http://schemas.openxmlformats.org/officeDocument/2006/relationships/hyperlink" Target="https://razzball.com/player/665862/Jazz+Chisholm+Jr./" TargetMode="External"/><Relationship Id="rId20" Type="http://schemas.openxmlformats.org/officeDocument/2006/relationships/hyperlink" Target="https://razzball.com/player/682928/CJ+Abrams/" TargetMode="External"/><Relationship Id="rId29" Type="http://schemas.openxmlformats.org/officeDocument/2006/relationships/hyperlink" Target="https://razzball.com/player/11615/Brandon+Drury/" TargetMode="External"/><Relationship Id="rId1" Type="http://schemas.openxmlformats.org/officeDocument/2006/relationships/hyperlink" Target="https://razzball.com/player/13611/Mookie+Betts/" TargetMode="External"/><Relationship Id="rId6" Type="http://schemas.openxmlformats.org/officeDocument/2006/relationships/hyperlink" Target="https://razzball.com/player/16556/Ozzie+Albies/" TargetMode="External"/><Relationship Id="rId11" Type="http://schemas.openxmlformats.org/officeDocument/2006/relationships/hyperlink" Target="https://razzball.com/player/15112/Ryan+McMahon/" TargetMode="External"/><Relationship Id="rId24" Type="http://schemas.openxmlformats.org/officeDocument/2006/relationships/hyperlink" Target="https://razzball.com/player/630105/Jake+Cronenworth/" TargetMode="External"/><Relationship Id="rId5" Type="http://schemas.openxmlformats.org/officeDocument/2006/relationships/hyperlink" Target="https://razzball.com/player/16997/Gleyber+Torres/" TargetMode="External"/><Relationship Id="rId15" Type="http://schemas.openxmlformats.org/officeDocument/2006/relationships/hyperlink" Target="https://razzball.com/player/642731/Thairo+Estrada/" TargetMode="External"/><Relationship Id="rId23" Type="http://schemas.openxmlformats.org/officeDocument/2006/relationships/hyperlink" Target="https://razzball.com/player/650333/Luis+Arraez/" TargetMode="External"/><Relationship Id="rId28" Type="http://schemas.openxmlformats.org/officeDocument/2006/relationships/hyperlink" Target="https://razzball.com/player/9874/DJ+LeMahieu/" TargetMode="External"/><Relationship Id="rId10" Type="http://schemas.openxmlformats.org/officeDocument/2006/relationships/hyperlink" Target="https://razzball.com/player/13301/Max+Muncy/" TargetMode="External"/><Relationship Id="rId19" Type="http://schemas.openxmlformats.org/officeDocument/2006/relationships/hyperlink" Target="https://razzball.com/player/13152/Jorge+Polanco/" TargetMode="External"/><Relationship Id="rId31" Type="http://schemas.openxmlformats.org/officeDocument/2006/relationships/printerSettings" Target="../printerSettings/printerSettings3.bin"/><Relationship Id="rId4" Type="http://schemas.openxmlformats.org/officeDocument/2006/relationships/hyperlink" Target="https://razzball.com/player/663538/Nico+Hoerner/" TargetMode="External"/><Relationship Id="rId9" Type="http://schemas.openxmlformats.org/officeDocument/2006/relationships/hyperlink" Target="https://razzball.com/player/669242/Tommy+Edman/" TargetMode="External"/><Relationship Id="rId14" Type="http://schemas.openxmlformats.org/officeDocument/2006/relationships/hyperlink" Target="https://razzball.com/player/664040/Brandon+Lowe/" TargetMode="External"/><Relationship Id="rId22" Type="http://schemas.openxmlformats.org/officeDocument/2006/relationships/hyperlink" Target="https://razzball.com/player/671277/Luis+Garcia/" TargetMode="External"/><Relationship Id="rId27" Type="http://schemas.openxmlformats.org/officeDocument/2006/relationships/hyperlink" Target="https://razzball.com/player/668942/Josh+Rojas/" TargetMode="External"/><Relationship Id="rId30" Type="http://schemas.openxmlformats.org/officeDocument/2006/relationships/hyperlink" Target="https://razzball.com/player/13185/Orlando+Arcia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razzball.com/player/686469/Vinnie+Pasquantino/" TargetMode="External"/><Relationship Id="rId13" Type="http://schemas.openxmlformats.org/officeDocument/2006/relationships/hyperlink" Target="https://razzball.com/player/664034/Ty+France/" TargetMode="External"/><Relationship Id="rId18" Type="http://schemas.openxmlformats.org/officeDocument/2006/relationships/hyperlink" Target="https://razzball.com/player/13145/Josh+Bell/" TargetMode="External"/><Relationship Id="rId26" Type="http://schemas.openxmlformats.org/officeDocument/2006/relationships/hyperlink" Target="https://razzball.com/player/14387/Harold+Ramirez/" TargetMode="External"/><Relationship Id="rId3" Type="http://schemas.openxmlformats.org/officeDocument/2006/relationships/hyperlink" Target="https://razzball.com/player/624413/Pete+Alonso/" TargetMode="External"/><Relationship Id="rId21" Type="http://schemas.openxmlformats.org/officeDocument/2006/relationships/hyperlink" Target="https://razzball.com/player/678246/Miguel+Vargas/" TargetMode="External"/><Relationship Id="rId7" Type="http://schemas.openxmlformats.org/officeDocument/2006/relationships/hyperlink" Target="https://razzball.com/player/663624/Ryan+Mountcastle/" TargetMode="External"/><Relationship Id="rId12" Type="http://schemas.openxmlformats.org/officeDocument/2006/relationships/hyperlink" Target="https://razzball.com/player/650490/Yandy+Diaz/" TargetMode="External"/><Relationship Id="rId17" Type="http://schemas.openxmlformats.org/officeDocument/2006/relationships/hyperlink" Target="https://razzball.com/player/608841/Joey+Meneses/" TargetMode="External"/><Relationship Id="rId25" Type="http://schemas.openxmlformats.org/officeDocument/2006/relationships/hyperlink" Target="https://razzball.com/player/668715/Spencer+Steer/" TargetMode="External"/><Relationship Id="rId2" Type="http://schemas.openxmlformats.org/officeDocument/2006/relationships/hyperlink" Target="https://razzball.com/player/5361/Freddie+Freeman/" TargetMode="External"/><Relationship Id="rId16" Type="http://schemas.openxmlformats.org/officeDocument/2006/relationships/hyperlink" Target="https://razzball.com/player/12546/C.J.+Cron/" TargetMode="External"/><Relationship Id="rId20" Type="http://schemas.openxmlformats.org/officeDocument/2006/relationships/hyperlink" Target="https://razzball.com/player/664761/Alec+Bohm/" TargetMode="External"/><Relationship Id="rId29" Type="http://schemas.openxmlformats.org/officeDocument/2006/relationships/hyperlink" Target="https://razzball.com/player/679529/Spencer+Torkelson/" TargetMode="External"/><Relationship Id="rId1" Type="http://schemas.openxmlformats.org/officeDocument/2006/relationships/hyperlink" Target="https://razzball.com/player/665489/Vladimir+Guerrero+Jr./" TargetMode="External"/><Relationship Id="rId6" Type="http://schemas.openxmlformats.org/officeDocument/2006/relationships/hyperlink" Target="https://razzball.com/player/663993/Nathaniel+Lowe/" TargetMode="External"/><Relationship Id="rId11" Type="http://schemas.openxmlformats.org/officeDocument/2006/relationships/hyperlink" Target="https://razzball.com/player/13419/Christian+Walker/" TargetMode="External"/><Relationship Id="rId24" Type="http://schemas.openxmlformats.org/officeDocument/2006/relationships/hyperlink" Target="https://razzball.com/player/630105/Jake+Cronenworth/" TargetMode="External"/><Relationship Id="rId5" Type="http://schemas.openxmlformats.org/officeDocument/2006/relationships/hyperlink" Target="https://razzball.com/player/9218/Paul+Goldschmidt/" TargetMode="External"/><Relationship Id="rId15" Type="http://schemas.openxmlformats.org/officeDocument/2006/relationships/hyperlink" Target="https://razzball.com/player/647304/Josh+Naylor/" TargetMode="External"/><Relationship Id="rId23" Type="http://schemas.openxmlformats.org/officeDocument/2006/relationships/hyperlink" Target="https://razzball.com/player/650333/Luis+Arraez/" TargetMode="External"/><Relationship Id="rId28" Type="http://schemas.openxmlformats.org/officeDocument/2006/relationships/hyperlink" Target="https://razzball.com/player/9874/DJ+LeMahieu/" TargetMode="External"/><Relationship Id="rId10" Type="http://schemas.openxmlformats.org/officeDocument/2006/relationships/hyperlink" Target="https://razzball.com/player/3473/Anthony+Rizzo/" TargetMode="External"/><Relationship Id="rId19" Type="http://schemas.openxmlformats.org/officeDocument/2006/relationships/hyperlink" Target="https://razzball.com/player/15676/Jose+Abreu/" TargetMode="External"/><Relationship Id="rId31" Type="http://schemas.openxmlformats.org/officeDocument/2006/relationships/printerSettings" Target="../printerSettings/printerSettings4.bin"/><Relationship Id="rId4" Type="http://schemas.openxmlformats.org/officeDocument/2006/relationships/hyperlink" Target="https://razzball.com/player/14344/Matt+Olson/" TargetMode="External"/><Relationship Id="rId9" Type="http://schemas.openxmlformats.org/officeDocument/2006/relationships/hyperlink" Target="https://razzball.com/player/683734/Andrew+Vaughn/" TargetMode="External"/><Relationship Id="rId14" Type="http://schemas.openxmlformats.org/officeDocument/2006/relationships/hyperlink" Target="https://razzball.com/player/15679/Rowdy+Tellez/" TargetMode="External"/><Relationship Id="rId22" Type="http://schemas.openxmlformats.org/officeDocument/2006/relationships/hyperlink" Target="https://razzball.com/player/5235/Justin+Turner/" TargetMode="External"/><Relationship Id="rId27" Type="http://schemas.openxmlformats.org/officeDocument/2006/relationships/hyperlink" Target="https://razzball.com/player/666135/Alex+Kirilloff/" TargetMode="External"/><Relationship Id="rId30" Type="http://schemas.openxmlformats.org/officeDocument/2006/relationships/hyperlink" Target="https://razzball.com/player/11615/Brandon+Drury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razzball.com/player/660688/Keibert+Ruiz/" TargetMode="External"/><Relationship Id="rId13" Type="http://schemas.openxmlformats.org/officeDocument/2006/relationships/hyperlink" Target="https://razzball.com/player/11680/Elias+Diaz/" TargetMode="External"/><Relationship Id="rId3" Type="http://schemas.openxmlformats.org/officeDocument/2006/relationships/hyperlink" Target="https://razzball.com/player/7304/Salvador+Perez/" TargetMode="External"/><Relationship Id="rId7" Type="http://schemas.openxmlformats.org/officeDocument/2006/relationships/hyperlink" Target="https://razzball.com/player/661388/William+Contreras/" TargetMode="External"/><Relationship Id="rId12" Type="http://schemas.openxmlformats.org/officeDocument/2006/relationships/hyperlink" Target="https://razzball.com/player/663728/Cal+Raleigh/" TargetMode="External"/><Relationship Id="rId2" Type="http://schemas.openxmlformats.org/officeDocument/2006/relationships/hyperlink" Target="https://razzball.com/player/662139/Daulton+Varsho/" TargetMode="External"/><Relationship Id="rId16" Type="http://schemas.openxmlformats.org/officeDocument/2006/relationships/printerSettings" Target="../printerSettings/printerSettings5.bin"/><Relationship Id="rId1" Type="http://schemas.openxmlformats.org/officeDocument/2006/relationships/hyperlink" Target="https://razzball.com/player/669257/Will+Smith/" TargetMode="External"/><Relationship Id="rId6" Type="http://schemas.openxmlformats.org/officeDocument/2006/relationships/hyperlink" Target="https://razzball.com/player/669221/Sean+Murphy/" TargetMode="External"/><Relationship Id="rId11" Type="http://schemas.openxmlformats.org/officeDocument/2006/relationships/hyperlink" Target="https://razzball.com/player/11609/Willson+Contreras/" TargetMode="External"/><Relationship Id="rId5" Type="http://schemas.openxmlformats.org/officeDocument/2006/relationships/hyperlink" Target="https://razzball.com/player/668939/Adley+Rutschman/" TargetMode="External"/><Relationship Id="rId15" Type="http://schemas.openxmlformats.org/officeDocument/2006/relationships/hyperlink" Target="https://razzball.com/player/7739/Travis+d%27Arnaud/" TargetMode="External"/><Relationship Id="rId10" Type="http://schemas.openxmlformats.org/officeDocument/2006/relationships/hyperlink" Target="https://razzball.com/player/663886/Tyler+Stephenson/" TargetMode="External"/><Relationship Id="rId4" Type="http://schemas.openxmlformats.org/officeDocument/2006/relationships/hyperlink" Target="https://razzball.com/player/11739/J.T.+Realmuto/" TargetMode="External"/><Relationship Id="rId9" Type="http://schemas.openxmlformats.org/officeDocument/2006/relationships/hyperlink" Target="https://razzball.com/player/669004/MJ+Melendez/" TargetMode="External"/><Relationship Id="rId14" Type="http://schemas.openxmlformats.org/officeDocument/2006/relationships/hyperlink" Target="https://razzball.com/player/672515/Gabriel+Moreno/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razzball.com/player/9241/Starling+Marte/" TargetMode="External"/><Relationship Id="rId21" Type="http://schemas.openxmlformats.org/officeDocument/2006/relationships/hyperlink" Target="https://razzball.com/player/662139/Daulton+Varsho/" TargetMode="External"/><Relationship Id="rId42" Type="http://schemas.openxmlformats.org/officeDocument/2006/relationships/hyperlink" Target="https://razzball.com/player/608841/Joey+Meneses/" TargetMode="External"/><Relationship Id="rId47" Type="http://schemas.openxmlformats.org/officeDocument/2006/relationships/hyperlink" Target="https://razzball.com/player/666139/Josh+Lowe/" TargetMode="External"/><Relationship Id="rId63" Type="http://schemas.openxmlformats.org/officeDocument/2006/relationships/hyperlink" Target="https://razzball.com/player/10815/Jurickson+Profar/" TargetMode="External"/><Relationship Id="rId68" Type="http://schemas.openxmlformats.org/officeDocument/2006/relationships/hyperlink" Target="https://razzball.com/player/670770/TJ+Friedl/" TargetMode="External"/><Relationship Id="rId84" Type="http://schemas.openxmlformats.org/officeDocument/2006/relationships/hyperlink" Target="https://razzball.com/player/681481/Kerry+Carpenter/" TargetMode="External"/><Relationship Id="rId89" Type="http://schemas.openxmlformats.org/officeDocument/2006/relationships/hyperlink" Target="https://razzball.com/player/4106/Michael+Brantley/" TargetMode="External"/><Relationship Id="rId16" Type="http://schemas.openxmlformats.org/officeDocument/2006/relationships/hyperlink" Target="https://razzball.com/player/807799/Masataka+Yoshida/" TargetMode="External"/><Relationship Id="rId11" Type="http://schemas.openxmlformats.org/officeDocument/2006/relationships/hyperlink" Target="https://razzball.com/player/668227/Randy+Arozarena/" TargetMode="External"/><Relationship Id="rId32" Type="http://schemas.openxmlformats.org/officeDocument/2006/relationships/hyperlink" Target="https://razzball.com/player/15429/Kris+Bryant/" TargetMode="External"/><Relationship Id="rId37" Type="http://schemas.openxmlformats.org/officeDocument/2006/relationships/hyperlink" Target="https://razzball.com/player/11737/Nick+Castellanos/" TargetMode="External"/><Relationship Id="rId53" Type="http://schemas.openxmlformats.org/officeDocument/2006/relationships/hyperlink" Target="https://razzball.com/player/7859/Charlie+Blackmon/" TargetMode="External"/><Relationship Id="rId58" Type="http://schemas.openxmlformats.org/officeDocument/2006/relationships/hyperlink" Target="https://razzball.com/player/17901/Andrew+Benintendi/" TargetMode="External"/><Relationship Id="rId74" Type="http://schemas.openxmlformats.org/officeDocument/2006/relationships/hyperlink" Target="https://razzball.com/player/14128/Joey+Gallo/" TargetMode="External"/><Relationship Id="rId79" Type="http://schemas.openxmlformats.org/officeDocument/2006/relationships/hyperlink" Target="https://razzball.com/player/12144/Max+Kepler/" TargetMode="External"/><Relationship Id="rId5" Type="http://schemas.openxmlformats.org/officeDocument/2006/relationships/hyperlink" Target="https://razzball.com/player/670541/Yordan+Alvarez/" TargetMode="External"/><Relationship Id="rId90" Type="http://schemas.openxmlformats.org/officeDocument/2006/relationships/hyperlink" Target="https://razzball.com/player/676475/Alec+Burleson/" TargetMode="External"/><Relationship Id="rId14" Type="http://schemas.openxmlformats.org/officeDocument/2006/relationships/hyperlink" Target="https://razzball.com/player/12856/George+Springer/" TargetMode="External"/><Relationship Id="rId22" Type="http://schemas.openxmlformats.org/officeDocument/2006/relationships/hyperlink" Target="https://razzball.com/player/650391/Eloy+Jimenez/" TargetMode="External"/><Relationship Id="rId27" Type="http://schemas.openxmlformats.org/officeDocument/2006/relationships/hyperlink" Target="https://razzball.com/player/683734/Andrew+Vaughn/" TargetMode="External"/><Relationship Id="rId30" Type="http://schemas.openxmlformats.org/officeDocument/2006/relationships/hyperlink" Target="https://razzball.com/player/623993/Anthony+Santander/" TargetMode="External"/><Relationship Id="rId35" Type="http://schemas.openxmlformats.org/officeDocument/2006/relationships/hyperlink" Target="https://razzball.com/player/664023/Ian+Happ/" TargetMode="External"/><Relationship Id="rId43" Type="http://schemas.openxmlformats.org/officeDocument/2006/relationships/hyperlink" Target="https://razzball.com/player/665923/Esteury+Ruiz/" TargetMode="External"/><Relationship Id="rId48" Type="http://schemas.openxmlformats.org/officeDocument/2006/relationships/hyperlink" Target="https://razzball.com/player/14221/Jorge+Soler/" TargetMode="External"/><Relationship Id="rId56" Type="http://schemas.openxmlformats.org/officeDocument/2006/relationships/hyperlink" Target="https://razzball.com/player/641584/Jake+Fraley/" TargetMode="External"/><Relationship Id="rId64" Type="http://schemas.openxmlformats.org/officeDocument/2006/relationships/hyperlink" Target="https://razzball.com/player/664913/Seth+Brown/" TargetMode="External"/><Relationship Id="rId69" Type="http://schemas.openxmlformats.org/officeDocument/2006/relationships/hyperlink" Target="https://razzball.com/player/681546/James+Outman/" TargetMode="External"/><Relationship Id="rId77" Type="http://schemas.openxmlformats.org/officeDocument/2006/relationships/hyperlink" Target="https://razzball.com/player/573262/Mike+Yastrzemski/" TargetMode="External"/><Relationship Id="rId8" Type="http://schemas.openxmlformats.org/officeDocument/2006/relationships/hyperlink" Target="https://razzball.com/player/677594/Julio+Rodriguez/" TargetMode="External"/><Relationship Id="rId51" Type="http://schemas.openxmlformats.org/officeDocument/2006/relationships/hyperlink" Target="https://razzball.com/player/682985/Riley+Greene/" TargetMode="External"/><Relationship Id="rId72" Type="http://schemas.openxmlformats.org/officeDocument/2006/relationships/hyperlink" Target="https://razzball.com/player/665750/Leody+Taveras/" TargetMode="External"/><Relationship Id="rId80" Type="http://schemas.openxmlformats.org/officeDocument/2006/relationships/hyperlink" Target="https://razzball.com/player/10324/Marcell+Ozuna/" TargetMode="External"/><Relationship Id="rId85" Type="http://schemas.openxmlformats.org/officeDocument/2006/relationships/hyperlink" Target="https://razzball.com/player/678225/Ji+Hwan+Bae/" TargetMode="External"/><Relationship Id="rId3" Type="http://schemas.openxmlformats.org/officeDocument/2006/relationships/hyperlink" Target="https://razzball.com/player/665487/Fernando+Tatis+Jr./" TargetMode="External"/><Relationship Id="rId12" Type="http://schemas.openxmlformats.org/officeDocument/2006/relationships/hyperlink" Target="https://razzball.com/player/11579/Bryce+Harper/" TargetMode="External"/><Relationship Id="rId17" Type="http://schemas.openxmlformats.org/officeDocument/2006/relationships/hyperlink" Target="https://razzball.com/player/682998/Corbin+Carroll/" TargetMode="External"/><Relationship Id="rId25" Type="http://schemas.openxmlformats.org/officeDocument/2006/relationships/hyperlink" Target="https://razzball.com/player/642708/Amed+Rosario/" TargetMode="External"/><Relationship Id="rId33" Type="http://schemas.openxmlformats.org/officeDocument/2006/relationships/hyperlink" Target="https://razzball.com/player/13066/Teoscar+Hernandez/" TargetMode="External"/><Relationship Id="rId38" Type="http://schemas.openxmlformats.org/officeDocument/2006/relationships/hyperlink" Target="https://razzball.com/player/643446/Jeff+McNeil/" TargetMode="External"/><Relationship Id="rId46" Type="http://schemas.openxmlformats.org/officeDocument/2006/relationships/hyperlink" Target="https://razzball.com/player/669720/Austin+Hays/" TargetMode="External"/><Relationship Id="rId59" Type="http://schemas.openxmlformats.org/officeDocument/2006/relationships/hyperlink" Target="https://razzball.com/player/669004/MJ+Melendez/" TargetMode="External"/><Relationship Id="rId67" Type="http://schemas.openxmlformats.org/officeDocument/2006/relationships/hyperlink" Target="https://razzball.com/player/14387/Harold+Ramirez/" TargetMode="External"/><Relationship Id="rId20" Type="http://schemas.openxmlformats.org/officeDocument/2006/relationships/hyperlink" Target="https://razzball.com/player/11477/Christian+Yelich/" TargetMode="External"/><Relationship Id="rId41" Type="http://schemas.openxmlformats.org/officeDocument/2006/relationships/hyperlink" Target="https://razzball.com/player/664056/Harrison+Bader/" TargetMode="External"/><Relationship Id="rId54" Type="http://schemas.openxmlformats.org/officeDocument/2006/relationships/hyperlink" Target="https://razzball.com/player/672284/Jarred+Kelenic/" TargetMode="External"/><Relationship Id="rId62" Type="http://schemas.openxmlformats.org/officeDocument/2006/relationships/hyperlink" Target="https://razzball.com/player/10243/Randal+Grichuk/" TargetMode="External"/><Relationship Id="rId70" Type="http://schemas.openxmlformats.org/officeDocument/2006/relationships/hyperlink" Target="https://razzball.com/player/666135/Alex+Kirilloff/" TargetMode="External"/><Relationship Id="rId75" Type="http://schemas.openxmlformats.org/officeDocument/2006/relationships/hyperlink" Target="https://razzball.com/player/13185/Orlando+Arcia/" TargetMode="External"/><Relationship Id="rId83" Type="http://schemas.openxmlformats.org/officeDocument/2006/relationships/hyperlink" Target="https://razzball.com/player/650559/Bryan+De+La+Cruz/" TargetMode="External"/><Relationship Id="rId88" Type="http://schemas.openxmlformats.org/officeDocument/2006/relationships/hyperlink" Target="https://razzball.com/player/657757/Gavin+Sheets/" TargetMode="External"/><Relationship Id="rId91" Type="http://schemas.openxmlformats.org/officeDocument/2006/relationships/printerSettings" Target="../printerSettings/printerSettings6.bin"/><Relationship Id="rId1" Type="http://schemas.openxmlformats.org/officeDocument/2006/relationships/hyperlink" Target="https://razzball.com/player/660670/Ronald+Acuna+Jr./" TargetMode="External"/><Relationship Id="rId6" Type="http://schemas.openxmlformats.org/officeDocument/2006/relationships/hyperlink" Target="https://razzball.com/player/13611/Mookie+Betts/" TargetMode="External"/><Relationship Id="rId15" Type="http://schemas.openxmlformats.org/officeDocument/2006/relationships/hyperlink" Target="https://razzball.com/player/666969/Adolis+Garcia/" TargetMode="External"/><Relationship Id="rId23" Type="http://schemas.openxmlformats.org/officeDocument/2006/relationships/hyperlink" Target="https://razzball.com/player/671739/Michael+Harris+II/" TargetMode="External"/><Relationship Id="rId28" Type="http://schemas.openxmlformats.org/officeDocument/2006/relationships/hyperlink" Target="https://razzball.com/player/657077/Alex+Verdugo/" TargetMode="External"/><Relationship Id="rId36" Type="http://schemas.openxmlformats.org/officeDocument/2006/relationships/hyperlink" Target="https://razzball.com/player/647304/Josh+Naylor/" TargetMode="External"/><Relationship Id="rId49" Type="http://schemas.openxmlformats.org/officeDocument/2006/relationships/hyperlink" Target="https://razzball.com/player/665862/Jazz+Chisholm+Jr./" TargetMode="External"/><Relationship Id="rId57" Type="http://schemas.openxmlformats.org/officeDocument/2006/relationships/hyperlink" Target="https://razzball.com/player/14274/Mitch+Haniger/" TargetMode="External"/><Relationship Id="rId10" Type="http://schemas.openxmlformats.org/officeDocument/2006/relationships/hyperlink" Target="https://razzball.com/player/10155/Mike+Trout/" TargetMode="External"/><Relationship Id="rId31" Type="http://schemas.openxmlformats.org/officeDocument/2006/relationships/hyperlink" Target="https://razzball.com/player/4949/Giancarlo+Stanton/" TargetMode="External"/><Relationship Id="rId44" Type="http://schemas.openxmlformats.org/officeDocument/2006/relationships/hyperlink" Target="https://razzball.com/player/666971/Lourdes+Gurriel+Jr./" TargetMode="External"/><Relationship Id="rId52" Type="http://schemas.openxmlformats.org/officeDocument/2006/relationships/hyperlink" Target="https://razzball.com/player/11281/Whit+Merrifield/" TargetMode="External"/><Relationship Id="rId60" Type="http://schemas.openxmlformats.org/officeDocument/2006/relationships/hyperlink" Target="https://razzball.com/player/663457/Lars+Nootbaar/" TargetMode="External"/><Relationship Id="rId65" Type="http://schemas.openxmlformats.org/officeDocument/2006/relationships/hyperlink" Target="https://razzball.com/player/657656/Ramon+Laureano/" TargetMode="External"/><Relationship Id="rId73" Type="http://schemas.openxmlformats.org/officeDocument/2006/relationships/hyperlink" Target="https://razzball.com/player/9847/Andrew+McCutchen/" TargetMode="External"/><Relationship Id="rId78" Type="http://schemas.openxmlformats.org/officeDocument/2006/relationships/hyperlink" Target="https://razzball.com/player/13590/Jesse+Winker/" TargetMode="External"/><Relationship Id="rId81" Type="http://schemas.openxmlformats.org/officeDocument/2006/relationships/hyperlink" Target="https://razzball.com/player/15223/Adam+Frazier/" TargetMode="External"/><Relationship Id="rId86" Type="http://schemas.openxmlformats.org/officeDocument/2006/relationships/hyperlink" Target="https://razzball.com/player/680977/Brendan+Donovan/" TargetMode="External"/><Relationship Id="rId4" Type="http://schemas.openxmlformats.org/officeDocument/2006/relationships/hyperlink" Target="https://razzball.com/player/663656/Kyle+Tucker/" TargetMode="External"/><Relationship Id="rId9" Type="http://schemas.openxmlformats.org/officeDocument/2006/relationships/hyperlink" Target="https://razzball.com/player/656775/Cedric+Mullins/" TargetMode="External"/><Relationship Id="rId13" Type="http://schemas.openxmlformats.org/officeDocument/2006/relationships/hyperlink" Target="https://razzball.com/player/668804/Bryan+Reynolds/" TargetMode="External"/><Relationship Id="rId18" Type="http://schemas.openxmlformats.org/officeDocument/2006/relationships/hyperlink" Target="https://razzball.com/player/673357/Luis+Robert+Jr./" TargetMode="External"/><Relationship Id="rId39" Type="http://schemas.openxmlformats.org/officeDocument/2006/relationships/hyperlink" Target="https://razzball.com/player/12927/Brandon+Nimmo/" TargetMode="External"/><Relationship Id="rId34" Type="http://schemas.openxmlformats.org/officeDocument/2006/relationships/hyperlink" Target="https://razzball.com/player/15464/Hunter+Renfroe/" TargetMode="External"/><Relationship Id="rId50" Type="http://schemas.openxmlformats.org/officeDocument/2006/relationships/hyperlink" Target="https://razzball.com/player/15998/Cody+Bellinger/" TargetMode="External"/><Relationship Id="rId55" Type="http://schemas.openxmlformats.org/officeDocument/2006/relationships/hyperlink" Target="https://razzball.com/player/657041/Lane+Thomas/" TargetMode="External"/><Relationship Id="rId76" Type="http://schemas.openxmlformats.org/officeDocument/2006/relationships/hyperlink" Target="https://razzball.com/player/621493/Taylor+Ward/" TargetMode="External"/><Relationship Id="rId7" Type="http://schemas.openxmlformats.org/officeDocument/2006/relationships/hyperlink" Target="https://razzball.com/player/665742/Juan+Soto/" TargetMode="External"/><Relationship Id="rId71" Type="http://schemas.openxmlformats.org/officeDocument/2006/relationships/hyperlink" Target="https://razzball.com/player/11899/Joc+Pederson/" TargetMode="External"/><Relationship Id="rId2" Type="http://schemas.openxmlformats.org/officeDocument/2006/relationships/hyperlink" Target="https://razzball.com/player/15640/Aaron+Judge/" TargetMode="External"/><Relationship Id="rId29" Type="http://schemas.openxmlformats.org/officeDocument/2006/relationships/hyperlink" Target="https://razzball.com/player/680757/Steven+Kwan/" TargetMode="External"/><Relationship Id="rId24" Type="http://schemas.openxmlformats.org/officeDocument/2006/relationships/hyperlink" Target="https://razzball.com/player/16478/Kyle+Schwarber/" TargetMode="External"/><Relationship Id="rId40" Type="http://schemas.openxmlformats.org/officeDocument/2006/relationships/hyperlink" Target="https://razzball.com/player/14161/Byron+Buxton/" TargetMode="External"/><Relationship Id="rId45" Type="http://schemas.openxmlformats.org/officeDocument/2006/relationships/hyperlink" Target="https://razzball.com/player/642731/Thairo+Estrada/" TargetMode="External"/><Relationship Id="rId66" Type="http://schemas.openxmlformats.org/officeDocument/2006/relationships/hyperlink" Target="https://razzball.com/player/16376/Michael+Conforto/" TargetMode="External"/><Relationship Id="rId87" Type="http://schemas.openxmlformats.org/officeDocument/2006/relationships/hyperlink" Target="https://razzball.com/player/664702/Myles+Straw/" TargetMode="External"/><Relationship Id="rId61" Type="http://schemas.openxmlformats.org/officeDocument/2006/relationships/hyperlink" Target="https://razzball.com/player/13757/Chris+Taylor/" TargetMode="External"/><Relationship Id="rId82" Type="http://schemas.openxmlformats.org/officeDocument/2006/relationships/hyperlink" Target="https://razzball.com/player/658668/Edward+Olivares/" TargetMode="External"/><Relationship Id="rId19" Type="http://schemas.openxmlformats.org/officeDocument/2006/relationships/hyperlink" Target="https://razzball.com/player/673548/Seiya+Suzuki/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razzball.com/player/656302/Dylan+Cease/" TargetMode="External"/><Relationship Id="rId21" Type="http://schemas.openxmlformats.org/officeDocument/2006/relationships/hyperlink" Target="https://razzball.com/player/657746/Joe+Ryan/" TargetMode="External"/><Relationship Id="rId42" Type="http://schemas.openxmlformats.org/officeDocument/2006/relationships/hyperlink" Target="https://razzball.com/player/666201/Alek+Manoah/" TargetMode="External"/><Relationship Id="rId47" Type="http://schemas.openxmlformats.org/officeDocument/2006/relationships/hyperlink" Target="https://razzball.com/player/571945/Miles+Mikolas/" TargetMode="External"/><Relationship Id="rId63" Type="http://schemas.openxmlformats.org/officeDocument/2006/relationships/hyperlink" Target="https://razzball.com/player/13774/Zach+Eflin/" TargetMode="External"/><Relationship Id="rId68" Type="http://schemas.openxmlformats.org/officeDocument/2006/relationships/hyperlink" Target="https://razzball.com/player/624133/Ranger+Suarez/" TargetMode="External"/><Relationship Id="rId84" Type="http://schemas.openxmlformats.org/officeDocument/2006/relationships/hyperlink" Target="https://razzball.com/player/671737/Taj+Bradley/" TargetMode="External"/><Relationship Id="rId89" Type="http://schemas.openxmlformats.org/officeDocument/2006/relationships/hyperlink" Target="https://razzball.com/player/10123/Kyle+Gibson/" TargetMode="External"/><Relationship Id="rId16" Type="http://schemas.openxmlformats.org/officeDocument/2006/relationships/hyperlink" Target="https://razzball.com/player/12970/Joe+Musgrove/" TargetMode="External"/><Relationship Id="rId11" Type="http://schemas.openxmlformats.org/officeDocument/2006/relationships/hyperlink" Target="https://razzball.com/player/14107/Kevin+Gausman/" TargetMode="External"/><Relationship Id="rId32" Type="http://schemas.openxmlformats.org/officeDocument/2006/relationships/hyperlink" Target="https://razzball.com/player/14374/Tyler+Glasnow/" TargetMode="External"/><Relationship Id="rId37" Type="http://schemas.openxmlformats.org/officeDocument/2006/relationships/hyperlink" Target="https://razzball.com/player/13543/Blake+Snell/" TargetMode="External"/><Relationship Id="rId53" Type="http://schemas.openxmlformats.org/officeDocument/2006/relationships/hyperlink" Target="https://razzball.com/player/663903/Brady+Singer/" TargetMode="External"/><Relationship Id="rId58" Type="http://schemas.openxmlformats.org/officeDocument/2006/relationships/hyperlink" Target="https://razzball.com/player/664062/Tony+Gonsolin/" TargetMode="External"/><Relationship Id="rId74" Type="http://schemas.openxmlformats.org/officeDocument/2006/relationships/hyperlink" Target="https://razzball.com/player/665152/Dean+Kremer/" TargetMode="External"/><Relationship Id="rId79" Type="http://schemas.openxmlformats.org/officeDocument/2006/relationships/hyperlink" Target="https://razzball.com/player/15873/Sean+Manaea/" TargetMode="External"/><Relationship Id="rId5" Type="http://schemas.openxmlformats.org/officeDocument/2006/relationships/hyperlink" Target="https://razzball.com/player/664285/Framber+Valdez/" TargetMode="External"/><Relationship Id="rId90" Type="http://schemas.openxmlformats.org/officeDocument/2006/relationships/hyperlink" Target="https://razzball.com/player/656629/Michael+Kopech/" TargetMode="External"/><Relationship Id="rId95" Type="http://schemas.openxmlformats.org/officeDocument/2006/relationships/hyperlink" Target="https://razzball.com/player/615698/Cal+Quantrill/" TargetMode="External"/><Relationship Id="rId22" Type="http://schemas.openxmlformats.org/officeDocument/2006/relationships/hyperlink" Target="https://razzball.com/player/657277/Logan+Webb/" TargetMode="External"/><Relationship Id="rId27" Type="http://schemas.openxmlformats.org/officeDocument/2006/relationships/hyperlink" Target="https://razzball.com/player/2520/Lance+Lynn/" TargetMode="External"/><Relationship Id="rId43" Type="http://schemas.openxmlformats.org/officeDocument/2006/relationships/hyperlink" Target="https://razzball.com/player/518876/Merrill+Kelly/" TargetMode="External"/><Relationship Id="rId48" Type="http://schemas.openxmlformats.org/officeDocument/2006/relationships/hyperlink" Target="https://razzball.com/player/673540/Kodai+Senga/" TargetMode="External"/><Relationship Id="rId64" Type="http://schemas.openxmlformats.org/officeDocument/2006/relationships/hyperlink" Target="https://razzball.com/player/657006/Justin+Steele/" TargetMode="External"/><Relationship Id="rId69" Type="http://schemas.openxmlformats.org/officeDocument/2006/relationships/hyperlink" Target="https://razzball.com/player/6632/Carlos+Carrasco/" TargetMode="External"/><Relationship Id="rId80" Type="http://schemas.openxmlformats.org/officeDocument/2006/relationships/hyperlink" Target="https://razzball.com/player/664353/Jose+Urquidy/" TargetMode="External"/><Relationship Id="rId85" Type="http://schemas.openxmlformats.org/officeDocument/2006/relationships/hyperlink" Target="https://razzball.com/player/11836/Taijuan+Walker/" TargetMode="External"/><Relationship Id="rId12" Type="http://schemas.openxmlformats.org/officeDocument/2006/relationships/hyperlink" Target="https://razzball.com/player/16149/Aaron+Nola/" TargetMode="External"/><Relationship Id="rId17" Type="http://schemas.openxmlformats.org/officeDocument/2006/relationships/hyperlink" Target="https://razzball.com/player/645261/Sandy+Alcantara/" TargetMode="External"/><Relationship Id="rId25" Type="http://schemas.openxmlformats.org/officeDocument/2006/relationships/hyperlink" Target="https://razzball.com/player/641154/Pablo+Lopez/" TargetMode="External"/><Relationship Id="rId33" Type="http://schemas.openxmlformats.org/officeDocument/2006/relationships/hyperlink" Target="https://razzball.com/player/641482/Nestor+Cortes/" TargetMode="External"/><Relationship Id="rId38" Type="http://schemas.openxmlformats.org/officeDocument/2006/relationships/hyperlink" Target="https://razzball.com/player/10603/Chris+Sale/" TargetMode="External"/><Relationship Id="rId46" Type="http://schemas.openxmlformats.org/officeDocument/2006/relationships/hyperlink" Target="https://razzball.com/player/6562/Alex+Cobb/" TargetMode="External"/><Relationship Id="rId59" Type="http://schemas.openxmlformats.org/officeDocument/2006/relationships/hyperlink" Target="https://razzball.com/player/608331/Max+Fried/" TargetMode="External"/><Relationship Id="rId67" Type="http://schemas.openxmlformats.org/officeDocument/2006/relationships/hyperlink" Target="https://razzball.com/player/11828/James+Paxton/" TargetMode="External"/><Relationship Id="rId20" Type="http://schemas.openxmlformats.org/officeDocument/2006/relationships/hyperlink" Target="https://razzball.com/player/605540/Brandon+Woodruff/" TargetMode="External"/><Relationship Id="rId41" Type="http://schemas.openxmlformats.org/officeDocument/2006/relationships/hyperlink" Target="https://razzball.com/player/663474/Triston+McKenzie/" TargetMode="External"/><Relationship Id="rId54" Type="http://schemas.openxmlformats.org/officeDocument/2006/relationships/hyperlink" Target="https://razzball.com/player/666200/Jesus+Luzardo/" TargetMode="External"/><Relationship Id="rId62" Type="http://schemas.openxmlformats.org/officeDocument/2006/relationships/hyperlink" Target="https://razzball.com/player/666157/Nick+Lodolo/" TargetMode="External"/><Relationship Id="rId70" Type="http://schemas.openxmlformats.org/officeDocument/2006/relationships/hyperlink" Target="https://razzball.com/player/669373/Tarik+Skubal/" TargetMode="External"/><Relationship Id="rId75" Type="http://schemas.openxmlformats.org/officeDocument/2006/relationships/hyperlink" Target="https://razzball.com/player/665795/Edward+Cabrera/" TargetMode="External"/><Relationship Id="rId83" Type="http://schemas.openxmlformats.org/officeDocument/2006/relationships/hyperlink" Target="https://razzball.com/player/657140/Kyle+Wright/" TargetMode="External"/><Relationship Id="rId88" Type="http://schemas.openxmlformats.org/officeDocument/2006/relationships/hyperlink" Target="https://razzball.com/player/15467/Marco+Gonzales/" TargetMode="External"/><Relationship Id="rId91" Type="http://schemas.openxmlformats.org/officeDocument/2006/relationships/hyperlink" Target="https://razzball.com/player/12880/Tyler+Anderson/" TargetMode="External"/><Relationship Id="rId96" Type="http://schemas.openxmlformats.org/officeDocument/2006/relationships/hyperlink" Target="https://razzball.com/player/676477/Garrett+Whitlock/" TargetMode="External"/><Relationship Id="rId1" Type="http://schemas.openxmlformats.org/officeDocument/2006/relationships/hyperlink" Target="https://razzball.com/player/675911/Spencer+Strider/" TargetMode="External"/><Relationship Id="rId6" Type="http://schemas.openxmlformats.org/officeDocument/2006/relationships/hyperlink" Target="https://razzball.com/player/13074/Yu+Darvish/" TargetMode="External"/><Relationship Id="rId15" Type="http://schemas.openxmlformats.org/officeDocument/2006/relationships/hyperlink" Target="https://razzball.com/player/15689/Luis+Castillo/" TargetMode="External"/><Relationship Id="rId23" Type="http://schemas.openxmlformats.org/officeDocument/2006/relationships/hyperlink" Target="https://razzball.com/player/4676/Charlie+Morton/" TargetMode="External"/><Relationship Id="rId28" Type="http://schemas.openxmlformats.org/officeDocument/2006/relationships/hyperlink" Target="https://razzball.com/player/15890/Luis+Severino/" TargetMode="External"/><Relationship Id="rId36" Type="http://schemas.openxmlformats.org/officeDocument/2006/relationships/hyperlink" Target="https://razzball.com/player/672282/Reid+Detmers/" TargetMode="External"/><Relationship Id="rId49" Type="http://schemas.openxmlformats.org/officeDocument/2006/relationships/hyperlink" Target="https://razzball.com/player/14916/Jon+Gray/" TargetMode="External"/><Relationship Id="rId57" Type="http://schemas.openxmlformats.org/officeDocument/2006/relationships/hyperlink" Target="https://razzball.com/player/656605/Mitch+Keller/" TargetMode="External"/><Relationship Id="rId10" Type="http://schemas.openxmlformats.org/officeDocument/2006/relationships/hyperlink" Target="https://razzball.com/player/10954/Jacob+deGrom/" TargetMode="External"/><Relationship Id="rId31" Type="http://schemas.openxmlformats.org/officeDocument/2006/relationships/hyperlink" Target="https://razzball.com/player/669923/George+Kirby/" TargetMode="External"/><Relationship Id="rId44" Type="http://schemas.openxmlformats.org/officeDocument/2006/relationships/hyperlink" Target="https://razzball.com/player/14765/Julio+Urias/" TargetMode="External"/><Relationship Id="rId52" Type="http://schemas.openxmlformats.org/officeDocument/2006/relationships/hyperlink" Target="https://razzball.com/player/14168/Jose+Berrios/" TargetMode="External"/><Relationship Id="rId60" Type="http://schemas.openxmlformats.org/officeDocument/2006/relationships/hyperlink" Target="https://razzball.com/player/11674/Jameson+Taillon/" TargetMode="External"/><Relationship Id="rId65" Type="http://schemas.openxmlformats.org/officeDocument/2006/relationships/hyperlink" Target="https://razzball.com/player/663776/Patrick+Sandoval/" TargetMode="External"/><Relationship Id="rId73" Type="http://schemas.openxmlformats.org/officeDocument/2006/relationships/hyperlink" Target="https://razzball.com/player/676440/Tanner+Bibee/" TargetMode="External"/><Relationship Id="rId78" Type="http://schemas.openxmlformats.org/officeDocument/2006/relationships/hyperlink" Target="https://razzball.com/player/14078/Michael+Wacha/" TargetMode="External"/><Relationship Id="rId81" Type="http://schemas.openxmlformats.org/officeDocument/2006/relationships/hyperlink" Target="https://razzball.com/player/6902/Martin+Perez/" TargetMode="External"/><Relationship Id="rId86" Type="http://schemas.openxmlformats.org/officeDocument/2006/relationships/hyperlink" Target="https://razzball.com/player/671106/Logan+Allen/" TargetMode="External"/><Relationship Id="rId94" Type="http://schemas.openxmlformats.org/officeDocument/2006/relationships/hyperlink" Target="https://razzball.com/player/2233/Adam+Wainwright/" TargetMode="External"/><Relationship Id="rId99" Type="http://schemas.openxmlformats.org/officeDocument/2006/relationships/hyperlink" Target="https://razzball.com/player/669432/Trevor+Rogers/" TargetMode="External"/><Relationship Id="rId101" Type="http://schemas.openxmlformats.org/officeDocument/2006/relationships/printerSettings" Target="../printerSettings/printerSettings7.bin"/><Relationship Id="rId4" Type="http://schemas.openxmlformats.org/officeDocument/2006/relationships/hyperlink" Target="https://razzball.com/player/660271/Shohei+Ohtani/" TargetMode="External"/><Relationship Id="rId9" Type="http://schemas.openxmlformats.org/officeDocument/2006/relationships/hyperlink" Target="https://razzball.com/player/663556/Shane+McClanahan/" TargetMode="External"/><Relationship Id="rId13" Type="http://schemas.openxmlformats.org/officeDocument/2006/relationships/hyperlink" Target="https://razzball.com/player/668678/Zac+Gallen/" TargetMode="External"/><Relationship Id="rId18" Type="http://schemas.openxmlformats.org/officeDocument/2006/relationships/hyperlink" Target="https://razzball.com/player/664299/Cristian+Javier/" TargetMode="External"/><Relationship Id="rId39" Type="http://schemas.openxmlformats.org/officeDocument/2006/relationships/hyperlink" Target="https://razzball.com/player/16137/Carlos+Rodon/" TargetMode="External"/><Relationship Id="rId34" Type="http://schemas.openxmlformats.org/officeDocument/2006/relationships/hyperlink" Target="https://razzball.com/player/9132/Nathan+Eovaldi/" TargetMode="External"/><Relationship Id="rId50" Type="http://schemas.openxmlformats.org/officeDocument/2006/relationships/hyperlink" Target="https://razzball.com/player/15423/Andrew+Heaney/" TargetMode="External"/><Relationship Id="rId55" Type="http://schemas.openxmlformats.org/officeDocument/2006/relationships/hyperlink" Target="https://razzball.com/player/12768/Sonny+Gray/" TargetMode="External"/><Relationship Id="rId76" Type="http://schemas.openxmlformats.org/officeDocument/2006/relationships/hyperlink" Target="https://razzball.com/player/686973/Louie+Varland/" TargetMode="External"/><Relationship Id="rId97" Type="http://schemas.openxmlformats.org/officeDocument/2006/relationships/hyperlink" Target="https://razzball.com/player/641927/Bailey+Ober/" TargetMode="External"/><Relationship Id="rId7" Type="http://schemas.openxmlformats.org/officeDocument/2006/relationships/hyperlink" Target="https://razzball.com/player/669203/Corbin+Burnes/" TargetMode="External"/><Relationship Id="rId71" Type="http://schemas.openxmlformats.org/officeDocument/2006/relationships/hyperlink" Target="https://razzball.com/player/686613/Hunter+Brown/" TargetMode="External"/><Relationship Id="rId92" Type="http://schemas.openxmlformats.org/officeDocument/2006/relationships/hyperlink" Target="https://razzball.com/player/669022/MacKenzie+Gore/" TargetMode="External"/><Relationship Id="rId2" Type="http://schemas.openxmlformats.org/officeDocument/2006/relationships/hyperlink" Target="https://razzball.com/player/13125/Gerrit+Cole/" TargetMode="External"/><Relationship Id="rId29" Type="http://schemas.openxmlformats.org/officeDocument/2006/relationships/hyperlink" Target="https://razzball.com/player/2036/Clayton+Kershaw/" TargetMode="External"/><Relationship Id="rId24" Type="http://schemas.openxmlformats.org/officeDocument/2006/relationships/hyperlink" Target="https://razzball.com/player/669456/Shane+Bieber/" TargetMode="External"/><Relationship Id="rId40" Type="http://schemas.openxmlformats.org/officeDocument/2006/relationships/hyperlink" Target="https://razzball.com/player/12304/Chris+Bassitt/" TargetMode="External"/><Relationship Id="rId45" Type="http://schemas.openxmlformats.org/officeDocument/2006/relationships/hyperlink" Target="https://razzball.com/player/15474/Lucas+Giolito/" TargetMode="External"/><Relationship Id="rId66" Type="http://schemas.openxmlformats.org/officeDocument/2006/relationships/hyperlink" Target="https://razzball.com/player/695243/Mason+Miller/" TargetMode="External"/><Relationship Id="rId87" Type="http://schemas.openxmlformats.org/officeDocument/2006/relationships/hyperlink" Target="https://razzball.com/player/682243/Bryce+Miller/" TargetMode="External"/><Relationship Id="rId61" Type="http://schemas.openxmlformats.org/officeDocument/2006/relationships/hyperlink" Target="https://razzball.com/player/13431/Marcus+Stroman/" TargetMode="External"/><Relationship Id="rId82" Type="http://schemas.openxmlformats.org/officeDocument/2006/relationships/hyperlink" Target="https://razzball.com/player/13799/Matt+Strahm/" TargetMode="External"/><Relationship Id="rId19" Type="http://schemas.openxmlformats.org/officeDocument/2006/relationships/hyperlink" Target="https://razzball.com/player/669302/Logan+Gilbert/" TargetMode="External"/><Relationship Id="rId14" Type="http://schemas.openxmlformats.org/officeDocument/2006/relationships/hyperlink" Target="https://razzball.com/player/10310/Zack+Wheeler/" TargetMode="External"/><Relationship Id="rId30" Type="http://schemas.openxmlformats.org/officeDocument/2006/relationships/hyperlink" Target="https://razzball.com/player/668881/Hunter+Greene/" TargetMode="External"/><Relationship Id="rId35" Type="http://schemas.openxmlformats.org/officeDocument/2006/relationships/hyperlink" Target="https://razzball.com/player/656756/Jordan+Montgomery/" TargetMode="External"/><Relationship Id="rId56" Type="http://schemas.openxmlformats.org/officeDocument/2006/relationships/hyperlink" Target="https://razzball.com/player/642547/Freddy+Peralta/" TargetMode="External"/><Relationship Id="rId77" Type="http://schemas.openxmlformats.org/officeDocument/2006/relationships/hyperlink" Target="https://razzball.com/player/13781/Alex+Wood/" TargetMode="External"/><Relationship Id="rId100" Type="http://schemas.openxmlformats.org/officeDocument/2006/relationships/hyperlink" Target="https://razzball.com/player/678394/Brayan+Bello/" TargetMode="External"/><Relationship Id="rId8" Type="http://schemas.openxmlformats.org/officeDocument/2006/relationships/hyperlink" Target="https://razzball.com/player/8700/Justin+Verlander/" TargetMode="External"/><Relationship Id="rId51" Type="http://schemas.openxmlformats.org/officeDocument/2006/relationships/hyperlink" Target="https://razzball.com/player/13164/Eduardo+Rodriguez/" TargetMode="External"/><Relationship Id="rId72" Type="http://schemas.openxmlformats.org/officeDocument/2006/relationships/hyperlink" Target="https://razzball.com/player/656427/Jack+Flaherty/" TargetMode="External"/><Relationship Id="rId93" Type="http://schemas.openxmlformats.org/officeDocument/2006/relationships/hyperlink" Target="https://razzball.com/player/680570/Grayson+Rodriguez/" TargetMode="External"/><Relationship Id="rId98" Type="http://schemas.openxmlformats.org/officeDocument/2006/relationships/hyperlink" Target="https://razzball.com/player/680686/Josiah+Gray/" TargetMode="External"/><Relationship Id="rId3" Type="http://schemas.openxmlformats.org/officeDocument/2006/relationships/hyperlink" Target="https://razzball.com/player/3137/Max+Scherzer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razzball.com/player/3096/Kenley+Jansen/" TargetMode="External"/><Relationship Id="rId13" Type="http://schemas.openxmlformats.org/officeDocument/2006/relationships/hyperlink" Target="https://razzball.com/player/621237/Jose+Alvarado/" TargetMode="External"/><Relationship Id="rId18" Type="http://schemas.openxmlformats.org/officeDocument/2006/relationships/hyperlink" Target="https://razzball.com/player/3548/Liam+Hendriks/" TargetMode="External"/><Relationship Id="rId3" Type="http://schemas.openxmlformats.org/officeDocument/2006/relationships/hyperlink" Target="https://razzball.com/player/642207/Devin+Williams/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https://razzball.com/player/666808/Camilo+Doval/" TargetMode="External"/><Relationship Id="rId12" Type="http://schemas.openxmlformats.org/officeDocument/2006/relationships/hyperlink" Target="https://razzball.com/player/6655/Craig+Kimbrel/" TargetMode="External"/><Relationship Id="rId17" Type="http://schemas.openxmlformats.org/officeDocument/2006/relationships/hyperlink" Target="https://razzball.com/player/661395/Jhoan+Duran/" TargetMode="External"/><Relationship Id="rId2" Type="http://schemas.openxmlformats.org/officeDocument/2006/relationships/hyperlink" Target="https://razzball.com/player/14212/Josh+Hader/" TargetMode="External"/><Relationship Id="rId16" Type="http://schemas.openxmlformats.org/officeDocument/2006/relationships/hyperlink" Target="https://razzball.com/player/605130/Scott+Barlow/" TargetMode="External"/><Relationship Id="rId20" Type="http://schemas.openxmlformats.org/officeDocument/2006/relationships/hyperlink" Target="https://razzball.com/player/650556/Bryan+Abreu/" TargetMode="External"/><Relationship Id="rId1" Type="http://schemas.openxmlformats.org/officeDocument/2006/relationships/hyperlink" Target="https://razzball.com/player/642585/Felix+Bautista/" TargetMode="External"/><Relationship Id="rId6" Type="http://schemas.openxmlformats.org/officeDocument/2006/relationships/hyperlink" Target="https://razzball.com/player/664854/Ryan+Helsley/" TargetMode="External"/><Relationship Id="rId11" Type="http://schemas.openxmlformats.org/officeDocument/2006/relationships/hyperlink" Target="https://razzball.com/player/670280/David+Bednar/" TargetMode="External"/><Relationship Id="rId5" Type="http://schemas.openxmlformats.org/officeDocument/2006/relationships/hyperlink" Target="https://razzball.com/player/605447/Jordan+Romano/" TargetMode="External"/><Relationship Id="rId15" Type="http://schemas.openxmlformats.org/officeDocument/2006/relationships/hyperlink" Target="https://razzball.com/player/17130/Raisel+Iglesias/" TargetMode="External"/><Relationship Id="rId10" Type="http://schemas.openxmlformats.org/officeDocument/2006/relationships/hyperlink" Target="https://razzball.com/player/664747/Alexis+Diaz/" TargetMode="External"/><Relationship Id="rId19" Type="http://schemas.openxmlformats.org/officeDocument/2006/relationships/hyperlink" Target="https://razzball.com/player/662253/Andres+Munoz/" TargetMode="External"/><Relationship Id="rId4" Type="http://schemas.openxmlformats.org/officeDocument/2006/relationships/hyperlink" Target="https://razzball.com/player/661403/Emmanuel+Clase/" TargetMode="External"/><Relationship Id="rId9" Type="http://schemas.openxmlformats.org/officeDocument/2006/relationships/hyperlink" Target="https://razzball.com/player/7005/Ryan+Pressly/" TargetMode="External"/><Relationship Id="rId14" Type="http://schemas.openxmlformats.org/officeDocument/2006/relationships/hyperlink" Target="https://razzball.com/player/13892/Paul+Sewal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14FD3-5A80-4179-9ED9-68394205B60E}">
  <dimension ref="A1:X331"/>
  <sheetViews>
    <sheetView tabSelected="1" zoomScale="98" zoomScaleNormal="98" workbookViewId="0">
      <pane ySplit="1" topLeftCell="A2" activePane="bottomLeft" state="frozen"/>
      <selection activeCell="V76" sqref="V76"/>
      <selection pane="bottomLeft" activeCell="S8" sqref="S8"/>
    </sheetView>
  </sheetViews>
  <sheetFormatPr defaultColWidth="9" defaultRowHeight="14.25" x14ac:dyDescent="0.45"/>
  <cols>
    <col min="1" max="1" width="4.6640625" style="7" bestFit="1" customWidth="1"/>
    <col min="2" max="2" width="20.3984375" style="7" bestFit="1" customWidth="1"/>
    <col min="3" max="4" width="9" style="7"/>
    <col min="5" max="5" width="10.265625" style="7" bestFit="1" customWidth="1"/>
    <col min="6" max="6" width="9.1328125" style="7" customWidth="1"/>
    <col min="7" max="7" width="9.59765625" style="12" bestFit="1" customWidth="1"/>
    <col min="8" max="8" width="9.1328125" style="7" customWidth="1"/>
    <col min="9" max="9" width="9.1328125" style="12" bestFit="1" customWidth="1"/>
    <col min="10" max="10" width="9.1328125" style="7" customWidth="1"/>
    <col min="11" max="11" width="9.1328125" style="12" bestFit="1" customWidth="1"/>
    <col min="12" max="12" width="9.1328125" style="7" customWidth="1"/>
    <col min="13" max="13" width="9.1328125" style="12" bestFit="1" customWidth="1"/>
    <col min="14" max="14" width="9.1328125" style="7" customWidth="1"/>
    <col min="15" max="15" width="10.1328125" style="12" customWidth="1"/>
    <col min="16" max="16384" width="9" style="7"/>
  </cols>
  <sheetData>
    <row r="1" spans="1:24" s="9" customFormat="1" x14ac:dyDescent="0.45">
      <c r="A1" s="9" t="s">
        <v>355</v>
      </c>
      <c r="B1" s="6" t="s">
        <v>0</v>
      </c>
      <c r="C1" s="6" t="s">
        <v>227</v>
      </c>
      <c r="D1" s="6" t="s">
        <v>356</v>
      </c>
      <c r="E1" s="7" t="s">
        <v>300</v>
      </c>
      <c r="F1" s="6" t="s">
        <v>1</v>
      </c>
      <c r="G1" s="8" t="s">
        <v>350</v>
      </c>
      <c r="H1" s="6" t="s">
        <v>2</v>
      </c>
      <c r="I1" s="8" t="s">
        <v>351</v>
      </c>
      <c r="J1" s="6" t="s">
        <v>3</v>
      </c>
      <c r="K1" s="8" t="s">
        <v>352</v>
      </c>
      <c r="L1" s="6" t="s">
        <v>4</v>
      </c>
      <c r="M1" s="8" t="s">
        <v>353</v>
      </c>
      <c r="N1" s="6" t="s">
        <v>5</v>
      </c>
      <c r="O1" s="8" t="s">
        <v>354</v>
      </c>
    </row>
    <row r="2" spans="1:24" ht="16.149999999999999" thickBot="1" x14ac:dyDescent="0.5">
      <c r="A2" s="7">
        <v>1</v>
      </c>
      <c r="B2" s="10" t="s">
        <v>8</v>
      </c>
      <c r="C2" s="11" t="s">
        <v>307</v>
      </c>
      <c r="D2" s="11" t="s">
        <v>308</v>
      </c>
      <c r="E2" s="12">
        <f>G2+I2+K2+M2+O2</f>
        <v>40.90384615384616</v>
      </c>
      <c r="F2" s="11">
        <v>24</v>
      </c>
      <c r="G2" s="12">
        <f>MAX(1,(MIN(10,(((F2-3)/(25-3)*10)))))</f>
        <v>9.5454545454545467</v>
      </c>
      <c r="H2" s="11">
        <v>66</v>
      </c>
      <c r="I2" s="12">
        <f>MAX(1,(MIN(10,(H2 - 15) / (75 -15)*10)))</f>
        <v>8.5</v>
      </c>
      <c r="J2" s="11">
        <v>58</v>
      </c>
      <c r="K2" s="12">
        <f>MAX(1,(MIN(10,(J2 - 13) / (65-13)*10)))</f>
        <v>8.6538461538461533</v>
      </c>
      <c r="L2" s="11">
        <v>15</v>
      </c>
      <c r="M2" s="12">
        <f>MAX(1,(MIN(10,(((L2-3)/(25-3))*10))))</f>
        <v>5.4545454545454541</v>
      </c>
      <c r="N2" s="11">
        <v>0.28000000000000003</v>
      </c>
      <c r="O2" s="12">
        <f>MAX(1,(MIN(10,(N2 - 0.21) / (0.29 - 0.21)*10)))</f>
        <v>8.7500000000000053</v>
      </c>
      <c r="Q2" s="15"/>
      <c r="R2" s="15"/>
      <c r="S2" s="15"/>
      <c r="T2" s="15"/>
      <c r="U2" s="15"/>
      <c r="V2" s="15"/>
      <c r="W2" s="15"/>
      <c r="X2" s="15"/>
    </row>
    <row r="3" spans="1:24" ht="16.149999999999999" thickBot="1" x14ac:dyDescent="0.5">
      <c r="A3" s="7">
        <v>2</v>
      </c>
      <c r="B3" s="10" t="s">
        <v>29</v>
      </c>
      <c r="C3" s="11" t="s">
        <v>196</v>
      </c>
      <c r="D3" s="11" t="s">
        <v>314</v>
      </c>
      <c r="E3" s="12">
        <f>G3+I3+K3+M3+O3</f>
        <v>37.730769230769226</v>
      </c>
      <c r="F3" s="11">
        <v>18</v>
      </c>
      <c r="G3" s="12">
        <f>MAX(1,(MIN(10,(((F3-3)/(25-3)*10)))))</f>
        <v>6.8181818181818175</v>
      </c>
      <c r="H3" s="11">
        <v>66</v>
      </c>
      <c r="I3" s="12">
        <f>MAX(1,(MIN(10,(H3 - 15) / (75 -15)*10)))</f>
        <v>8.5</v>
      </c>
      <c r="J3" s="11">
        <v>61</v>
      </c>
      <c r="K3" s="12">
        <f>MAX(1,(MIN(10,(J3 - 13) / (65-13)*10)))</f>
        <v>9.2307692307692317</v>
      </c>
      <c r="L3" s="11">
        <v>10</v>
      </c>
      <c r="M3" s="12">
        <f>MAX(1,(MIN(10,(((L3-3)/(25-3))*10))))</f>
        <v>3.1818181818181817</v>
      </c>
      <c r="N3" s="11">
        <v>0.29099999999999998</v>
      </c>
      <c r="O3" s="12">
        <f>MAX(1,(MIN(10,(N3 - 0.21) / (0.29 - 0.21)*10)))</f>
        <v>10</v>
      </c>
      <c r="Q3" s="14"/>
      <c r="R3" s="14"/>
      <c r="S3" s="14"/>
      <c r="T3" s="14"/>
      <c r="U3" s="14"/>
      <c r="V3" s="14"/>
      <c r="W3" s="14"/>
      <c r="X3" s="14"/>
    </row>
    <row r="4" spans="1:24" ht="15.75" x14ac:dyDescent="0.45">
      <c r="A4" s="7">
        <v>3</v>
      </c>
      <c r="B4" s="10" t="s">
        <v>92</v>
      </c>
      <c r="C4" s="11" t="s">
        <v>322</v>
      </c>
      <c r="D4" s="11" t="s">
        <v>342</v>
      </c>
      <c r="E4" s="12">
        <f>G4+I4+K4+M4+O4</f>
        <v>35.653263403263409</v>
      </c>
      <c r="F4" s="11">
        <v>16</v>
      </c>
      <c r="G4" s="12">
        <f>MAX(1,(MIN(10,(((F4-3)/(25-3)*10)))))</f>
        <v>5.9090909090909092</v>
      </c>
      <c r="H4" s="11">
        <v>59</v>
      </c>
      <c r="I4" s="12">
        <f>MAX(1,(MIN(10,(H4 - 15) / (75 -15)*10)))</f>
        <v>7.333333333333333</v>
      </c>
      <c r="J4" s="11">
        <v>50</v>
      </c>
      <c r="K4" s="12">
        <f>MAX(1,(MIN(10,(J4 - 13) / (65-13)*10)))</f>
        <v>7.1153846153846159</v>
      </c>
      <c r="L4" s="11">
        <v>24</v>
      </c>
      <c r="M4" s="12">
        <f>MAX(1,(MIN(10,(((L4-3)/(25-3))*10))))</f>
        <v>9.5454545454545467</v>
      </c>
      <c r="N4" s="11">
        <v>0.25600000000000001</v>
      </c>
      <c r="O4" s="12">
        <f>MAX(1,(MIN(10,(N4 - 0.21) / (0.29 - 0.21)*10)))</f>
        <v>5.7500000000000027</v>
      </c>
      <c r="Q4" s="10"/>
      <c r="R4" s="11"/>
      <c r="S4" s="11"/>
      <c r="T4" s="11"/>
      <c r="U4" s="11"/>
      <c r="V4" s="11"/>
      <c r="W4" s="11"/>
      <c r="X4" s="11"/>
    </row>
    <row r="5" spans="1:24" ht="15.75" x14ac:dyDescent="0.45">
      <c r="A5" s="7">
        <v>4</v>
      </c>
      <c r="B5" s="10" t="s">
        <v>25</v>
      </c>
      <c r="C5" s="11" t="s">
        <v>197</v>
      </c>
      <c r="D5" s="11" t="s">
        <v>314</v>
      </c>
      <c r="E5" s="12">
        <f>G5+I5+K5+M5+O5</f>
        <v>34.597027972027973</v>
      </c>
      <c r="F5" s="11">
        <v>18</v>
      </c>
      <c r="G5" s="12">
        <f>MAX(1,(MIN(10,(((F5-3)/(25-3)*10)))))</f>
        <v>6.8181818181818175</v>
      </c>
      <c r="H5" s="11">
        <v>66</v>
      </c>
      <c r="I5" s="12">
        <f>MAX(1,(MIN(10,(H5 - 15) / (75 -15)*10)))</f>
        <v>8.5</v>
      </c>
      <c r="J5" s="11">
        <v>58</v>
      </c>
      <c r="K5" s="12">
        <f>MAX(1,(MIN(10,(J5 - 13) / (65-13)*10)))</f>
        <v>8.6538461538461533</v>
      </c>
      <c r="L5" s="11">
        <v>2</v>
      </c>
      <c r="M5" s="12">
        <f>MAX(1,(MIN(10,(((L5-3)/(25-3))*10))))</f>
        <v>1</v>
      </c>
      <c r="N5" s="11">
        <v>0.28699999999999998</v>
      </c>
      <c r="O5" s="12">
        <f>MAX(1,(MIN(10,(N5 - 0.21) / (0.29 - 0.21)*10)))</f>
        <v>9.625</v>
      </c>
      <c r="Q5" s="10"/>
      <c r="R5" s="11"/>
      <c r="S5" s="11"/>
      <c r="T5" s="11"/>
      <c r="U5" s="11"/>
      <c r="V5" s="11"/>
      <c r="W5" s="11"/>
      <c r="X5" s="11"/>
    </row>
    <row r="6" spans="1:24" ht="15.75" x14ac:dyDescent="0.45">
      <c r="A6" s="7">
        <v>5</v>
      </c>
      <c r="B6" s="10" t="s">
        <v>27</v>
      </c>
      <c r="C6" s="11" t="s">
        <v>200</v>
      </c>
      <c r="D6" s="11" t="s">
        <v>314</v>
      </c>
      <c r="E6" s="12">
        <f>G6+I6+K6+M6+O6</f>
        <v>33.514860139860147</v>
      </c>
      <c r="F6" s="11">
        <v>13</v>
      </c>
      <c r="G6" s="12">
        <f>MAX(1,(MIN(10,(((F6-3)/(25-3)*10)))))</f>
        <v>4.545454545454545</v>
      </c>
      <c r="H6" s="11">
        <v>60</v>
      </c>
      <c r="I6" s="12">
        <f>MAX(1,(MIN(10,(H6 - 15) / (75 -15)*10)))</f>
        <v>7.5</v>
      </c>
      <c r="J6" s="11">
        <v>48</v>
      </c>
      <c r="K6" s="12">
        <f>MAX(1,(MIN(10,(J6 - 13) / (65-13)*10)))</f>
        <v>6.7307692307692317</v>
      </c>
      <c r="L6" s="11">
        <v>17</v>
      </c>
      <c r="M6" s="12">
        <f>MAX(1,(MIN(10,(((L6-3)/(25-3))*10))))</f>
        <v>6.3636363636363633</v>
      </c>
      <c r="N6" s="11">
        <v>0.27700000000000002</v>
      </c>
      <c r="O6" s="12">
        <f>MAX(1,(MIN(10,(N6 - 0.21) / (0.29 - 0.21)*10)))</f>
        <v>8.3750000000000053</v>
      </c>
      <c r="Q6" s="10"/>
      <c r="R6" s="11"/>
      <c r="S6" s="11"/>
      <c r="T6" s="11"/>
      <c r="U6" s="11"/>
      <c r="V6" s="11"/>
      <c r="W6" s="11"/>
      <c r="X6" s="11"/>
    </row>
    <row r="7" spans="1:24" ht="15.75" x14ac:dyDescent="0.45">
      <c r="A7" s="7">
        <v>6</v>
      </c>
      <c r="B7" s="10" t="s">
        <v>48</v>
      </c>
      <c r="C7" s="11" t="s">
        <v>197</v>
      </c>
      <c r="D7" s="11" t="s">
        <v>319</v>
      </c>
      <c r="E7" s="12">
        <f>G7+I7+K7+M7+O7</f>
        <v>32.582167832167841</v>
      </c>
      <c r="F7" s="11">
        <v>16</v>
      </c>
      <c r="G7" s="12">
        <f>MAX(1,(MIN(10,(((F7-3)/(25-3)*10)))))</f>
        <v>5.9090909090909092</v>
      </c>
      <c r="H7" s="11">
        <v>66</v>
      </c>
      <c r="I7" s="12">
        <f>MAX(1,(MIN(10,(H7 - 15) / (75 -15)*10)))</f>
        <v>8.5</v>
      </c>
      <c r="J7" s="11">
        <v>49</v>
      </c>
      <c r="K7" s="12">
        <f>MAX(1,(MIN(10,(J7 - 13) / (65-13)*10)))</f>
        <v>6.9230769230769234</v>
      </c>
      <c r="L7" s="11">
        <v>14</v>
      </c>
      <c r="M7" s="12">
        <f>MAX(1,(MIN(10,(((L7-3)/(25-3))*10))))</f>
        <v>5</v>
      </c>
      <c r="N7" s="11">
        <v>0.26</v>
      </c>
      <c r="O7" s="12">
        <f>MAX(1,(MIN(10,(N7 - 0.21) / (0.29 - 0.21)*10)))</f>
        <v>6.2500000000000036</v>
      </c>
      <c r="Q7" s="10"/>
      <c r="R7" s="11"/>
      <c r="S7" s="11"/>
      <c r="T7" s="11"/>
      <c r="U7" s="11"/>
      <c r="V7" s="11"/>
      <c r="W7" s="11"/>
      <c r="X7" s="11"/>
    </row>
    <row r="8" spans="1:24" ht="15.75" x14ac:dyDescent="0.45">
      <c r="A8" s="7">
        <v>7</v>
      </c>
      <c r="B8" s="10" t="s">
        <v>86</v>
      </c>
      <c r="C8" s="11" t="s">
        <v>304</v>
      </c>
      <c r="D8" s="11" t="s">
        <v>314</v>
      </c>
      <c r="E8" s="12">
        <f>G8+I8+K8+M8+O8</f>
        <v>32.546037296037298</v>
      </c>
      <c r="F8" s="11">
        <v>10</v>
      </c>
      <c r="G8" s="12">
        <f>MAX(1,(MIN(10,(((F8-3)/(25-3)*10)))))</f>
        <v>3.1818181818181817</v>
      </c>
      <c r="H8" s="11">
        <v>58</v>
      </c>
      <c r="I8" s="12">
        <f>MAX(1,(MIN(10,(H8 - 15) / (75 -15)*10)))</f>
        <v>7.166666666666667</v>
      </c>
      <c r="J8" s="11">
        <v>47</v>
      </c>
      <c r="K8" s="12">
        <f>MAX(1,(MIN(10,(J8 - 13) / (65-13)*10)))</f>
        <v>6.5384615384615383</v>
      </c>
      <c r="L8" s="11">
        <v>16</v>
      </c>
      <c r="M8" s="12">
        <f>MAX(1,(MIN(10,(((L8-3)/(25-3))*10))))</f>
        <v>5.9090909090909092</v>
      </c>
      <c r="N8" s="11">
        <v>0.28799999999999998</v>
      </c>
      <c r="O8" s="12">
        <f>MAX(1,(MIN(10,(N8 - 0.21) / (0.29 - 0.21)*10)))</f>
        <v>9.75</v>
      </c>
      <c r="Q8" s="10"/>
      <c r="R8" s="11"/>
      <c r="S8" s="11"/>
      <c r="T8" s="11"/>
      <c r="U8" s="11"/>
      <c r="V8" s="11"/>
      <c r="W8" s="11"/>
      <c r="X8" s="11"/>
    </row>
    <row r="9" spans="1:24" ht="15.75" x14ac:dyDescent="0.45">
      <c r="A9" s="7">
        <v>8</v>
      </c>
      <c r="B9" s="10" t="s">
        <v>103</v>
      </c>
      <c r="C9" s="11" t="s">
        <v>209</v>
      </c>
      <c r="D9" s="11" t="s">
        <v>319</v>
      </c>
      <c r="E9" s="12">
        <f>G9+I9+K9+M9+O9</f>
        <v>30.081293706293707</v>
      </c>
      <c r="F9" s="11">
        <v>8</v>
      </c>
      <c r="G9" s="12">
        <f>MAX(1,(MIN(10,(((F9-3)/(25-3)*10)))))</f>
        <v>2.2727272727272725</v>
      </c>
      <c r="H9" s="11">
        <v>57</v>
      </c>
      <c r="I9" s="12">
        <f>MAX(1,(MIN(10,(H9 - 15) / (75 -15)*10)))</f>
        <v>7</v>
      </c>
      <c r="J9" s="11">
        <v>37</v>
      </c>
      <c r="K9" s="12">
        <f>MAX(1,(MIN(10,(J9 - 13) / (65-13)*10)))</f>
        <v>4.6153846153846159</v>
      </c>
      <c r="L9" s="11">
        <v>18</v>
      </c>
      <c r="M9" s="12">
        <f>MAX(1,(MIN(10,(((L9-3)/(25-3))*10))))</f>
        <v>6.8181818181818175</v>
      </c>
      <c r="N9" s="11">
        <v>0.28499999999999998</v>
      </c>
      <c r="O9" s="12">
        <f>MAX(1,(MIN(10,(N9 - 0.21) / (0.29 - 0.21)*10)))</f>
        <v>9.3749999999999982</v>
      </c>
      <c r="Q9" s="10"/>
      <c r="R9" s="11"/>
      <c r="S9" s="11"/>
      <c r="T9" s="11"/>
      <c r="U9" s="11"/>
      <c r="V9" s="11"/>
      <c r="W9" s="11"/>
      <c r="X9" s="11"/>
    </row>
    <row r="10" spans="1:24" ht="15.75" x14ac:dyDescent="0.45">
      <c r="A10" s="7">
        <v>9</v>
      </c>
      <c r="B10" s="10" t="s">
        <v>59</v>
      </c>
      <c r="C10" s="11" t="s">
        <v>203</v>
      </c>
      <c r="D10" s="11" t="s">
        <v>314</v>
      </c>
      <c r="E10" s="12">
        <f>G10+I10+K10+M10+O10</f>
        <v>28.798368298368295</v>
      </c>
      <c r="F10" s="11">
        <v>9</v>
      </c>
      <c r="G10" s="12">
        <f>MAX(1,(MIN(10,(((F10-3)/(25-3)*10)))))</f>
        <v>2.7272727272727271</v>
      </c>
      <c r="H10" s="11">
        <v>56</v>
      </c>
      <c r="I10" s="12">
        <f>MAX(1,(MIN(10,(H10 - 15) / (75 -15)*10)))</f>
        <v>6.8333333333333339</v>
      </c>
      <c r="J10" s="11">
        <v>40</v>
      </c>
      <c r="K10" s="12">
        <f>MAX(1,(MIN(10,(J10 - 13) / (65-13)*10)))</f>
        <v>5.1923076923076925</v>
      </c>
      <c r="L10" s="11">
        <v>13</v>
      </c>
      <c r="M10" s="12">
        <f>MAX(1,(MIN(10,(((L10-3)/(25-3))*10))))</f>
        <v>4.545454545454545</v>
      </c>
      <c r="N10" s="11">
        <v>0.28599999999999998</v>
      </c>
      <c r="O10" s="12">
        <f>MAX(1,(MIN(10,(N10 - 0.21) / (0.29 - 0.21)*10)))</f>
        <v>9.5</v>
      </c>
      <c r="Q10" s="10"/>
      <c r="R10" s="11"/>
      <c r="S10" s="11"/>
      <c r="T10" s="11"/>
      <c r="U10" s="11"/>
      <c r="V10" s="11"/>
      <c r="W10" s="11"/>
      <c r="X10" s="11"/>
    </row>
    <row r="11" spans="1:24" ht="15.75" x14ac:dyDescent="0.45">
      <c r="A11" s="7">
        <v>10</v>
      </c>
      <c r="B11" s="10" t="s">
        <v>46</v>
      </c>
      <c r="C11" s="11" t="s">
        <v>198</v>
      </c>
      <c r="D11" s="11" t="s">
        <v>314</v>
      </c>
      <c r="E11" s="12">
        <f>G11+I11+K11+M11+O11</f>
        <v>27.387237762237763</v>
      </c>
      <c r="F11" s="11">
        <v>15</v>
      </c>
      <c r="G11" s="12">
        <f>MAX(1,(MIN(10,(((F11-3)/(25-3)*10)))))</f>
        <v>5.4545454545454541</v>
      </c>
      <c r="H11" s="11">
        <v>57</v>
      </c>
      <c r="I11" s="12">
        <f>MAX(1,(MIN(10,(H11 - 15) / (75 -15)*10)))</f>
        <v>7</v>
      </c>
      <c r="J11" s="11">
        <v>51</v>
      </c>
      <c r="K11" s="12">
        <f>MAX(1,(MIN(10,(J11 - 13) / (65-13)*10)))</f>
        <v>7.3076923076923075</v>
      </c>
      <c r="L11" s="11">
        <v>1</v>
      </c>
      <c r="M11" s="12">
        <f>MAX(1,(MIN(10,(((L11-3)/(25-3))*10))))</f>
        <v>1</v>
      </c>
      <c r="N11" s="11">
        <v>0.26300000000000001</v>
      </c>
      <c r="O11" s="12">
        <f>MAX(1,(MIN(10,(N11 - 0.21) / (0.29 - 0.21)*10)))</f>
        <v>6.6250000000000036</v>
      </c>
      <c r="Q11" s="10"/>
      <c r="R11" s="11"/>
      <c r="S11" s="11"/>
      <c r="T11" s="11"/>
      <c r="U11" s="11"/>
      <c r="V11" s="11"/>
      <c r="W11" s="11"/>
      <c r="X11" s="11"/>
    </row>
    <row r="12" spans="1:24" ht="15.75" x14ac:dyDescent="0.45">
      <c r="A12" s="7">
        <v>11</v>
      </c>
      <c r="B12" s="10" t="s">
        <v>74</v>
      </c>
      <c r="C12" s="11" t="s">
        <v>192</v>
      </c>
      <c r="D12" s="11" t="s">
        <v>308</v>
      </c>
      <c r="E12" s="12">
        <f>G12+I12+K12+M12+O12</f>
        <v>27.100815850815852</v>
      </c>
      <c r="F12" s="11">
        <v>8</v>
      </c>
      <c r="G12" s="12">
        <f>MAX(1,(MIN(10,(((F12-3)/(25-3)*10)))))</f>
        <v>2.2727272727272725</v>
      </c>
      <c r="H12" s="11">
        <v>56</v>
      </c>
      <c r="I12" s="12">
        <f>MAX(1,(MIN(10,(H12 - 15) / (75 -15)*10)))</f>
        <v>6.8333333333333339</v>
      </c>
      <c r="J12" s="11">
        <v>45</v>
      </c>
      <c r="K12" s="12">
        <f>MAX(1,(MIN(10,(J12 - 13) / (65-13)*10)))</f>
        <v>6.1538461538461542</v>
      </c>
      <c r="L12" s="11">
        <v>12</v>
      </c>
      <c r="M12" s="12">
        <f>MAX(1,(MIN(10,(((L12-3)/(25-3))*10))))</f>
        <v>4.0909090909090908</v>
      </c>
      <c r="N12" s="11">
        <v>0.27200000000000002</v>
      </c>
      <c r="O12" s="12">
        <f>MAX(1,(MIN(10,(N12 - 0.21) / (0.29 - 0.21)*10)))</f>
        <v>7.7500000000000044</v>
      </c>
      <c r="Q12" s="10"/>
      <c r="R12" s="11"/>
      <c r="S12" s="11"/>
      <c r="T12" s="11"/>
      <c r="U12" s="11"/>
      <c r="V12" s="11"/>
      <c r="W12" s="11"/>
      <c r="X12" s="11"/>
    </row>
    <row r="13" spans="1:24" ht="15.75" x14ac:dyDescent="0.45">
      <c r="A13" s="7">
        <v>12</v>
      </c>
      <c r="B13" s="10" t="s">
        <v>15</v>
      </c>
      <c r="C13" s="11" t="s">
        <v>307</v>
      </c>
      <c r="D13" s="11" t="s">
        <v>314</v>
      </c>
      <c r="E13" s="12">
        <f>G13+I13+K13+M13+O13</f>
        <v>27.027680652680655</v>
      </c>
      <c r="F13" s="11">
        <v>13</v>
      </c>
      <c r="G13" s="12">
        <f>MAX(1,(MIN(10,(((F13-3)/(25-3)*10)))))</f>
        <v>4.545454545454545</v>
      </c>
      <c r="H13" s="11">
        <v>52</v>
      </c>
      <c r="I13" s="12">
        <f>MAX(1,(MIN(10,(H13 - 15) / (75 -15)*10)))</f>
        <v>6.166666666666667</v>
      </c>
      <c r="J13" s="11">
        <v>55</v>
      </c>
      <c r="K13" s="12">
        <f>MAX(1,(MIN(10,(J13 - 13) / (65-13)*10)))</f>
        <v>8.0769230769230766</v>
      </c>
      <c r="L13" s="11">
        <v>6</v>
      </c>
      <c r="M13" s="12">
        <f>MAX(1,(MIN(10,(((L13-3)/(25-3))*10))))</f>
        <v>1.3636363636363635</v>
      </c>
      <c r="N13" s="11">
        <v>0.26500000000000001</v>
      </c>
      <c r="O13" s="12">
        <f>MAX(1,(MIN(10,(N13 - 0.21) / (0.29 - 0.21)*10)))</f>
        <v>6.8750000000000036</v>
      </c>
      <c r="Q13" s="10"/>
      <c r="R13" s="11"/>
      <c r="S13" s="11"/>
      <c r="T13" s="11"/>
      <c r="U13" s="11"/>
      <c r="V13" s="11"/>
      <c r="W13" s="11"/>
      <c r="X13" s="11"/>
    </row>
    <row r="14" spans="1:24" ht="15.75" x14ac:dyDescent="0.45">
      <c r="A14" s="7">
        <v>13</v>
      </c>
      <c r="B14" s="10" t="s">
        <v>70</v>
      </c>
      <c r="C14" s="11" t="s">
        <v>209</v>
      </c>
      <c r="D14" s="11" t="s">
        <v>314</v>
      </c>
      <c r="E14" s="12">
        <f>G14+I14+K14+M14+O14</f>
        <v>26.995920745920753</v>
      </c>
      <c r="F14" s="11">
        <v>14</v>
      </c>
      <c r="G14" s="12">
        <f>MAX(1,(MIN(10,(((F14-3)/(25-3)*10)))))</f>
        <v>5</v>
      </c>
      <c r="H14" s="11">
        <v>56</v>
      </c>
      <c r="I14" s="12">
        <f>MAX(1,(MIN(10,(H14 - 15) / (75 -15)*10)))</f>
        <v>6.8333333333333339</v>
      </c>
      <c r="J14" s="11">
        <v>48</v>
      </c>
      <c r="K14" s="12">
        <f>MAX(1,(MIN(10,(J14 - 13) / (65-13)*10)))</f>
        <v>6.7307692307692317</v>
      </c>
      <c r="L14" s="11">
        <v>10</v>
      </c>
      <c r="M14" s="12">
        <f>MAX(1,(MIN(10,(((L14-3)/(25-3))*10))))</f>
        <v>3.1818181818181817</v>
      </c>
      <c r="N14" s="11">
        <v>0.252</v>
      </c>
      <c r="O14" s="12">
        <f>MAX(1,(MIN(10,(N14 - 0.21) / (0.29 - 0.21)*10)))</f>
        <v>5.2500000000000027</v>
      </c>
      <c r="Q14" s="10"/>
      <c r="R14" s="11"/>
      <c r="S14" s="11"/>
      <c r="T14" s="11"/>
      <c r="U14" s="11"/>
      <c r="V14" s="11"/>
      <c r="W14" s="11"/>
      <c r="X14" s="11"/>
    </row>
    <row r="15" spans="1:24" ht="15.75" x14ac:dyDescent="0.45">
      <c r="A15" s="7">
        <v>14</v>
      </c>
      <c r="B15" s="10" t="s">
        <v>47</v>
      </c>
      <c r="C15" s="11" t="s">
        <v>199</v>
      </c>
      <c r="D15" s="11" t="s">
        <v>314</v>
      </c>
      <c r="E15" s="12">
        <f>G15+I15+K15+M15+O15</f>
        <v>26.864510489510486</v>
      </c>
      <c r="F15" s="11">
        <v>15</v>
      </c>
      <c r="G15" s="12">
        <f>MAX(1,(MIN(10,(((F15-3)/(25-3)*10)))))</f>
        <v>5.4545454545454541</v>
      </c>
      <c r="H15" s="11">
        <v>54</v>
      </c>
      <c r="I15" s="12">
        <f>MAX(1,(MIN(10,(H15 - 15) / (75 -15)*10)))</f>
        <v>6.5</v>
      </c>
      <c r="J15" s="11">
        <v>51</v>
      </c>
      <c r="K15" s="12">
        <f>MAX(1,(MIN(10,(J15 - 13) / (65-13)*10)))</f>
        <v>7.3076923076923075</v>
      </c>
      <c r="L15" s="11">
        <v>9</v>
      </c>
      <c r="M15" s="12">
        <f>MAX(1,(MIN(10,(((L15-3)/(25-3))*10))))</f>
        <v>2.7272727272727271</v>
      </c>
      <c r="N15" s="11">
        <v>0.249</v>
      </c>
      <c r="O15" s="12">
        <f>MAX(1,(MIN(10,(N15 - 0.21) / (0.29 - 0.21)*10)))</f>
        <v>4.8750000000000018</v>
      </c>
      <c r="Q15" s="10"/>
      <c r="R15" s="11"/>
      <c r="S15" s="11"/>
      <c r="T15" s="11"/>
      <c r="U15" s="11"/>
      <c r="V15" s="11"/>
      <c r="W15" s="11"/>
      <c r="X15" s="11"/>
    </row>
    <row r="16" spans="1:24" ht="15.75" x14ac:dyDescent="0.45">
      <c r="A16" s="7">
        <v>15</v>
      </c>
      <c r="B16" s="10" t="s">
        <v>341</v>
      </c>
      <c r="C16" s="11" t="s">
        <v>192</v>
      </c>
      <c r="D16" s="11" t="s">
        <v>319</v>
      </c>
      <c r="E16" s="12">
        <f>G16+I16+K16+M16+O16</f>
        <v>26.690850815850819</v>
      </c>
      <c r="F16" s="11">
        <v>11</v>
      </c>
      <c r="G16" s="12">
        <f>MAX(1,(MIN(10,(((F16-3)/(25-3)*10)))))</f>
        <v>3.6363636363636367</v>
      </c>
      <c r="H16" s="11">
        <v>47</v>
      </c>
      <c r="I16" s="12">
        <f>MAX(1,(MIN(10,(H16 - 15) / (75 -15)*10)))</f>
        <v>5.333333333333333</v>
      </c>
      <c r="J16" s="11">
        <v>46</v>
      </c>
      <c r="K16" s="12">
        <f>MAX(1,(MIN(10,(J16 - 13) / (65-13)*10)))</f>
        <v>6.3461538461538458</v>
      </c>
      <c r="L16" s="11">
        <v>14</v>
      </c>
      <c r="M16" s="12">
        <f>MAX(1,(MIN(10,(((L16-3)/(25-3))*10))))</f>
        <v>5</v>
      </c>
      <c r="N16" s="11">
        <v>0.26100000000000001</v>
      </c>
      <c r="O16" s="12">
        <f>MAX(1,(MIN(10,(N16 - 0.21) / (0.29 - 0.21)*10)))</f>
        <v>6.3750000000000027</v>
      </c>
      <c r="Q16" s="10"/>
      <c r="R16" s="11"/>
      <c r="S16" s="11"/>
      <c r="T16" s="11"/>
      <c r="U16" s="11"/>
      <c r="V16" s="11"/>
      <c r="W16" s="11"/>
      <c r="X16" s="11"/>
    </row>
    <row r="17" spans="1:24" ht="15.75" x14ac:dyDescent="0.45">
      <c r="A17" s="7">
        <v>16</v>
      </c>
      <c r="B17" s="10" t="s">
        <v>347</v>
      </c>
      <c r="C17" s="11" t="s">
        <v>190</v>
      </c>
      <c r="D17" s="11" t="s">
        <v>314</v>
      </c>
      <c r="E17" s="12">
        <f>G17+I17+K17+M17+O17</f>
        <v>26.581293706293707</v>
      </c>
      <c r="F17" s="11">
        <v>15</v>
      </c>
      <c r="G17" s="12">
        <f>MAX(1,(MIN(10,(((F17-3)/(25-3)*10)))))</f>
        <v>5.4545454545454541</v>
      </c>
      <c r="H17" s="11">
        <v>48</v>
      </c>
      <c r="I17" s="12">
        <f>MAX(1,(MIN(10,(H17 - 15) / (75 -15)*10)))</f>
        <v>5.5</v>
      </c>
      <c r="J17" s="11">
        <v>50</v>
      </c>
      <c r="K17" s="12">
        <f>MAX(1,(MIN(10,(J17 - 13) / (65-13)*10)))</f>
        <v>7.1153846153846159</v>
      </c>
      <c r="L17" s="11">
        <v>11</v>
      </c>
      <c r="M17" s="12">
        <f>MAX(1,(MIN(10,(((L17-3)/(25-3))*10))))</f>
        <v>3.6363636363636367</v>
      </c>
      <c r="N17" s="11">
        <v>0.249</v>
      </c>
      <c r="O17" s="12">
        <f>MAX(1,(MIN(10,(N17 - 0.21) / (0.29 - 0.21)*10)))</f>
        <v>4.8750000000000018</v>
      </c>
      <c r="Q17" s="10"/>
      <c r="R17" s="11"/>
      <c r="S17" s="11"/>
      <c r="T17" s="11"/>
      <c r="U17" s="11"/>
      <c r="V17" s="11"/>
      <c r="W17" s="11"/>
      <c r="X17" s="11"/>
    </row>
    <row r="18" spans="1:24" ht="15.75" x14ac:dyDescent="0.45">
      <c r="A18" s="7">
        <v>17</v>
      </c>
      <c r="B18" s="10" t="s">
        <v>71</v>
      </c>
      <c r="C18" s="11" t="s">
        <v>195</v>
      </c>
      <c r="D18" s="11" t="s">
        <v>319</v>
      </c>
      <c r="E18" s="12">
        <f>G18+I18+K18+M18+O18</f>
        <v>26.299242424242426</v>
      </c>
      <c r="F18" s="11">
        <v>8</v>
      </c>
      <c r="G18" s="12">
        <f>MAX(1,(MIN(10,(((F18-3)/(25-3)*10)))))</f>
        <v>2.2727272727272725</v>
      </c>
      <c r="H18" s="11">
        <v>47</v>
      </c>
      <c r="I18" s="12">
        <f>MAX(1,(MIN(10,(H18 - 15) / (75 -15)*10)))</f>
        <v>5.333333333333333</v>
      </c>
      <c r="J18" s="11">
        <v>39</v>
      </c>
      <c r="K18" s="12">
        <f>MAX(1,(MIN(10,(J18 - 13) / (65-13)*10)))</f>
        <v>5</v>
      </c>
      <c r="L18" s="11">
        <v>18</v>
      </c>
      <c r="M18" s="12">
        <f>MAX(1,(MIN(10,(((L18-3)/(25-3))*10))))</f>
        <v>6.8181818181818175</v>
      </c>
      <c r="N18" s="11">
        <v>0.26500000000000001</v>
      </c>
      <c r="O18" s="12">
        <f>MAX(1,(MIN(10,(N18 - 0.21) / (0.29 - 0.21)*10)))</f>
        <v>6.8750000000000036</v>
      </c>
      <c r="Q18" s="10"/>
      <c r="R18" s="11"/>
      <c r="S18" s="11"/>
      <c r="T18" s="11"/>
      <c r="U18" s="11"/>
      <c r="V18" s="11"/>
      <c r="W18" s="11"/>
      <c r="X18" s="11"/>
    </row>
    <row r="19" spans="1:24" ht="15.75" x14ac:dyDescent="0.45">
      <c r="A19" s="7">
        <v>18</v>
      </c>
      <c r="B19" s="10" t="s">
        <v>348</v>
      </c>
      <c r="C19" s="11" t="s">
        <v>214</v>
      </c>
      <c r="D19" s="11" t="s">
        <v>314</v>
      </c>
      <c r="E19" s="12">
        <f>G19+I19+K19+M19+O19</f>
        <v>24.195804195804197</v>
      </c>
      <c r="F19" s="11">
        <v>14</v>
      </c>
      <c r="G19" s="12">
        <f>MAX(1,(MIN(10,(((F19-3)/(25-3)*10)))))</f>
        <v>5</v>
      </c>
      <c r="H19" s="11">
        <v>48</v>
      </c>
      <c r="I19" s="12">
        <f>MAX(1,(MIN(10,(H19 - 15) / (75 -15)*10)))</f>
        <v>5.5</v>
      </c>
      <c r="J19" s="11">
        <v>49</v>
      </c>
      <c r="K19" s="12">
        <f>MAX(1,(MIN(10,(J19 - 13) / (65-13)*10)))</f>
        <v>6.9230769230769234</v>
      </c>
      <c r="L19" s="11">
        <v>8</v>
      </c>
      <c r="M19" s="12">
        <f>MAX(1,(MIN(10,(((L19-3)/(25-3))*10))))</f>
        <v>2.2727272727272725</v>
      </c>
      <c r="N19" s="11">
        <v>0.246</v>
      </c>
      <c r="O19" s="12">
        <f>MAX(1,(MIN(10,(N19 - 0.21) / (0.29 - 0.21)*10)))</f>
        <v>4.5000000000000009</v>
      </c>
      <c r="Q19" s="10"/>
      <c r="R19" s="11"/>
      <c r="S19" s="11"/>
      <c r="T19" s="11"/>
      <c r="U19" s="11"/>
      <c r="V19" s="11"/>
      <c r="W19" s="11"/>
      <c r="X19" s="11"/>
    </row>
    <row r="20" spans="1:24" ht="15.75" x14ac:dyDescent="0.45">
      <c r="A20" s="7">
        <v>19</v>
      </c>
      <c r="B20" s="10" t="s">
        <v>239</v>
      </c>
      <c r="C20" s="11" t="s">
        <v>187</v>
      </c>
      <c r="D20" s="11" t="s">
        <v>314</v>
      </c>
      <c r="E20" s="12">
        <f>G20+I20+K20+M20+O20</f>
        <v>23.313519813519818</v>
      </c>
      <c r="F20" s="11">
        <v>12</v>
      </c>
      <c r="G20" s="12">
        <f>MAX(1,(MIN(10,(((F20-3)/(25-3)*10)))))</f>
        <v>4.0909090909090908</v>
      </c>
      <c r="H20" s="11">
        <v>49</v>
      </c>
      <c r="I20" s="12">
        <f>MAX(1,(MIN(10,(H20 - 15) / (75 -15)*10)))</f>
        <v>5.6666666666666661</v>
      </c>
      <c r="J20" s="11">
        <v>40</v>
      </c>
      <c r="K20" s="12">
        <f>MAX(1,(MIN(10,(J20 - 13) / (65-13)*10)))</f>
        <v>5.1923076923076925</v>
      </c>
      <c r="L20" s="11">
        <v>17</v>
      </c>
      <c r="M20" s="12">
        <f>MAX(1,(MIN(10,(((L20-3)/(25-3))*10))))</f>
        <v>6.3636363636363633</v>
      </c>
      <c r="N20" s="11">
        <v>0.22600000000000001</v>
      </c>
      <c r="O20" s="12">
        <f>MAX(1,(MIN(10,(N20 - 0.21) / (0.29 - 0.21)*10)))</f>
        <v>2.0000000000000022</v>
      </c>
      <c r="Q20" s="10"/>
      <c r="R20" s="11"/>
      <c r="S20" s="11"/>
      <c r="T20" s="11"/>
      <c r="U20" s="11"/>
      <c r="V20" s="11"/>
      <c r="W20" s="11"/>
      <c r="X20" s="11"/>
    </row>
    <row r="21" spans="1:24" ht="31.5" x14ac:dyDescent="0.45">
      <c r="A21" s="7">
        <v>20</v>
      </c>
      <c r="B21" s="10" t="s">
        <v>91</v>
      </c>
      <c r="C21" s="11" t="s">
        <v>318</v>
      </c>
      <c r="D21" s="11" t="s">
        <v>320</v>
      </c>
      <c r="E21" s="12">
        <f>G21+I21+K21+M21+O21</f>
        <v>22.599067599067602</v>
      </c>
      <c r="F21" s="11">
        <v>9</v>
      </c>
      <c r="G21" s="12">
        <f>MAX(1,(MIN(10,(((F21-3)/(25-3)*10)))))</f>
        <v>2.7272727272727271</v>
      </c>
      <c r="H21" s="11">
        <v>41</v>
      </c>
      <c r="I21" s="12">
        <f>MAX(1,(MIN(10,(H21 - 15) / (75 -15)*10)))</f>
        <v>4.3333333333333339</v>
      </c>
      <c r="J21" s="11">
        <v>34</v>
      </c>
      <c r="K21" s="12">
        <f>MAX(1,(MIN(10,(J21 - 13) / (65-13)*10)))</f>
        <v>4.0384615384615383</v>
      </c>
      <c r="L21" s="11">
        <v>14</v>
      </c>
      <c r="M21" s="12">
        <f>MAX(1,(MIN(10,(((L21-3)/(25-3))*10))))</f>
        <v>5</v>
      </c>
      <c r="N21" s="11">
        <v>0.26200000000000001</v>
      </c>
      <c r="O21" s="12">
        <f>MAX(1,(MIN(10,(N21 - 0.21) / (0.29 - 0.21)*10)))</f>
        <v>6.5000000000000036</v>
      </c>
      <c r="Q21" s="10"/>
      <c r="R21" s="11"/>
      <c r="S21" s="11"/>
      <c r="T21" s="11"/>
      <c r="U21" s="11"/>
      <c r="V21" s="11"/>
      <c r="W21" s="11"/>
      <c r="X21" s="11"/>
    </row>
    <row r="22" spans="1:24" ht="15.75" x14ac:dyDescent="0.45">
      <c r="A22" s="7">
        <v>21</v>
      </c>
      <c r="B22" s="10" t="s">
        <v>349</v>
      </c>
      <c r="C22" s="11" t="s">
        <v>217</v>
      </c>
      <c r="D22" s="11" t="s">
        <v>314</v>
      </c>
      <c r="E22" s="12">
        <f>G22+I22+K22+M22+O22</f>
        <v>22.224650349650346</v>
      </c>
      <c r="F22" s="11">
        <v>13</v>
      </c>
      <c r="G22" s="12">
        <f>MAX(1,(MIN(10,(((F22-3)/(25-3)*10)))))</f>
        <v>4.545454545454545</v>
      </c>
      <c r="H22" s="11">
        <v>51</v>
      </c>
      <c r="I22" s="12">
        <f>MAX(1,(MIN(10,(H22 - 15) / (75 -15)*10)))</f>
        <v>6</v>
      </c>
      <c r="J22" s="11">
        <v>42</v>
      </c>
      <c r="K22" s="12">
        <f>MAX(1,(MIN(10,(J22 - 13) / (65-13)*10)))</f>
        <v>5.5769230769230766</v>
      </c>
      <c r="L22" s="11">
        <v>9</v>
      </c>
      <c r="M22" s="12">
        <f>MAX(1,(MIN(10,(((L22-3)/(25-3))*10))))</f>
        <v>2.7272727272727271</v>
      </c>
      <c r="N22" s="11">
        <v>0.23699999999999999</v>
      </c>
      <c r="O22" s="12">
        <f>MAX(1,(MIN(10,(N22 - 0.21) / (0.29 - 0.21)*10)))</f>
        <v>3.375</v>
      </c>
      <c r="Q22" s="10"/>
      <c r="R22" s="11"/>
      <c r="S22" s="11"/>
      <c r="T22" s="11"/>
      <c r="U22" s="11"/>
      <c r="V22" s="11"/>
      <c r="W22" s="11"/>
      <c r="X22" s="11"/>
    </row>
    <row r="23" spans="1:24" ht="15.75" x14ac:dyDescent="0.45">
      <c r="A23" s="7">
        <v>22</v>
      </c>
      <c r="B23" s="10" t="s">
        <v>272</v>
      </c>
      <c r="C23" s="11" t="s">
        <v>317</v>
      </c>
      <c r="D23" s="11" t="s">
        <v>319</v>
      </c>
      <c r="E23" s="12">
        <f>G23+I23+K23+M23+O23</f>
        <v>21.078379953379955</v>
      </c>
      <c r="F23" s="11">
        <v>7</v>
      </c>
      <c r="G23" s="12">
        <f>MAX(1,(MIN(10,(((F23-3)/(25-3)*10)))))</f>
        <v>1.8181818181818183</v>
      </c>
      <c r="H23" s="11">
        <v>40</v>
      </c>
      <c r="I23" s="12">
        <f>MAX(1,(MIN(10,(H23 - 15) / (75 -15)*10)))</f>
        <v>4.166666666666667</v>
      </c>
      <c r="J23" s="11">
        <v>36</v>
      </c>
      <c r="K23" s="12">
        <f>MAX(1,(MIN(10,(J23 - 13) / (65-13)*10)))</f>
        <v>4.4230769230769234</v>
      </c>
      <c r="L23" s="11">
        <v>13</v>
      </c>
      <c r="M23" s="12">
        <f>MAX(1,(MIN(10,(((L23-3)/(25-3))*10))))</f>
        <v>4.545454545454545</v>
      </c>
      <c r="N23" s="11">
        <v>0.25900000000000001</v>
      </c>
      <c r="O23" s="12">
        <f>MAX(1,(MIN(10,(N23 - 0.21) / (0.29 - 0.21)*10)))</f>
        <v>6.1250000000000027</v>
      </c>
      <c r="Q23" s="10"/>
      <c r="R23" s="11"/>
      <c r="S23" s="11"/>
      <c r="T23" s="11"/>
      <c r="U23" s="11"/>
      <c r="V23" s="11"/>
      <c r="W23" s="11"/>
      <c r="X23" s="11"/>
    </row>
    <row r="24" spans="1:24" ht="15.75" x14ac:dyDescent="0.45">
      <c r="A24" s="7">
        <v>23</v>
      </c>
      <c r="B24" s="10" t="s">
        <v>159</v>
      </c>
      <c r="C24" s="11" t="s">
        <v>317</v>
      </c>
      <c r="D24" s="11" t="s">
        <v>319</v>
      </c>
      <c r="E24" s="12">
        <f>G24+I24+K24+M24+O24</f>
        <v>20.842657342657347</v>
      </c>
      <c r="F24" s="11">
        <v>9</v>
      </c>
      <c r="G24" s="12">
        <f>MAX(1,(MIN(10,(((F24-3)/(25-3)*10)))))</f>
        <v>2.7272727272727271</v>
      </c>
      <c r="H24" s="11">
        <v>42</v>
      </c>
      <c r="I24" s="12">
        <f>MAX(1,(MIN(10,(H24 - 15) / (75 -15)*10)))</f>
        <v>4.5</v>
      </c>
      <c r="J24" s="11">
        <v>37</v>
      </c>
      <c r="K24" s="12">
        <f>MAX(1,(MIN(10,(J24 - 13) / (65-13)*10)))</f>
        <v>4.6153846153846159</v>
      </c>
      <c r="L24" s="11">
        <v>5</v>
      </c>
      <c r="M24" s="12">
        <f>MAX(1,(MIN(10,(((L24-3)/(25-3))*10))))</f>
        <v>1</v>
      </c>
      <c r="N24" s="11">
        <v>0.27400000000000002</v>
      </c>
      <c r="O24" s="12">
        <f>MAX(1,(MIN(10,(N24 - 0.21) / (0.29 - 0.21)*10)))</f>
        <v>8.0000000000000053</v>
      </c>
      <c r="Q24" s="10"/>
      <c r="R24" s="11"/>
      <c r="S24" s="11"/>
      <c r="T24" s="11"/>
      <c r="U24" s="11"/>
      <c r="V24" s="11"/>
      <c r="W24" s="11"/>
      <c r="X24" s="11"/>
    </row>
    <row r="25" spans="1:24" ht="15.75" x14ac:dyDescent="0.45">
      <c r="A25" s="7">
        <v>24</v>
      </c>
      <c r="B25" s="10" t="s">
        <v>224</v>
      </c>
      <c r="C25" s="11" t="s">
        <v>200</v>
      </c>
      <c r="D25" s="11" t="s">
        <v>319</v>
      </c>
      <c r="E25" s="12">
        <f>G25+I25+K25+M25+O25</f>
        <v>20.743006993006993</v>
      </c>
      <c r="F25" s="11">
        <v>8</v>
      </c>
      <c r="G25" s="12">
        <f>MAX(1,(MIN(10,(((F25-3)/(25-3)*10)))))</f>
        <v>2.2727272727272725</v>
      </c>
      <c r="H25" s="11">
        <v>45</v>
      </c>
      <c r="I25" s="12">
        <f>MAX(1,(MIN(10,(H25 - 15) / (75 -15)*10)))</f>
        <v>5</v>
      </c>
      <c r="J25" s="11">
        <v>34</v>
      </c>
      <c r="K25" s="12">
        <f>MAX(1,(MIN(10,(J25 - 13) / (65-13)*10)))</f>
        <v>4.0384615384615383</v>
      </c>
      <c r="L25" s="11">
        <v>10</v>
      </c>
      <c r="M25" s="12">
        <f>MAX(1,(MIN(10,(((L25-3)/(25-3))*10))))</f>
        <v>3.1818181818181817</v>
      </c>
      <c r="N25" s="11">
        <v>0.26</v>
      </c>
      <c r="O25" s="12">
        <f>MAX(1,(MIN(10,(N25 - 0.21) / (0.29 - 0.21)*10)))</f>
        <v>6.2500000000000036</v>
      </c>
      <c r="Q25" s="10"/>
      <c r="R25" s="11"/>
      <c r="S25" s="11"/>
      <c r="T25" s="11"/>
      <c r="U25" s="11"/>
      <c r="V25" s="11"/>
      <c r="W25" s="11"/>
      <c r="X25" s="11"/>
    </row>
    <row r="26" spans="1:24" ht="15.75" x14ac:dyDescent="0.45">
      <c r="A26" s="7">
        <v>25</v>
      </c>
      <c r="B26" s="10" t="s">
        <v>62</v>
      </c>
      <c r="C26" s="11" t="s">
        <v>206</v>
      </c>
      <c r="D26" s="11" t="s">
        <v>314</v>
      </c>
      <c r="E26" s="12">
        <f>G26+I26+K26+M26+O26</f>
        <v>20.674533799533801</v>
      </c>
      <c r="F26" s="11">
        <v>14</v>
      </c>
      <c r="G26" s="12">
        <f>MAX(1,(MIN(10,(((F26-3)/(25-3)*10)))))</f>
        <v>5</v>
      </c>
      <c r="H26" s="11">
        <v>43</v>
      </c>
      <c r="I26" s="12">
        <f>MAX(1,(MIN(10,(H26 - 15) / (75 -15)*10)))</f>
        <v>4.666666666666667</v>
      </c>
      <c r="J26" s="11">
        <v>43</v>
      </c>
      <c r="K26" s="12">
        <f>MAX(1,(MIN(10,(J26 - 13) / (65-13)*10)))</f>
        <v>5.7692307692307683</v>
      </c>
      <c r="L26" s="11">
        <v>6</v>
      </c>
      <c r="M26" s="12">
        <f>MAX(1,(MIN(10,(((L26-3)/(25-3))*10))))</f>
        <v>1.3636363636363635</v>
      </c>
      <c r="N26" s="11">
        <v>0.24099999999999999</v>
      </c>
      <c r="O26" s="12">
        <f>MAX(1,(MIN(10,(N26 - 0.21) / (0.29 - 0.21)*10)))</f>
        <v>3.8750000000000009</v>
      </c>
      <c r="Q26" s="10"/>
      <c r="R26" s="11"/>
      <c r="S26" s="11"/>
      <c r="T26" s="11"/>
      <c r="U26" s="11"/>
      <c r="V26" s="11"/>
      <c r="W26" s="11"/>
      <c r="X26" s="11"/>
    </row>
    <row r="27" spans="1:24" ht="15.75" x14ac:dyDescent="0.45">
      <c r="A27" s="7">
        <v>26</v>
      </c>
      <c r="B27" s="10" t="s">
        <v>78</v>
      </c>
      <c r="C27" s="11" t="s">
        <v>307</v>
      </c>
      <c r="D27" s="11" t="s">
        <v>338</v>
      </c>
      <c r="E27" s="12">
        <f>G27+I27+K27+M27+O27</f>
        <v>20.050407925407924</v>
      </c>
      <c r="F27" s="11">
        <v>10</v>
      </c>
      <c r="G27" s="12">
        <f>MAX(1,(MIN(10,(((F27-3)/(25-3)*10)))))</f>
        <v>3.1818181818181817</v>
      </c>
      <c r="H27" s="11">
        <v>49</v>
      </c>
      <c r="I27" s="12">
        <f>MAX(1,(MIN(10,(H27 - 15) / (75 -15)*10)))</f>
        <v>5.6666666666666661</v>
      </c>
      <c r="J27" s="11">
        <v>42</v>
      </c>
      <c r="K27" s="12">
        <f>MAX(1,(MIN(10,(J27 - 13) / (65-13)*10)))</f>
        <v>5.5769230769230766</v>
      </c>
      <c r="L27" s="11">
        <v>3</v>
      </c>
      <c r="M27" s="12">
        <f>MAX(1,(MIN(10,(((L27-3)/(25-3))*10))))</f>
        <v>1</v>
      </c>
      <c r="N27" s="11">
        <v>0.247</v>
      </c>
      <c r="O27" s="12">
        <f>MAX(1,(MIN(10,(N27 - 0.21) / (0.29 - 0.21)*10)))</f>
        <v>4.6250000000000018</v>
      </c>
      <c r="Q27" s="10"/>
      <c r="R27" s="11"/>
      <c r="S27" s="11"/>
      <c r="T27" s="11"/>
      <c r="U27" s="11"/>
      <c r="V27" s="11"/>
      <c r="W27" s="11"/>
      <c r="X27" s="11"/>
    </row>
    <row r="28" spans="1:24" ht="15.75" x14ac:dyDescent="0.45">
      <c r="A28" s="7">
        <v>27</v>
      </c>
      <c r="B28" s="10" t="s">
        <v>208</v>
      </c>
      <c r="C28" s="11" t="s">
        <v>194</v>
      </c>
      <c r="D28" s="11" t="s">
        <v>342</v>
      </c>
      <c r="E28" s="12">
        <f>G28+I28+K28+M28+O28</f>
        <v>19.544871794871796</v>
      </c>
      <c r="F28" s="11">
        <v>11</v>
      </c>
      <c r="G28" s="12">
        <f>MAX(1,(MIN(10,(((F28-3)/(25-3)*10)))))</f>
        <v>3.6363636363636367</v>
      </c>
      <c r="H28" s="11">
        <v>47</v>
      </c>
      <c r="I28" s="12">
        <f>MAX(1,(MIN(10,(H28 - 15) / (75 -15)*10)))</f>
        <v>5.333333333333333</v>
      </c>
      <c r="J28" s="11">
        <v>44</v>
      </c>
      <c r="K28" s="12">
        <f>MAX(1,(MIN(10,(J28 - 13) / (65-13)*10)))</f>
        <v>5.9615384615384617</v>
      </c>
      <c r="L28" s="11">
        <v>6</v>
      </c>
      <c r="M28" s="12">
        <f>MAX(1,(MIN(10,(((L28-3)/(25-3))*10))))</f>
        <v>1.3636363636363635</v>
      </c>
      <c r="N28" s="11">
        <v>0.23599999999999999</v>
      </c>
      <c r="O28" s="12">
        <f>MAX(1,(MIN(10,(N28 - 0.21) / (0.29 - 0.21)*10)))</f>
        <v>3.25</v>
      </c>
      <c r="Q28" s="10"/>
      <c r="R28" s="11"/>
      <c r="S28" s="11"/>
      <c r="T28" s="11"/>
      <c r="U28" s="11"/>
      <c r="V28" s="11"/>
      <c r="W28" s="11"/>
      <c r="X28" s="11"/>
    </row>
    <row r="29" spans="1:24" ht="31.5" x14ac:dyDescent="0.45">
      <c r="A29" s="7">
        <v>28</v>
      </c>
      <c r="B29" s="10" t="s">
        <v>265</v>
      </c>
      <c r="C29" s="11" t="s">
        <v>191</v>
      </c>
      <c r="D29" s="11" t="s">
        <v>320</v>
      </c>
      <c r="E29" s="12">
        <f>G29+I29+K29+M29+O29</f>
        <v>18.6722027972028</v>
      </c>
      <c r="F29" s="11">
        <v>10</v>
      </c>
      <c r="G29" s="12">
        <f>MAX(1,(MIN(10,(((F29-3)/(25-3)*10)))))</f>
        <v>3.1818181818181817</v>
      </c>
      <c r="H29" s="11">
        <v>39</v>
      </c>
      <c r="I29" s="12">
        <f>MAX(1,(MIN(10,(H29 - 15) / (75 -15)*10)))</f>
        <v>4</v>
      </c>
      <c r="J29" s="11">
        <v>37</v>
      </c>
      <c r="K29" s="12">
        <f>MAX(1,(MIN(10,(J29 - 13) / (65-13)*10)))</f>
        <v>4.6153846153846159</v>
      </c>
      <c r="L29" s="11">
        <v>2</v>
      </c>
      <c r="M29" s="12">
        <f>MAX(1,(MIN(10,(((L29-3)/(25-3))*10))))</f>
        <v>1</v>
      </c>
      <c r="N29" s="11">
        <v>0.25700000000000001</v>
      </c>
      <c r="O29" s="12">
        <f>MAX(1,(MIN(10,(N29 - 0.21) / (0.29 - 0.21)*10)))</f>
        <v>5.8750000000000027</v>
      </c>
      <c r="Q29" s="10"/>
      <c r="R29" s="11"/>
      <c r="S29" s="11"/>
      <c r="T29" s="11"/>
      <c r="U29" s="11"/>
      <c r="V29" s="11"/>
      <c r="W29" s="11"/>
      <c r="X29" s="11"/>
    </row>
    <row r="30" spans="1:24" ht="15.75" x14ac:dyDescent="0.45">
      <c r="A30" s="7">
        <v>29</v>
      </c>
      <c r="B30" s="10" t="s">
        <v>222</v>
      </c>
      <c r="C30" s="11" t="s">
        <v>223</v>
      </c>
      <c r="D30" s="11" t="s">
        <v>314</v>
      </c>
      <c r="E30" s="12">
        <f>G30+I30+K30+M30+O30</f>
        <v>18.530011655011656</v>
      </c>
      <c r="F30" s="11">
        <v>8</v>
      </c>
      <c r="G30" s="12">
        <f>MAX(1,(MIN(10,(((F30-3)/(25-3)*10)))))</f>
        <v>2.2727272727272725</v>
      </c>
      <c r="H30" s="11">
        <v>38</v>
      </c>
      <c r="I30" s="12">
        <f>MAX(1,(MIN(10,(H30 - 15) / (75 -15)*10)))</f>
        <v>3.8333333333333335</v>
      </c>
      <c r="J30" s="11">
        <v>35</v>
      </c>
      <c r="K30" s="12">
        <f>MAX(1,(MIN(10,(J30 - 13) / (65-13)*10)))</f>
        <v>4.2307692307692308</v>
      </c>
      <c r="L30" s="11">
        <v>7</v>
      </c>
      <c r="M30" s="12">
        <f>MAX(1,(MIN(10,(((L30-3)/(25-3))*10))))</f>
        <v>1.8181818181818183</v>
      </c>
      <c r="N30" s="11">
        <v>0.26100000000000001</v>
      </c>
      <c r="O30" s="12">
        <f>MAX(1,(MIN(10,(N30 - 0.21) / (0.29 - 0.21)*10)))</f>
        <v>6.3750000000000027</v>
      </c>
      <c r="Q30" s="10"/>
      <c r="R30" s="11"/>
      <c r="S30" s="11"/>
      <c r="T30" s="11"/>
      <c r="U30" s="11"/>
      <c r="V30" s="11"/>
      <c r="W30" s="11"/>
      <c r="X30" s="11"/>
    </row>
    <row r="31" spans="1:24" ht="15.75" x14ac:dyDescent="0.45">
      <c r="A31" s="7">
        <v>30</v>
      </c>
      <c r="B31" s="10" t="s">
        <v>73</v>
      </c>
      <c r="C31" s="11" t="s">
        <v>193</v>
      </c>
      <c r="D31" s="11" t="s">
        <v>314</v>
      </c>
      <c r="E31" s="12">
        <f>G31+I31+K31+M31+O31</f>
        <v>18.511072261072265</v>
      </c>
      <c r="F31" s="11">
        <v>6</v>
      </c>
      <c r="G31" s="12">
        <f>MAX(1,(MIN(10,(((F31-3)/(25-3)*10)))))</f>
        <v>1.3636363636363635</v>
      </c>
      <c r="H31" s="11">
        <v>52</v>
      </c>
      <c r="I31" s="12">
        <f>MAX(1,(MIN(10,(H31 - 15) / (75 -15)*10)))</f>
        <v>6.166666666666667</v>
      </c>
      <c r="J31" s="11">
        <v>35</v>
      </c>
      <c r="K31" s="12">
        <f>MAX(1,(MIN(10,(J31 - 13) / (65-13)*10)))</f>
        <v>4.2307692307692308</v>
      </c>
      <c r="L31" s="11">
        <v>4</v>
      </c>
      <c r="M31" s="12">
        <f>MAX(1,(MIN(10,(((L31-3)/(25-3))*10))))</f>
        <v>1</v>
      </c>
      <c r="N31" s="11">
        <v>0.25600000000000001</v>
      </c>
      <c r="O31" s="12">
        <f>MAX(1,(MIN(10,(N31 - 0.21) / (0.29 - 0.21)*10)))</f>
        <v>5.7500000000000027</v>
      </c>
      <c r="Q31" s="10"/>
      <c r="R31" s="11"/>
      <c r="S31" s="11"/>
      <c r="T31" s="11"/>
      <c r="U31" s="11"/>
      <c r="V31" s="11"/>
      <c r="W31" s="11"/>
      <c r="X31" s="11"/>
    </row>
    <row r="32" spans="1:24" ht="15.75" x14ac:dyDescent="0.45">
      <c r="B32" s="10"/>
      <c r="C32" s="11"/>
      <c r="D32" s="11"/>
      <c r="E32" s="12"/>
      <c r="F32" s="11"/>
      <c r="H32" s="11"/>
      <c r="J32" s="11"/>
      <c r="L32" s="11"/>
      <c r="N32" s="11"/>
      <c r="Q32" s="10"/>
      <c r="R32" s="11"/>
      <c r="S32" s="11"/>
      <c r="T32" s="11"/>
      <c r="U32" s="11"/>
      <c r="V32" s="11"/>
      <c r="W32" s="11"/>
      <c r="X32" s="11"/>
    </row>
    <row r="33" spans="2:24" ht="15.75" x14ac:dyDescent="0.45">
      <c r="B33" s="10"/>
      <c r="C33" s="11"/>
      <c r="D33" s="11"/>
      <c r="E33" s="12"/>
      <c r="F33" s="11"/>
      <c r="H33" s="11"/>
      <c r="J33" s="11"/>
      <c r="L33" s="11"/>
      <c r="N33" s="11"/>
      <c r="Q33" s="10"/>
      <c r="R33" s="11"/>
      <c r="S33" s="11"/>
      <c r="T33" s="11"/>
      <c r="U33" s="11"/>
      <c r="V33" s="11"/>
      <c r="W33" s="11"/>
      <c r="X33" s="11"/>
    </row>
    <row r="34" spans="2:24" ht="15.75" x14ac:dyDescent="0.45">
      <c r="B34" s="10"/>
      <c r="C34" s="11"/>
      <c r="D34" s="11"/>
      <c r="E34" s="12"/>
      <c r="F34" s="11"/>
      <c r="H34" s="11"/>
      <c r="J34" s="11"/>
      <c r="L34" s="11"/>
      <c r="N34" s="11"/>
      <c r="Q34" s="10"/>
      <c r="R34" s="11"/>
      <c r="S34" s="11"/>
      <c r="T34" s="11"/>
      <c r="U34" s="11"/>
      <c r="V34" s="11"/>
      <c r="W34" s="11"/>
      <c r="X34" s="11"/>
    </row>
    <row r="35" spans="2:24" ht="15.75" x14ac:dyDescent="0.45">
      <c r="B35" s="10"/>
      <c r="C35" s="11"/>
      <c r="D35" s="11"/>
      <c r="E35" s="12"/>
      <c r="F35" s="11"/>
      <c r="H35" s="11"/>
      <c r="J35" s="11"/>
      <c r="L35" s="11"/>
      <c r="N35" s="11"/>
      <c r="Q35" s="10"/>
      <c r="R35" s="11"/>
      <c r="S35" s="11"/>
      <c r="T35" s="11"/>
      <c r="U35" s="11"/>
      <c r="V35" s="11"/>
      <c r="W35" s="11"/>
      <c r="X35" s="11"/>
    </row>
    <row r="36" spans="2:24" ht="15.75" x14ac:dyDescent="0.45">
      <c r="B36" s="10"/>
      <c r="C36" s="11"/>
      <c r="D36" s="11"/>
      <c r="E36" s="12"/>
      <c r="F36" s="11"/>
      <c r="H36" s="11"/>
      <c r="J36" s="11"/>
      <c r="L36" s="11"/>
      <c r="N36" s="11"/>
      <c r="Q36" s="10"/>
      <c r="R36" s="11"/>
      <c r="S36" s="11"/>
      <c r="T36" s="11"/>
      <c r="U36" s="11"/>
      <c r="V36" s="11"/>
      <c r="W36" s="11"/>
      <c r="X36" s="11"/>
    </row>
    <row r="37" spans="2:24" ht="15.75" x14ac:dyDescent="0.45">
      <c r="B37" s="10"/>
      <c r="C37" s="11"/>
      <c r="D37" s="11"/>
      <c r="E37" s="12"/>
      <c r="F37" s="11"/>
      <c r="H37" s="11"/>
      <c r="J37" s="11"/>
      <c r="L37" s="11"/>
      <c r="N37" s="11"/>
      <c r="Q37" s="10"/>
      <c r="R37" s="11"/>
      <c r="S37" s="11"/>
      <c r="T37" s="11"/>
      <c r="U37" s="11"/>
      <c r="V37" s="11"/>
      <c r="W37" s="11"/>
      <c r="X37" s="11"/>
    </row>
    <row r="38" spans="2:24" ht="15.75" x14ac:dyDescent="0.45">
      <c r="B38" s="10"/>
      <c r="C38" s="11"/>
      <c r="D38" s="11"/>
      <c r="E38" s="12"/>
      <c r="F38" s="11"/>
      <c r="H38" s="11"/>
      <c r="J38" s="11"/>
      <c r="L38" s="11"/>
      <c r="N38" s="11"/>
      <c r="Q38" s="10"/>
      <c r="R38" s="11"/>
      <c r="S38" s="11"/>
      <c r="T38" s="11"/>
      <c r="U38" s="11"/>
      <c r="V38" s="11"/>
      <c r="W38" s="11"/>
      <c r="X38" s="11"/>
    </row>
    <row r="39" spans="2:24" ht="15.75" x14ac:dyDescent="0.45">
      <c r="B39" s="10"/>
      <c r="C39" s="11"/>
      <c r="D39" s="11"/>
      <c r="E39" s="12"/>
      <c r="F39" s="11"/>
      <c r="H39" s="11"/>
      <c r="J39" s="11"/>
      <c r="L39" s="11"/>
      <c r="N39" s="11"/>
      <c r="Q39" s="10"/>
      <c r="R39" s="11"/>
      <c r="S39" s="11"/>
      <c r="T39" s="11"/>
      <c r="U39" s="11"/>
      <c r="V39" s="11"/>
      <c r="W39" s="11"/>
      <c r="X39" s="11"/>
    </row>
    <row r="40" spans="2:24" ht="15.75" x14ac:dyDescent="0.45">
      <c r="B40" s="10"/>
      <c r="C40" s="11"/>
      <c r="D40" s="11"/>
      <c r="E40" s="12"/>
      <c r="F40" s="11"/>
      <c r="H40" s="11"/>
      <c r="J40" s="11"/>
      <c r="L40" s="11"/>
      <c r="N40" s="11"/>
      <c r="Q40" s="10"/>
      <c r="R40" s="11"/>
      <c r="S40" s="11"/>
      <c r="T40" s="11"/>
      <c r="U40" s="11"/>
      <c r="V40" s="11"/>
      <c r="W40" s="11"/>
      <c r="X40" s="11"/>
    </row>
    <row r="41" spans="2:24" ht="15.75" x14ac:dyDescent="0.45">
      <c r="B41" s="10"/>
      <c r="C41" s="11"/>
      <c r="D41" s="11"/>
      <c r="E41" s="12"/>
      <c r="F41" s="11"/>
      <c r="H41" s="11"/>
      <c r="J41" s="11"/>
      <c r="L41" s="11"/>
      <c r="N41" s="11"/>
      <c r="Q41" s="10"/>
      <c r="R41" s="11"/>
      <c r="S41" s="11"/>
      <c r="T41" s="11"/>
      <c r="U41" s="11"/>
      <c r="V41" s="11"/>
      <c r="W41" s="11"/>
      <c r="X41" s="11"/>
    </row>
    <row r="42" spans="2:24" ht="15.75" x14ac:dyDescent="0.45">
      <c r="B42" s="10"/>
      <c r="C42" s="11"/>
      <c r="D42" s="11"/>
      <c r="E42" s="12"/>
      <c r="F42" s="11"/>
      <c r="H42" s="11"/>
      <c r="J42" s="11"/>
      <c r="L42" s="11"/>
      <c r="N42" s="11"/>
      <c r="Q42" s="10"/>
      <c r="R42" s="11"/>
      <c r="S42" s="11"/>
      <c r="T42" s="11"/>
      <c r="U42" s="11"/>
      <c r="V42" s="11"/>
      <c r="W42" s="11"/>
      <c r="X42" s="11"/>
    </row>
    <row r="43" spans="2:24" ht="15.75" x14ac:dyDescent="0.45">
      <c r="B43" s="10"/>
      <c r="C43" s="11"/>
      <c r="D43" s="11"/>
      <c r="E43" s="12"/>
      <c r="F43" s="11"/>
      <c r="H43" s="11"/>
      <c r="J43" s="11"/>
      <c r="L43" s="11"/>
      <c r="N43" s="11"/>
      <c r="Q43" s="10"/>
      <c r="R43" s="11"/>
      <c r="S43" s="11"/>
      <c r="T43" s="11"/>
      <c r="U43" s="11"/>
      <c r="V43" s="11"/>
      <c r="W43" s="11"/>
      <c r="X43" s="11"/>
    </row>
    <row r="44" spans="2:24" ht="15.75" x14ac:dyDescent="0.45">
      <c r="B44" s="10"/>
      <c r="C44" s="11"/>
      <c r="D44" s="11"/>
      <c r="E44" s="12"/>
      <c r="F44" s="11"/>
      <c r="H44" s="11"/>
      <c r="J44" s="11"/>
      <c r="L44" s="11"/>
      <c r="N44" s="11"/>
      <c r="Q44" s="10"/>
      <c r="R44" s="11"/>
      <c r="S44" s="11"/>
      <c r="T44" s="11"/>
      <c r="U44" s="11"/>
      <c r="V44" s="11"/>
      <c r="W44" s="11"/>
      <c r="X44" s="11"/>
    </row>
    <row r="45" spans="2:24" ht="15.75" x14ac:dyDescent="0.45">
      <c r="B45" s="10"/>
      <c r="C45" s="11"/>
      <c r="D45" s="11"/>
      <c r="E45" s="12"/>
      <c r="F45" s="11"/>
      <c r="H45" s="11"/>
      <c r="J45" s="11"/>
      <c r="L45" s="11"/>
      <c r="N45" s="11"/>
      <c r="Q45" s="10"/>
      <c r="R45" s="11"/>
      <c r="S45" s="11"/>
      <c r="T45" s="11"/>
      <c r="U45" s="11"/>
      <c r="V45" s="11"/>
      <c r="W45" s="11"/>
      <c r="X45" s="11"/>
    </row>
    <row r="46" spans="2:24" ht="15.75" x14ac:dyDescent="0.45">
      <c r="B46" s="10"/>
      <c r="C46" s="11"/>
      <c r="D46" s="11"/>
      <c r="E46" s="12"/>
      <c r="F46" s="11"/>
      <c r="H46" s="11"/>
      <c r="J46" s="11"/>
      <c r="L46" s="11"/>
      <c r="N46" s="11"/>
      <c r="Q46" s="10"/>
      <c r="R46" s="11"/>
      <c r="S46" s="11"/>
      <c r="T46" s="11"/>
      <c r="U46" s="11"/>
      <c r="V46" s="11"/>
      <c r="W46" s="11"/>
      <c r="X46" s="11"/>
    </row>
    <row r="47" spans="2:24" ht="15.75" x14ac:dyDescent="0.45">
      <c r="B47" s="10"/>
      <c r="C47" s="11"/>
      <c r="D47" s="11"/>
      <c r="E47" s="12"/>
      <c r="F47" s="11"/>
      <c r="H47" s="11"/>
      <c r="J47" s="11"/>
      <c r="L47" s="11"/>
      <c r="N47" s="11"/>
      <c r="Q47" s="10"/>
      <c r="R47" s="11"/>
      <c r="S47" s="11"/>
      <c r="T47" s="11"/>
      <c r="U47" s="11"/>
      <c r="V47" s="11"/>
      <c r="W47" s="11"/>
      <c r="X47" s="11"/>
    </row>
    <row r="48" spans="2:24" ht="15.75" x14ac:dyDescent="0.45">
      <c r="B48" s="10"/>
      <c r="C48" s="11"/>
      <c r="D48" s="11"/>
      <c r="E48" s="12"/>
      <c r="F48" s="11"/>
      <c r="H48" s="11"/>
      <c r="J48" s="11"/>
      <c r="L48" s="11"/>
      <c r="N48" s="11"/>
      <c r="Q48" s="10"/>
      <c r="R48" s="11"/>
      <c r="S48" s="11"/>
      <c r="T48" s="11"/>
      <c r="U48" s="11"/>
      <c r="V48" s="11"/>
      <c r="W48" s="11"/>
      <c r="X48" s="11"/>
    </row>
    <row r="49" spans="2:24" ht="15.75" x14ac:dyDescent="0.45">
      <c r="B49" s="10"/>
      <c r="C49" s="11"/>
      <c r="D49" s="11"/>
      <c r="E49" s="12"/>
      <c r="F49" s="11"/>
      <c r="H49" s="11"/>
      <c r="J49" s="11"/>
      <c r="L49" s="11"/>
      <c r="N49" s="11"/>
      <c r="Q49" s="10"/>
      <c r="R49" s="11"/>
      <c r="S49" s="11"/>
      <c r="T49" s="11"/>
      <c r="U49" s="11"/>
      <c r="V49" s="11"/>
      <c r="W49" s="11"/>
      <c r="X49" s="11"/>
    </row>
    <row r="50" spans="2:24" ht="15.75" x14ac:dyDescent="0.45">
      <c r="B50" s="10"/>
      <c r="C50" s="11"/>
      <c r="D50" s="11"/>
      <c r="E50" s="12"/>
      <c r="F50" s="11"/>
      <c r="H50" s="11"/>
      <c r="J50" s="11"/>
      <c r="L50" s="11"/>
      <c r="N50" s="11"/>
      <c r="Q50" s="10"/>
      <c r="R50" s="11"/>
      <c r="S50" s="11"/>
      <c r="T50" s="11"/>
      <c r="U50" s="11"/>
      <c r="V50" s="11"/>
      <c r="W50" s="11"/>
      <c r="X50" s="11"/>
    </row>
    <row r="51" spans="2:24" ht="15.75" x14ac:dyDescent="0.45">
      <c r="B51" s="10"/>
      <c r="C51" s="11"/>
      <c r="D51" s="11"/>
      <c r="E51" s="12"/>
      <c r="F51" s="11"/>
      <c r="H51" s="11"/>
      <c r="J51" s="11"/>
      <c r="L51" s="11"/>
      <c r="N51" s="11"/>
      <c r="Q51" s="10"/>
      <c r="R51" s="11"/>
      <c r="S51" s="11"/>
      <c r="T51" s="11"/>
      <c r="U51" s="11"/>
      <c r="V51" s="11"/>
      <c r="W51" s="11"/>
      <c r="X51" s="11"/>
    </row>
    <row r="52" spans="2:24" ht="15.75" x14ac:dyDescent="0.45">
      <c r="B52" s="10"/>
      <c r="C52" s="11"/>
      <c r="D52" s="11"/>
      <c r="E52" s="12"/>
      <c r="F52" s="11"/>
      <c r="H52" s="11"/>
      <c r="J52" s="11"/>
      <c r="L52" s="11"/>
      <c r="N52" s="11"/>
      <c r="Q52" s="10"/>
      <c r="R52" s="11"/>
      <c r="S52" s="11"/>
      <c r="T52" s="11"/>
      <c r="U52" s="11"/>
      <c r="V52" s="11"/>
      <c r="W52" s="11"/>
      <c r="X52" s="11"/>
    </row>
    <row r="53" spans="2:24" ht="15.75" x14ac:dyDescent="0.45">
      <c r="B53" s="10"/>
      <c r="C53" s="11"/>
      <c r="D53" s="11"/>
      <c r="E53" s="12"/>
      <c r="F53" s="11"/>
      <c r="H53" s="11"/>
      <c r="J53" s="11"/>
      <c r="L53" s="11"/>
      <c r="N53" s="11"/>
      <c r="Q53" s="10"/>
      <c r="R53" s="11"/>
      <c r="S53" s="11"/>
      <c r="T53" s="11"/>
      <c r="U53" s="11"/>
      <c r="V53" s="11"/>
      <c r="W53" s="11"/>
      <c r="X53" s="11"/>
    </row>
    <row r="54" spans="2:24" ht="15.75" x14ac:dyDescent="0.45">
      <c r="B54" s="10"/>
      <c r="C54" s="11"/>
      <c r="D54" s="11"/>
      <c r="E54" s="12"/>
      <c r="F54" s="11"/>
      <c r="H54" s="11"/>
      <c r="J54" s="11"/>
      <c r="L54" s="11"/>
      <c r="N54" s="11"/>
      <c r="Q54" s="10"/>
      <c r="R54" s="11"/>
      <c r="S54" s="11"/>
      <c r="T54" s="11"/>
      <c r="U54" s="11"/>
      <c r="V54" s="11"/>
      <c r="W54" s="11"/>
      <c r="X54" s="11"/>
    </row>
    <row r="55" spans="2:24" ht="15.75" x14ac:dyDescent="0.45">
      <c r="B55" s="10"/>
      <c r="C55" s="11"/>
      <c r="D55" s="11"/>
      <c r="E55" s="12"/>
      <c r="F55" s="11"/>
      <c r="H55" s="11"/>
      <c r="J55" s="11"/>
      <c r="L55" s="11"/>
      <c r="N55" s="11"/>
      <c r="Q55" s="10"/>
      <c r="R55" s="11"/>
      <c r="S55" s="11"/>
      <c r="T55" s="11"/>
      <c r="U55" s="11"/>
      <c r="V55" s="11"/>
      <c r="W55" s="11"/>
      <c r="X55" s="11"/>
    </row>
    <row r="56" spans="2:24" ht="15.75" x14ac:dyDescent="0.45">
      <c r="B56" s="10"/>
      <c r="C56" s="11"/>
      <c r="D56" s="11"/>
      <c r="E56" s="12"/>
      <c r="F56" s="11"/>
      <c r="H56" s="11"/>
      <c r="J56" s="11"/>
      <c r="L56" s="11"/>
      <c r="N56" s="11"/>
      <c r="Q56" s="10"/>
      <c r="R56" s="11"/>
      <c r="S56" s="11"/>
      <c r="T56" s="11"/>
      <c r="U56" s="11"/>
      <c r="V56" s="11"/>
      <c r="W56" s="11"/>
      <c r="X56" s="11"/>
    </row>
    <row r="57" spans="2:24" ht="15.75" x14ac:dyDescent="0.45">
      <c r="B57" s="10"/>
      <c r="C57" s="11"/>
      <c r="D57" s="11"/>
      <c r="E57" s="12"/>
      <c r="F57" s="11"/>
      <c r="H57" s="11"/>
      <c r="J57" s="11"/>
      <c r="L57" s="11"/>
      <c r="N57" s="11"/>
      <c r="Q57" s="10"/>
      <c r="R57" s="11"/>
      <c r="S57" s="11"/>
      <c r="T57" s="11"/>
      <c r="U57" s="11"/>
      <c r="V57" s="11"/>
      <c r="W57" s="11"/>
      <c r="X57" s="11"/>
    </row>
    <row r="58" spans="2:24" ht="15.75" x14ac:dyDescent="0.45">
      <c r="B58" s="10"/>
      <c r="C58" s="11"/>
      <c r="D58" s="11"/>
      <c r="E58" s="12"/>
      <c r="F58" s="11"/>
      <c r="H58" s="11"/>
      <c r="J58" s="11"/>
      <c r="L58" s="11"/>
      <c r="N58" s="11"/>
      <c r="Q58" s="10"/>
      <c r="R58" s="11"/>
      <c r="S58" s="11"/>
      <c r="T58" s="11"/>
      <c r="U58" s="11"/>
      <c r="V58" s="11"/>
      <c r="W58" s="11"/>
      <c r="X58" s="11"/>
    </row>
    <row r="59" spans="2:24" ht="15.75" x14ac:dyDescent="0.45">
      <c r="B59" s="10"/>
      <c r="C59" s="11"/>
      <c r="D59" s="11"/>
      <c r="E59" s="12"/>
      <c r="F59" s="11"/>
      <c r="H59" s="11"/>
      <c r="J59" s="11"/>
      <c r="L59" s="11"/>
      <c r="N59" s="11"/>
    </row>
    <row r="60" spans="2:24" ht="15.75" x14ac:dyDescent="0.45">
      <c r="B60" s="10"/>
      <c r="C60" s="11"/>
      <c r="D60" s="11"/>
      <c r="E60" s="12"/>
      <c r="F60" s="11"/>
      <c r="H60" s="11"/>
      <c r="J60" s="11"/>
      <c r="L60" s="11"/>
      <c r="N60" s="11"/>
    </row>
    <row r="61" spans="2:24" ht="15.75" x14ac:dyDescent="0.45">
      <c r="B61" s="10"/>
      <c r="C61" s="11"/>
      <c r="D61" s="11"/>
      <c r="E61" s="12"/>
      <c r="F61" s="11"/>
      <c r="H61" s="11"/>
      <c r="J61" s="11"/>
      <c r="L61" s="11"/>
      <c r="N61" s="11"/>
    </row>
    <row r="62" spans="2:24" ht="15.75" x14ac:dyDescent="0.45">
      <c r="B62" s="10"/>
      <c r="C62" s="11"/>
      <c r="D62" s="11"/>
      <c r="E62" s="12"/>
      <c r="F62" s="11"/>
      <c r="H62" s="11"/>
      <c r="J62" s="11"/>
      <c r="L62" s="11"/>
      <c r="N62" s="11"/>
    </row>
    <row r="63" spans="2:24" ht="15.75" x14ac:dyDescent="0.45">
      <c r="B63" s="10"/>
      <c r="C63" s="11"/>
      <c r="D63" s="11"/>
      <c r="E63" s="12"/>
      <c r="F63" s="11"/>
      <c r="H63" s="11"/>
      <c r="J63" s="11"/>
      <c r="L63" s="11"/>
      <c r="N63" s="11"/>
    </row>
    <row r="64" spans="2:24" ht="15.75" x14ac:dyDescent="0.45">
      <c r="B64" s="10"/>
      <c r="C64" s="11"/>
      <c r="D64" s="11"/>
      <c r="E64" s="12"/>
      <c r="F64" s="11"/>
      <c r="H64" s="11"/>
      <c r="J64" s="11"/>
      <c r="L64" s="11"/>
      <c r="N64" s="11"/>
    </row>
    <row r="65" spans="2:14" ht="15.75" x14ac:dyDescent="0.45">
      <c r="B65" s="10"/>
      <c r="C65" s="11"/>
      <c r="D65" s="11"/>
      <c r="E65" s="12"/>
      <c r="F65" s="11"/>
      <c r="H65" s="11"/>
      <c r="J65" s="11"/>
      <c r="L65" s="11"/>
      <c r="N65" s="11"/>
    </row>
    <row r="66" spans="2:14" ht="15.75" x14ac:dyDescent="0.45">
      <c r="B66" s="10"/>
      <c r="C66" s="11"/>
      <c r="D66" s="11"/>
      <c r="E66" s="12"/>
      <c r="F66" s="11"/>
      <c r="H66" s="11"/>
      <c r="J66" s="11"/>
      <c r="L66" s="11"/>
      <c r="N66" s="11"/>
    </row>
    <row r="67" spans="2:14" ht="15.75" x14ac:dyDescent="0.45">
      <c r="B67" s="10"/>
      <c r="C67" s="11"/>
      <c r="D67" s="11"/>
      <c r="E67" s="12"/>
      <c r="F67" s="11"/>
      <c r="H67" s="11"/>
      <c r="J67" s="11"/>
      <c r="L67" s="11"/>
      <c r="N67" s="11"/>
    </row>
    <row r="68" spans="2:14" ht="15.75" x14ac:dyDescent="0.45">
      <c r="B68" s="10"/>
      <c r="C68" s="11"/>
      <c r="D68" s="11"/>
      <c r="E68" s="12"/>
      <c r="F68" s="11"/>
      <c r="H68" s="11"/>
      <c r="J68" s="11"/>
      <c r="L68" s="11"/>
      <c r="N68" s="11"/>
    </row>
    <row r="69" spans="2:14" ht="15.75" x14ac:dyDescent="0.45">
      <c r="B69" s="10"/>
      <c r="C69" s="11"/>
      <c r="D69" s="11"/>
      <c r="E69" s="12"/>
      <c r="F69" s="11"/>
      <c r="H69" s="11"/>
      <c r="J69" s="11"/>
      <c r="L69" s="11"/>
      <c r="N69" s="11"/>
    </row>
    <row r="70" spans="2:14" ht="15.75" x14ac:dyDescent="0.45">
      <c r="B70" s="10"/>
      <c r="C70" s="11"/>
      <c r="D70" s="11"/>
      <c r="E70" s="12"/>
      <c r="F70" s="11"/>
      <c r="H70" s="11"/>
      <c r="J70" s="11"/>
      <c r="L70" s="11"/>
      <c r="N70" s="11"/>
    </row>
    <row r="71" spans="2:14" ht="15.75" x14ac:dyDescent="0.45">
      <c r="B71" s="10"/>
      <c r="C71" s="11"/>
      <c r="D71" s="11"/>
      <c r="E71" s="12"/>
      <c r="F71" s="11"/>
      <c r="H71" s="11"/>
      <c r="J71" s="11"/>
      <c r="L71" s="11"/>
      <c r="N71" s="11"/>
    </row>
    <row r="72" spans="2:14" ht="15.75" x14ac:dyDescent="0.45">
      <c r="B72" s="10"/>
      <c r="C72" s="11"/>
      <c r="D72" s="11"/>
      <c r="E72" s="12"/>
      <c r="F72" s="11"/>
      <c r="H72" s="11"/>
      <c r="J72" s="11"/>
      <c r="L72" s="11"/>
      <c r="N72" s="11"/>
    </row>
    <row r="73" spans="2:14" ht="15.75" x14ac:dyDescent="0.45">
      <c r="B73" s="10"/>
      <c r="C73" s="11"/>
      <c r="D73" s="11"/>
      <c r="E73" s="12"/>
      <c r="F73" s="11"/>
      <c r="H73" s="11"/>
      <c r="J73" s="11"/>
      <c r="L73" s="11"/>
      <c r="N73" s="11"/>
    </row>
    <row r="74" spans="2:14" ht="15.75" x14ac:dyDescent="0.45">
      <c r="B74" s="10"/>
      <c r="C74" s="11"/>
      <c r="D74" s="11"/>
      <c r="E74" s="12"/>
      <c r="F74" s="11"/>
      <c r="H74" s="11"/>
      <c r="J74" s="11"/>
      <c r="L74" s="11"/>
      <c r="N74" s="11"/>
    </row>
    <row r="75" spans="2:14" ht="15.75" x14ac:dyDescent="0.45">
      <c r="B75" s="10"/>
      <c r="C75" s="11"/>
      <c r="D75" s="11"/>
      <c r="E75" s="12"/>
      <c r="F75" s="11"/>
      <c r="H75" s="11"/>
      <c r="J75" s="11"/>
      <c r="L75" s="11"/>
      <c r="N75" s="11"/>
    </row>
    <row r="76" spans="2:14" ht="15.75" x14ac:dyDescent="0.45">
      <c r="B76" s="10"/>
      <c r="C76" s="11"/>
      <c r="D76" s="11"/>
      <c r="E76" s="12"/>
      <c r="F76" s="11"/>
      <c r="H76" s="11"/>
      <c r="J76" s="11"/>
      <c r="L76" s="11"/>
      <c r="N76" s="11"/>
    </row>
    <row r="77" spans="2:14" ht="15.75" x14ac:dyDescent="0.45">
      <c r="B77" s="10"/>
      <c r="C77" s="11"/>
      <c r="D77" s="11"/>
      <c r="E77" s="12"/>
      <c r="F77" s="11"/>
      <c r="H77" s="11"/>
      <c r="J77" s="11"/>
      <c r="L77" s="11"/>
      <c r="N77" s="11"/>
    </row>
    <row r="78" spans="2:14" ht="15.75" x14ac:dyDescent="0.45">
      <c r="B78" s="10"/>
      <c r="C78" s="11"/>
      <c r="D78" s="11"/>
      <c r="E78" s="12"/>
      <c r="F78" s="11"/>
      <c r="H78" s="11"/>
      <c r="J78" s="11"/>
      <c r="L78" s="11"/>
      <c r="N78" s="11"/>
    </row>
    <row r="79" spans="2:14" ht="15.75" x14ac:dyDescent="0.45">
      <c r="B79" s="10"/>
      <c r="C79" s="11"/>
      <c r="D79" s="11"/>
      <c r="E79" s="12"/>
      <c r="F79" s="11"/>
      <c r="H79" s="11"/>
      <c r="J79" s="11"/>
      <c r="L79" s="11"/>
      <c r="N79" s="11"/>
    </row>
    <row r="80" spans="2:14" ht="15.75" x14ac:dyDescent="0.45">
      <c r="B80" s="10"/>
      <c r="C80" s="11"/>
      <c r="D80" s="11"/>
      <c r="E80" s="12"/>
      <c r="F80" s="11"/>
      <c r="H80" s="11"/>
      <c r="J80" s="11"/>
      <c r="L80" s="11"/>
      <c r="N80" s="11"/>
    </row>
    <row r="81" spans="2:14" ht="15.75" x14ac:dyDescent="0.45">
      <c r="B81" s="10"/>
      <c r="C81" s="11"/>
      <c r="D81" s="11"/>
      <c r="E81" s="12"/>
      <c r="F81" s="11"/>
      <c r="H81" s="11"/>
      <c r="J81" s="11"/>
      <c r="L81" s="11"/>
      <c r="N81" s="11"/>
    </row>
    <row r="82" spans="2:14" ht="15.75" x14ac:dyDescent="0.45">
      <c r="B82" s="10"/>
      <c r="C82" s="11"/>
      <c r="D82" s="11"/>
      <c r="E82" s="12"/>
      <c r="F82" s="11"/>
      <c r="H82" s="11"/>
      <c r="J82" s="11"/>
      <c r="L82" s="11"/>
      <c r="N82" s="11"/>
    </row>
    <row r="83" spans="2:14" ht="15.75" x14ac:dyDescent="0.45">
      <c r="B83" s="10"/>
      <c r="C83" s="11"/>
      <c r="D83" s="11"/>
      <c r="E83" s="12"/>
      <c r="F83" s="11"/>
      <c r="H83" s="11"/>
      <c r="J83" s="11"/>
      <c r="L83" s="11"/>
      <c r="N83" s="11"/>
    </row>
    <row r="84" spans="2:14" ht="15.75" x14ac:dyDescent="0.45">
      <c r="B84" s="10"/>
      <c r="C84" s="11"/>
      <c r="D84" s="11"/>
      <c r="E84" s="12"/>
      <c r="F84" s="11"/>
      <c r="H84" s="11"/>
      <c r="J84" s="11"/>
      <c r="L84" s="11"/>
      <c r="N84" s="11"/>
    </row>
    <row r="85" spans="2:14" ht="15.75" x14ac:dyDescent="0.45">
      <c r="B85" s="10"/>
      <c r="C85" s="11"/>
      <c r="D85" s="11"/>
      <c r="E85" s="12"/>
      <c r="F85" s="11"/>
      <c r="H85" s="11"/>
      <c r="J85" s="11"/>
      <c r="L85" s="11"/>
      <c r="N85" s="11"/>
    </row>
    <row r="86" spans="2:14" ht="15.75" x14ac:dyDescent="0.45">
      <c r="B86" s="10"/>
      <c r="C86" s="11"/>
      <c r="D86" s="11"/>
      <c r="E86" s="12"/>
      <c r="F86" s="11"/>
      <c r="H86" s="11"/>
      <c r="J86" s="11"/>
      <c r="L86" s="11"/>
      <c r="N86" s="11"/>
    </row>
    <row r="87" spans="2:14" ht="15.75" x14ac:dyDescent="0.45">
      <c r="B87" s="10"/>
      <c r="C87" s="11"/>
      <c r="D87" s="11"/>
      <c r="E87" s="12"/>
      <c r="F87" s="11"/>
      <c r="H87" s="11"/>
      <c r="J87" s="11"/>
      <c r="L87" s="11"/>
      <c r="N87" s="11"/>
    </row>
    <row r="88" spans="2:14" ht="15.75" x14ac:dyDescent="0.45">
      <c r="B88" s="10"/>
      <c r="C88" s="11"/>
      <c r="D88" s="11"/>
      <c r="E88" s="12"/>
      <c r="F88" s="11"/>
      <c r="H88" s="11"/>
      <c r="J88" s="11"/>
      <c r="L88" s="11"/>
      <c r="N88" s="11"/>
    </row>
    <row r="89" spans="2:14" ht="15.75" x14ac:dyDescent="0.45">
      <c r="B89" s="10"/>
      <c r="C89" s="11"/>
      <c r="D89" s="11"/>
      <c r="E89" s="12"/>
      <c r="F89" s="11"/>
      <c r="H89" s="11"/>
      <c r="J89" s="11"/>
      <c r="L89" s="11"/>
      <c r="N89" s="11"/>
    </row>
    <row r="90" spans="2:14" ht="15.75" x14ac:dyDescent="0.45">
      <c r="B90" s="10"/>
      <c r="C90" s="11"/>
      <c r="D90" s="11"/>
      <c r="E90" s="12"/>
      <c r="F90" s="11"/>
      <c r="H90" s="11"/>
      <c r="J90" s="11"/>
      <c r="L90" s="11"/>
      <c r="N90" s="11"/>
    </row>
    <row r="91" spans="2:14" ht="15.75" x14ac:dyDescent="0.45">
      <c r="B91" s="10"/>
      <c r="C91" s="11"/>
      <c r="D91" s="11"/>
      <c r="E91" s="12"/>
      <c r="F91" s="11"/>
      <c r="H91" s="11"/>
      <c r="J91" s="11"/>
      <c r="L91" s="11"/>
      <c r="N91" s="11"/>
    </row>
    <row r="92" spans="2:14" ht="15.75" x14ac:dyDescent="0.45">
      <c r="B92" s="10"/>
      <c r="C92" s="11"/>
      <c r="D92" s="11"/>
      <c r="E92" s="12"/>
      <c r="F92" s="11"/>
      <c r="H92" s="11"/>
      <c r="J92" s="11"/>
      <c r="L92" s="11"/>
      <c r="N92" s="11"/>
    </row>
    <row r="93" spans="2:14" ht="15.75" x14ac:dyDescent="0.45">
      <c r="B93" s="10"/>
      <c r="C93" s="11"/>
      <c r="D93" s="11"/>
      <c r="E93" s="12"/>
      <c r="F93" s="11"/>
      <c r="H93" s="11"/>
      <c r="J93" s="11"/>
      <c r="L93" s="11"/>
      <c r="N93" s="11"/>
    </row>
    <row r="94" spans="2:14" ht="15.75" x14ac:dyDescent="0.45">
      <c r="B94" s="10"/>
      <c r="C94" s="11"/>
      <c r="D94" s="11"/>
      <c r="E94" s="12"/>
      <c r="F94" s="11"/>
      <c r="H94" s="11"/>
      <c r="J94" s="11"/>
      <c r="L94" s="11"/>
      <c r="N94" s="11"/>
    </row>
    <row r="95" spans="2:14" ht="15.75" x14ac:dyDescent="0.45">
      <c r="B95" s="10"/>
      <c r="C95" s="11"/>
      <c r="D95" s="11"/>
      <c r="E95" s="12"/>
      <c r="F95" s="11"/>
      <c r="H95" s="11"/>
      <c r="J95" s="11"/>
      <c r="L95" s="11"/>
      <c r="N95" s="11"/>
    </row>
    <row r="96" spans="2:14" ht="15.75" x14ac:dyDescent="0.45">
      <c r="B96" s="10"/>
      <c r="C96" s="11"/>
      <c r="D96" s="11"/>
      <c r="E96" s="12"/>
      <c r="F96" s="11"/>
      <c r="H96" s="11"/>
      <c r="J96" s="11"/>
      <c r="L96" s="11"/>
      <c r="N96" s="11"/>
    </row>
    <row r="97" spans="2:14" s="12" customFormat="1" ht="15.75" x14ac:dyDescent="0.45">
      <c r="B97" s="10"/>
      <c r="C97" s="11"/>
      <c r="D97" s="11"/>
      <c r="F97" s="11"/>
      <c r="H97" s="11"/>
      <c r="J97" s="11"/>
      <c r="L97" s="11"/>
      <c r="N97" s="11"/>
    </row>
    <row r="98" spans="2:14" s="12" customFormat="1" ht="15.75" x14ac:dyDescent="0.45">
      <c r="B98" s="10"/>
      <c r="C98" s="11"/>
      <c r="D98" s="11"/>
      <c r="F98" s="11"/>
      <c r="H98" s="11"/>
      <c r="J98" s="11"/>
      <c r="L98" s="11"/>
      <c r="N98" s="11"/>
    </row>
    <row r="99" spans="2:14" s="12" customFormat="1" ht="15.75" x14ac:dyDescent="0.45">
      <c r="B99" s="10"/>
      <c r="C99" s="11"/>
      <c r="D99" s="11"/>
      <c r="F99" s="11"/>
      <c r="H99" s="11"/>
      <c r="J99" s="11"/>
      <c r="L99" s="11"/>
      <c r="N99" s="11"/>
    </row>
    <row r="100" spans="2:14" s="12" customFormat="1" ht="15.75" x14ac:dyDescent="0.45">
      <c r="B100" s="10"/>
      <c r="C100" s="11"/>
      <c r="D100" s="11"/>
      <c r="F100" s="11"/>
      <c r="H100" s="11"/>
      <c r="J100" s="11"/>
      <c r="L100" s="11"/>
      <c r="N100" s="11"/>
    </row>
    <row r="101" spans="2:14" s="12" customFormat="1" ht="15.75" x14ac:dyDescent="0.45">
      <c r="B101" s="10"/>
      <c r="C101" s="11"/>
      <c r="D101" s="11"/>
      <c r="F101" s="11"/>
      <c r="H101" s="11"/>
      <c r="J101" s="11"/>
      <c r="L101" s="11"/>
      <c r="N101" s="11"/>
    </row>
    <row r="102" spans="2:14" s="12" customFormat="1" ht="15.75" x14ac:dyDescent="0.45">
      <c r="B102" s="10"/>
      <c r="C102" s="11"/>
      <c r="D102" s="11"/>
      <c r="F102" s="11"/>
      <c r="H102" s="11"/>
      <c r="J102" s="11"/>
      <c r="L102" s="11"/>
      <c r="N102" s="11"/>
    </row>
    <row r="103" spans="2:14" s="12" customFormat="1" ht="15.75" x14ac:dyDescent="0.45">
      <c r="B103" s="10"/>
      <c r="C103" s="11"/>
      <c r="D103" s="11"/>
      <c r="F103" s="11"/>
      <c r="H103" s="11"/>
      <c r="J103" s="11"/>
      <c r="L103" s="11"/>
      <c r="N103" s="11"/>
    </row>
    <row r="104" spans="2:14" s="12" customFormat="1" ht="15.75" x14ac:dyDescent="0.45">
      <c r="B104" s="10"/>
      <c r="C104" s="11"/>
      <c r="D104" s="11"/>
      <c r="F104" s="11"/>
      <c r="H104" s="11"/>
      <c r="J104" s="11"/>
      <c r="L104" s="11"/>
      <c r="N104" s="11"/>
    </row>
    <row r="105" spans="2:14" s="12" customFormat="1" ht="15.75" x14ac:dyDescent="0.45">
      <c r="B105" s="10"/>
      <c r="C105" s="11"/>
      <c r="D105" s="11"/>
      <c r="F105" s="11"/>
      <c r="H105" s="11"/>
      <c r="J105" s="11"/>
      <c r="L105" s="11"/>
      <c r="N105" s="11"/>
    </row>
    <row r="106" spans="2:14" s="12" customFormat="1" ht="15.75" x14ac:dyDescent="0.45">
      <c r="B106" s="10"/>
      <c r="C106" s="11"/>
      <c r="D106" s="11"/>
      <c r="F106" s="11"/>
      <c r="H106" s="11"/>
      <c r="J106" s="11"/>
      <c r="L106" s="11"/>
      <c r="N106" s="11"/>
    </row>
    <row r="107" spans="2:14" s="12" customFormat="1" ht="15.75" x14ac:dyDescent="0.45">
      <c r="B107" s="10"/>
      <c r="C107" s="11"/>
      <c r="D107" s="11"/>
      <c r="F107" s="11"/>
      <c r="H107" s="11"/>
      <c r="J107" s="11"/>
      <c r="L107" s="11"/>
      <c r="N107" s="11"/>
    </row>
    <row r="108" spans="2:14" s="12" customFormat="1" ht="15.75" x14ac:dyDescent="0.45">
      <c r="B108" s="10"/>
      <c r="C108" s="11"/>
      <c r="D108" s="11"/>
      <c r="F108" s="11"/>
      <c r="H108" s="11"/>
      <c r="J108" s="11"/>
      <c r="L108" s="11"/>
      <c r="N108" s="11"/>
    </row>
    <row r="109" spans="2:14" s="12" customFormat="1" ht="15.75" x14ac:dyDescent="0.45">
      <c r="B109" s="10"/>
      <c r="C109" s="11"/>
      <c r="D109" s="11"/>
      <c r="F109" s="11"/>
      <c r="H109" s="11"/>
      <c r="J109" s="11"/>
      <c r="L109" s="11"/>
      <c r="N109" s="11"/>
    </row>
    <row r="110" spans="2:14" s="12" customFormat="1" ht="15.75" x14ac:dyDescent="0.45">
      <c r="B110" s="10"/>
      <c r="C110" s="11"/>
      <c r="D110" s="11"/>
      <c r="F110" s="11"/>
      <c r="H110" s="11"/>
      <c r="J110" s="11"/>
      <c r="L110" s="11"/>
      <c r="N110" s="11"/>
    </row>
    <row r="111" spans="2:14" s="12" customFormat="1" ht="15.75" x14ac:dyDescent="0.45">
      <c r="B111" s="10"/>
      <c r="C111" s="11"/>
      <c r="D111" s="11"/>
      <c r="F111" s="11"/>
      <c r="H111" s="11"/>
      <c r="J111" s="11"/>
      <c r="L111" s="11"/>
      <c r="N111" s="11"/>
    </row>
    <row r="112" spans="2:14" s="12" customFormat="1" ht="15.75" x14ac:dyDescent="0.45">
      <c r="B112" s="10"/>
      <c r="C112" s="11"/>
      <c r="D112" s="11"/>
      <c r="F112" s="11"/>
      <c r="H112" s="11"/>
      <c r="J112" s="11"/>
      <c r="L112" s="11"/>
      <c r="N112" s="11"/>
    </row>
    <row r="113" spans="2:14" s="12" customFormat="1" ht="15.75" x14ac:dyDescent="0.45">
      <c r="B113" s="10"/>
      <c r="C113" s="11"/>
      <c r="D113" s="11"/>
      <c r="F113" s="11"/>
      <c r="H113" s="11"/>
      <c r="J113" s="11"/>
      <c r="L113" s="11"/>
      <c r="N113" s="11"/>
    </row>
    <row r="114" spans="2:14" s="12" customFormat="1" ht="15.75" x14ac:dyDescent="0.45">
      <c r="B114" s="10"/>
      <c r="C114" s="11"/>
      <c r="D114" s="11"/>
      <c r="F114" s="11"/>
      <c r="H114" s="11"/>
      <c r="J114" s="11"/>
      <c r="L114" s="11"/>
      <c r="N114" s="11"/>
    </row>
    <row r="115" spans="2:14" s="12" customFormat="1" ht="15.75" x14ac:dyDescent="0.45">
      <c r="B115" s="10"/>
      <c r="C115" s="11"/>
      <c r="D115" s="11"/>
      <c r="F115" s="11"/>
      <c r="H115" s="11"/>
      <c r="J115" s="11"/>
      <c r="L115" s="11"/>
      <c r="N115" s="11"/>
    </row>
    <row r="116" spans="2:14" s="12" customFormat="1" ht="15.75" x14ac:dyDescent="0.45">
      <c r="B116" s="10"/>
      <c r="C116" s="11"/>
      <c r="D116" s="11"/>
      <c r="F116" s="11"/>
      <c r="H116" s="11"/>
      <c r="J116" s="11"/>
      <c r="L116" s="11"/>
      <c r="N116" s="11"/>
    </row>
    <row r="117" spans="2:14" s="12" customFormat="1" ht="15.75" x14ac:dyDescent="0.45">
      <c r="B117" s="10"/>
      <c r="C117" s="11"/>
      <c r="D117" s="11"/>
      <c r="F117" s="11"/>
      <c r="H117" s="11"/>
      <c r="J117" s="11"/>
      <c r="L117" s="11"/>
      <c r="N117" s="11"/>
    </row>
    <row r="118" spans="2:14" s="12" customFormat="1" ht="15.75" x14ac:dyDescent="0.45">
      <c r="B118" s="10"/>
      <c r="C118" s="11"/>
      <c r="D118" s="11"/>
      <c r="F118" s="11"/>
      <c r="H118" s="11"/>
      <c r="J118" s="11"/>
      <c r="L118" s="11"/>
      <c r="N118" s="11"/>
    </row>
    <row r="119" spans="2:14" s="12" customFormat="1" ht="15.75" x14ac:dyDescent="0.45">
      <c r="B119" s="10"/>
      <c r="C119" s="11"/>
      <c r="D119" s="11"/>
      <c r="F119" s="11"/>
      <c r="H119" s="11"/>
      <c r="J119" s="11"/>
      <c r="L119" s="11"/>
      <c r="N119" s="11"/>
    </row>
    <row r="120" spans="2:14" s="12" customFormat="1" ht="15.75" x14ac:dyDescent="0.45">
      <c r="B120" s="10"/>
      <c r="C120" s="11"/>
      <c r="D120" s="11"/>
      <c r="F120" s="11"/>
      <c r="H120" s="11"/>
      <c r="J120" s="11"/>
      <c r="L120" s="11"/>
      <c r="N120" s="11"/>
    </row>
    <row r="121" spans="2:14" s="12" customFormat="1" ht="15.75" x14ac:dyDescent="0.45">
      <c r="B121" s="10"/>
      <c r="C121" s="11"/>
      <c r="D121" s="11"/>
      <c r="F121" s="11"/>
      <c r="H121" s="11"/>
      <c r="J121" s="11"/>
      <c r="L121" s="11"/>
      <c r="N121" s="11"/>
    </row>
    <row r="122" spans="2:14" s="12" customFormat="1" ht="15.75" x14ac:dyDescent="0.45">
      <c r="B122" s="10"/>
      <c r="C122" s="11"/>
      <c r="D122" s="11"/>
      <c r="F122" s="11"/>
      <c r="H122" s="11"/>
      <c r="J122" s="11"/>
      <c r="L122" s="11"/>
      <c r="N122" s="11"/>
    </row>
    <row r="123" spans="2:14" s="12" customFormat="1" ht="15.75" x14ac:dyDescent="0.45">
      <c r="B123" s="10"/>
      <c r="C123" s="11"/>
      <c r="D123" s="11"/>
      <c r="F123" s="11"/>
      <c r="H123" s="11"/>
      <c r="J123" s="11"/>
      <c r="L123" s="11"/>
      <c r="N123" s="11"/>
    </row>
    <row r="124" spans="2:14" s="12" customFormat="1" ht="15.75" x14ac:dyDescent="0.45">
      <c r="B124" s="10"/>
      <c r="C124" s="11"/>
      <c r="D124" s="11"/>
      <c r="F124" s="11"/>
      <c r="H124" s="11"/>
      <c r="J124" s="11"/>
      <c r="L124" s="11"/>
      <c r="N124" s="11"/>
    </row>
    <row r="125" spans="2:14" s="12" customFormat="1" ht="15.75" x14ac:dyDescent="0.45">
      <c r="B125" s="10"/>
      <c r="C125" s="11"/>
      <c r="D125" s="11"/>
      <c r="F125" s="11"/>
      <c r="H125" s="11"/>
      <c r="J125" s="11"/>
      <c r="L125" s="11"/>
      <c r="N125" s="11"/>
    </row>
    <row r="126" spans="2:14" s="12" customFormat="1" ht="15.75" x14ac:dyDescent="0.45">
      <c r="B126" s="10"/>
      <c r="C126" s="11"/>
      <c r="D126" s="11"/>
      <c r="F126" s="11"/>
      <c r="H126" s="11"/>
      <c r="J126" s="11"/>
      <c r="L126" s="11"/>
      <c r="N126" s="11"/>
    </row>
    <row r="127" spans="2:14" s="12" customFormat="1" ht="15.75" x14ac:dyDescent="0.45">
      <c r="B127" s="10"/>
      <c r="C127" s="11"/>
      <c r="D127" s="11"/>
      <c r="F127" s="11"/>
      <c r="H127" s="11"/>
      <c r="J127" s="11"/>
      <c r="L127" s="11"/>
      <c r="N127" s="11"/>
    </row>
    <row r="128" spans="2:14" s="12" customFormat="1" ht="15.75" x14ac:dyDescent="0.45">
      <c r="B128" s="10"/>
      <c r="C128" s="11"/>
      <c r="D128" s="11"/>
      <c r="F128" s="11"/>
      <c r="H128" s="11"/>
      <c r="J128" s="11"/>
      <c r="L128" s="11"/>
      <c r="N128" s="11"/>
    </row>
    <row r="129" spans="2:14" s="12" customFormat="1" ht="15.75" x14ac:dyDescent="0.45">
      <c r="B129" s="10"/>
      <c r="C129" s="11"/>
      <c r="D129" s="11"/>
      <c r="F129" s="11"/>
      <c r="H129" s="11"/>
      <c r="J129" s="11"/>
      <c r="L129" s="11"/>
      <c r="N129" s="11"/>
    </row>
    <row r="130" spans="2:14" s="12" customFormat="1" ht="15.75" x14ac:dyDescent="0.45">
      <c r="B130" s="10"/>
      <c r="C130" s="11"/>
      <c r="D130" s="11"/>
      <c r="F130" s="11"/>
      <c r="H130" s="11"/>
      <c r="J130" s="11"/>
      <c r="L130" s="11"/>
      <c r="N130" s="11"/>
    </row>
    <row r="131" spans="2:14" s="12" customFormat="1" ht="15.75" x14ac:dyDescent="0.45">
      <c r="B131" s="10"/>
      <c r="C131" s="11"/>
      <c r="D131" s="11"/>
      <c r="F131" s="11"/>
      <c r="H131" s="11"/>
      <c r="J131" s="11"/>
      <c r="L131" s="11"/>
      <c r="N131" s="11"/>
    </row>
    <row r="132" spans="2:14" s="12" customFormat="1" ht="15.75" x14ac:dyDescent="0.45">
      <c r="B132" s="10"/>
      <c r="C132" s="11"/>
      <c r="D132" s="11"/>
      <c r="F132" s="11"/>
      <c r="H132" s="11"/>
      <c r="J132" s="11"/>
      <c r="L132" s="11"/>
      <c r="N132" s="11"/>
    </row>
    <row r="133" spans="2:14" s="12" customFormat="1" ht="15.75" x14ac:dyDescent="0.45">
      <c r="B133" s="10"/>
      <c r="C133" s="11"/>
      <c r="D133" s="11"/>
      <c r="F133" s="11"/>
      <c r="H133" s="11"/>
      <c r="J133" s="11"/>
      <c r="L133" s="11"/>
      <c r="N133" s="11"/>
    </row>
    <row r="134" spans="2:14" s="12" customFormat="1" ht="15.75" x14ac:dyDescent="0.45">
      <c r="B134" s="10"/>
      <c r="C134" s="11"/>
      <c r="D134" s="11"/>
      <c r="F134" s="11"/>
      <c r="H134" s="11"/>
      <c r="J134" s="11"/>
      <c r="L134" s="11"/>
      <c r="N134" s="11"/>
    </row>
    <row r="135" spans="2:14" s="12" customFormat="1" ht="15.75" x14ac:dyDescent="0.45">
      <c r="B135" s="10"/>
      <c r="C135" s="11"/>
      <c r="D135" s="11"/>
      <c r="F135" s="11"/>
      <c r="H135" s="11"/>
      <c r="J135" s="11"/>
      <c r="L135" s="11"/>
      <c r="N135" s="11"/>
    </row>
    <row r="136" spans="2:14" s="12" customFormat="1" ht="15.75" x14ac:dyDescent="0.45">
      <c r="B136" s="10"/>
      <c r="C136" s="11"/>
      <c r="D136" s="11"/>
      <c r="F136" s="11"/>
      <c r="H136" s="11"/>
      <c r="J136" s="11"/>
      <c r="L136" s="11"/>
      <c r="N136" s="11"/>
    </row>
    <row r="137" spans="2:14" s="12" customFormat="1" ht="15.75" x14ac:dyDescent="0.45">
      <c r="B137" s="10"/>
      <c r="C137" s="11"/>
      <c r="D137" s="11"/>
      <c r="F137" s="11"/>
      <c r="H137" s="11"/>
      <c r="J137" s="11"/>
      <c r="L137" s="11"/>
      <c r="N137" s="11"/>
    </row>
    <row r="138" spans="2:14" s="12" customFormat="1" ht="15.75" x14ac:dyDescent="0.45">
      <c r="B138" s="10"/>
      <c r="C138" s="11"/>
      <c r="D138" s="11"/>
      <c r="F138" s="11"/>
      <c r="H138" s="11"/>
      <c r="J138" s="11"/>
      <c r="L138" s="11"/>
      <c r="N138" s="11"/>
    </row>
    <row r="139" spans="2:14" s="12" customFormat="1" ht="15.75" x14ac:dyDescent="0.45">
      <c r="B139" s="10"/>
      <c r="C139" s="11"/>
      <c r="D139" s="11"/>
      <c r="F139" s="11"/>
      <c r="H139" s="11"/>
      <c r="J139" s="11"/>
      <c r="L139" s="11"/>
      <c r="N139" s="11"/>
    </row>
    <row r="140" spans="2:14" s="12" customFormat="1" ht="15.75" x14ac:dyDescent="0.45">
      <c r="B140" s="10"/>
      <c r="C140" s="11"/>
      <c r="D140" s="11"/>
      <c r="F140" s="11"/>
      <c r="H140" s="11"/>
      <c r="J140" s="11"/>
      <c r="L140" s="11"/>
      <c r="N140" s="11"/>
    </row>
    <row r="141" spans="2:14" s="12" customFormat="1" ht="15.75" x14ac:dyDescent="0.45">
      <c r="B141" s="10"/>
      <c r="C141" s="11"/>
      <c r="D141" s="11"/>
      <c r="F141" s="11"/>
      <c r="H141" s="11"/>
      <c r="J141" s="11"/>
      <c r="L141" s="11"/>
      <c r="N141" s="11"/>
    </row>
    <row r="142" spans="2:14" s="12" customFormat="1" ht="15.75" x14ac:dyDescent="0.45">
      <c r="B142" s="10"/>
      <c r="C142" s="11"/>
      <c r="D142" s="11"/>
      <c r="F142" s="11"/>
      <c r="H142" s="11"/>
      <c r="J142" s="11"/>
      <c r="L142" s="11"/>
      <c r="N142" s="11"/>
    </row>
    <row r="143" spans="2:14" s="12" customFormat="1" ht="15.75" x14ac:dyDescent="0.45">
      <c r="B143" s="10"/>
      <c r="C143" s="11"/>
      <c r="D143" s="11"/>
      <c r="F143" s="11"/>
      <c r="H143" s="11"/>
      <c r="J143" s="11"/>
      <c r="L143" s="11"/>
      <c r="N143" s="11"/>
    </row>
    <row r="144" spans="2:14" s="12" customFormat="1" ht="15.75" x14ac:dyDescent="0.45">
      <c r="B144" s="10"/>
      <c r="C144" s="11"/>
      <c r="D144" s="11"/>
      <c r="F144" s="11"/>
      <c r="H144" s="11"/>
      <c r="J144" s="11"/>
      <c r="L144" s="11"/>
      <c r="N144" s="11"/>
    </row>
    <row r="145" spans="2:14" s="12" customFormat="1" ht="15.75" x14ac:dyDescent="0.45">
      <c r="B145" s="10"/>
      <c r="C145" s="11"/>
      <c r="D145" s="11"/>
      <c r="F145" s="11"/>
      <c r="H145" s="11"/>
      <c r="J145" s="11"/>
      <c r="L145" s="11"/>
      <c r="N145" s="11"/>
    </row>
    <row r="146" spans="2:14" s="12" customFormat="1" ht="15.75" x14ac:dyDescent="0.45">
      <c r="B146" s="10"/>
      <c r="C146" s="11"/>
      <c r="D146" s="11"/>
      <c r="F146" s="11"/>
      <c r="H146" s="11"/>
      <c r="J146" s="11"/>
      <c r="L146" s="11"/>
      <c r="N146" s="11"/>
    </row>
    <row r="147" spans="2:14" s="12" customFormat="1" ht="15.75" x14ac:dyDescent="0.45">
      <c r="B147" s="10"/>
      <c r="C147" s="11"/>
      <c r="D147" s="11"/>
      <c r="F147" s="11"/>
      <c r="H147" s="11"/>
      <c r="J147" s="11"/>
      <c r="L147" s="11"/>
      <c r="N147" s="11"/>
    </row>
    <row r="148" spans="2:14" s="12" customFormat="1" ht="15.75" x14ac:dyDescent="0.45">
      <c r="B148" s="10"/>
      <c r="C148" s="11"/>
      <c r="D148" s="11"/>
      <c r="F148" s="11"/>
      <c r="H148" s="11"/>
      <c r="J148" s="11"/>
      <c r="L148" s="11"/>
      <c r="N148" s="11"/>
    </row>
    <row r="149" spans="2:14" s="12" customFormat="1" ht="15.75" x14ac:dyDescent="0.45">
      <c r="B149" s="10"/>
      <c r="C149" s="11"/>
      <c r="D149" s="11"/>
      <c r="F149" s="11"/>
      <c r="H149" s="11"/>
      <c r="J149" s="11"/>
      <c r="L149" s="11"/>
      <c r="N149" s="11"/>
    </row>
    <row r="150" spans="2:14" s="12" customFormat="1" ht="15.75" x14ac:dyDescent="0.45">
      <c r="B150" s="10"/>
      <c r="C150" s="11"/>
      <c r="D150" s="11"/>
      <c r="F150" s="11"/>
      <c r="H150" s="11"/>
      <c r="J150" s="11"/>
      <c r="L150" s="11"/>
      <c r="N150" s="11"/>
    </row>
    <row r="151" spans="2:14" s="12" customFormat="1" ht="16.149999999999999" thickBot="1" x14ac:dyDescent="0.5">
      <c r="B151" s="10"/>
      <c r="C151" s="11"/>
      <c r="D151" s="11"/>
      <c r="F151" s="11"/>
      <c r="H151" s="11"/>
      <c r="J151" s="11"/>
      <c r="L151" s="11"/>
      <c r="N151" s="11"/>
    </row>
    <row r="152" spans="2:14" s="12" customFormat="1" ht="14.65" thickBot="1" x14ac:dyDescent="0.5">
      <c r="B152" s="4"/>
      <c r="C152" s="4"/>
      <c r="D152" s="5"/>
      <c r="F152" s="13"/>
      <c r="H152" s="13"/>
      <c r="J152" s="13"/>
      <c r="L152" s="13"/>
      <c r="N152" s="13"/>
    </row>
    <row r="153" spans="2:14" s="12" customFormat="1" ht="14.65" thickBot="1" x14ac:dyDescent="0.5">
      <c r="B153" s="4"/>
      <c r="C153" s="4"/>
      <c r="D153" s="5"/>
      <c r="F153" s="13"/>
      <c r="H153" s="13"/>
      <c r="J153" s="13"/>
      <c r="L153" s="13"/>
      <c r="N153" s="13"/>
    </row>
    <row r="154" spans="2:14" s="12" customFormat="1" ht="14.65" thickBot="1" x14ac:dyDescent="0.5">
      <c r="B154" s="4"/>
      <c r="C154" s="4"/>
      <c r="D154" s="5"/>
      <c r="F154" s="13"/>
      <c r="H154" s="13"/>
      <c r="J154" s="13"/>
      <c r="L154" s="13"/>
      <c r="N154" s="13"/>
    </row>
    <row r="155" spans="2:14" s="12" customFormat="1" ht="14.65" thickBot="1" x14ac:dyDescent="0.5">
      <c r="B155" s="4"/>
      <c r="C155" s="4"/>
      <c r="D155" s="5"/>
      <c r="F155" s="13"/>
      <c r="H155" s="13"/>
      <c r="J155" s="13"/>
      <c r="L155" s="13"/>
      <c r="N155" s="13"/>
    </row>
    <row r="156" spans="2:14" s="12" customFormat="1" ht="14.65" thickBot="1" x14ac:dyDescent="0.5">
      <c r="B156" s="4"/>
      <c r="C156" s="4"/>
      <c r="D156" s="5"/>
      <c r="F156" s="13"/>
      <c r="H156" s="13"/>
      <c r="J156" s="13"/>
      <c r="L156" s="13"/>
      <c r="N156" s="13"/>
    </row>
    <row r="157" spans="2:14" s="12" customFormat="1" ht="14.65" thickBot="1" x14ac:dyDescent="0.5">
      <c r="B157" s="4"/>
      <c r="C157" s="4"/>
      <c r="D157" s="5"/>
      <c r="F157" s="13"/>
      <c r="H157" s="13"/>
      <c r="J157" s="13"/>
      <c r="L157" s="13"/>
      <c r="N157" s="13"/>
    </row>
    <row r="158" spans="2:14" s="12" customFormat="1" ht="14.65" thickBot="1" x14ac:dyDescent="0.5">
      <c r="B158" s="4"/>
      <c r="C158" s="4"/>
      <c r="D158" s="5"/>
      <c r="F158" s="13"/>
      <c r="H158" s="13"/>
      <c r="J158" s="13"/>
      <c r="L158" s="13"/>
      <c r="N158" s="13"/>
    </row>
    <row r="159" spans="2:14" s="12" customFormat="1" ht="14.65" thickBot="1" x14ac:dyDescent="0.5">
      <c r="B159" s="4"/>
      <c r="C159" s="4"/>
      <c r="D159" s="5"/>
      <c r="F159" s="13"/>
      <c r="H159" s="13"/>
      <c r="J159" s="13"/>
      <c r="L159" s="13"/>
      <c r="N159" s="13"/>
    </row>
    <row r="160" spans="2:14" s="12" customFormat="1" ht="14.65" thickBot="1" x14ac:dyDescent="0.5">
      <c r="B160" s="4"/>
      <c r="C160" s="4"/>
      <c r="D160" s="5"/>
      <c r="F160" s="13"/>
      <c r="H160" s="13"/>
      <c r="J160" s="13"/>
      <c r="L160" s="13"/>
      <c r="N160" s="13"/>
    </row>
    <row r="161" spans="2:14" s="12" customFormat="1" ht="14.65" thickBot="1" x14ac:dyDescent="0.5">
      <c r="B161" s="4"/>
      <c r="C161" s="4"/>
      <c r="D161" s="5"/>
      <c r="F161" s="13"/>
      <c r="H161" s="13"/>
      <c r="J161" s="13"/>
      <c r="L161" s="13"/>
      <c r="N161" s="13"/>
    </row>
    <row r="162" spans="2:14" s="12" customFormat="1" ht="14.65" thickBot="1" x14ac:dyDescent="0.5">
      <c r="B162" s="4"/>
      <c r="C162" s="4"/>
      <c r="D162" s="5"/>
      <c r="F162" s="13"/>
      <c r="H162" s="13"/>
      <c r="J162" s="13"/>
      <c r="L162" s="13"/>
      <c r="N162" s="13"/>
    </row>
    <row r="163" spans="2:14" s="12" customFormat="1" ht="14.65" thickBot="1" x14ac:dyDescent="0.5">
      <c r="B163" s="4"/>
      <c r="C163" s="4"/>
      <c r="D163" s="5"/>
      <c r="F163" s="13"/>
      <c r="H163" s="13"/>
      <c r="J163" s="13"/>
      <c r="L163" s="13"/>
      <c r="N163" s="13"/>
    </row>
    <row r="164" spans="2:14" s="12" customFormat="1" ht="14.65" thickBot="1" x14ac:dyDescent="0.5">
      <c r="B164" s="4"/>
      <c r="C164" s="4"/>
      <c r="D164" s="5"/>
      <c r="F164" s="13"/>
      <c r="H164" s="13"/>
      <c r="J164" s="13"/>
      <c r="L164" s="13"/>
      <c r="N164" s="13"/>
    </row>
    <row r="165" spans="2:14" s="12" customFormat="1" ht="14.65" thickBot="1" x14ac:dyDescent="0.5">
      <c r="B165" s="4"/>
      <c r="C165" s="4"/>
      <c r="D165" s="5"/>
      <c r="F165" s="13"/>
      <c r="H165" s="13"/>
      <c r="J165" s="13"/>
      <c r="L165" s="13"/>
      <c r="N165" s="13"/>
    </row>
    <row r="166" spans="2:14" s="12" customFormat="1" ht="14.65" thickBot="1" x14ac:dyDescent="0.5">
      <c r="B166" s="4"/>
      <c r="C166" s="4"/>
      <c r="D166" s="5"/>
      <c r="F166" s="13"/>
      <c r="H166" s="13"/>
      <c r="J166" s="13"/>
      <c r="L166" s="13"/>
      <c r="N166" s="13"/>
    </row>
    <row r="167" spans="2:14" s="12" customFormat="1" ht="14.65" thickBot="1" x14ac:dyDescent="0.5">
      <c r="B167" s="4"/>
      <c r="C167" s="4"/>
      <c r="D167" s="5"/>
      <c r="F167" s="13"/>
      <c r="H167" s="13"/>
      <c r="J167" s="13"/>
      <c r="L167" s="13"/>
      <c r="N167" s="13"/>
    </row>
    <row r="168" spans="2:14" s="12" customFormat="1" ht="14.65" thickBot="1" x14ac:dyDescent="0.5">
      <c r="B168" s="4"/>
      <c r="C168" s="4"/>
      <c r="D168" s="5"/>
      <c r="F168" s="13"/>
      <c r="H168" s="13"/>
      <c r="J168" s="13"/>
      <c r="L168" s="13"/>
      <c r="N168" s="13"/>
    </row>
    <row r="169" spans="2:14" s="12" customFormat="1" ht="14.65" thickBot="1" x14ac:dyDescent="0.5">
      <c r="B169" s="4"/>
      <c r="C169" s="4"/>
      <c r="D169" s="5"/>
      <c r="F169" s="13"/>
      <c r="H169" s="13"/>
      <c r="J169" s="13"/>
      <c r="L169" s="13"/>
      <c r="N169" s="13"/>
    </row>
    <row r="170" spans="2:14" s="12" customFormat="1" ht="14.65" thickBot="1" x14ac:dyDescent="0.5">
      <c r="B170" s="4"/>
      <c r="C170" s="4"/>
      <c r="D170" s="5"/>
      <c r="F170" s="13"/>
      <c r="H170" s="13"/>
      <c r="J170" s="13"/>
      <c r="L170" s="13"/>
      <c r="N170" s="13"/>
    </row>
    <row r="171" spans="2:14" s="12" customFormat="1" ht="14.65" thickBot="1" x14ac:dyDescent="0.5">
      <c r="B171" s="4"/>
      <c r="C171" s="4"/>
      <c r="D171" s="5"/>
      <c r="F171" s="13"/>
      <c r="H171" s="13"/>
      <c r="J171" s="13"/>
      <c r="L171" s="13"/>
      <c r="N171" s="13"/>
    </row>
    <row r="172" spans="2:14" s="12" customFormat="1" ht="14.65" thickBot="1" x14ac:dyDescent="0.5">
      <c r="B172" s="4"/>
      <c r="C172" s="4"/>
      <c r="D172" s="5"/>
      <c r="F172" s="13"/>
      <c r="H172" s="13"/>
      <c r="J172" s="13"/>
      <c r="L172" s="13"/>
      <c r="N172" s="13"/>
    </row>
    <row r="173" spans="2:14" s="12" customFormat="1" ht="14.65" thickBot="1" x14ac:dyDescent="0.5">
      <c r="B173" s="4"/>
      <c r="C173" s="4"/>
      <c r="D173" s="5"/>
      <c r="F173" s="13"/>
      <c r="H173" s="13"/>
      <c r="J173" s="13"/>
      <c r="L173" s="13"/>
      <c r="N173" s="13"/>
    </row>
    <row r="174" spans="2:14" s="12" customFormat="1" ht="14.65" thickBot="1" x14ac:dyDescent="0.5">
      <c r="B174" s="4"/>
      <c r="C174" s="4"/>
      <c r="D174" s="5"/>
      <c r="F174" s="13"/>
      <c r="H174" s="13"/>
      <c r="J174" s="13"/>
      <c r="L174" s="13"/>
      <c r="N174" s="13"/>
    </row>
    <row r="175" spans="2:14" s="12" customFormat="1" ht="14.65" thickBot="1" x14ac:dyDescent="0.5">
      <c r="B175" s="4"/>
      <c r="C175" s="4"/>
      <c r="D175" s="5"/>
      <c r="F175" s="13"/>
      <c r="H175" s="13"/>
      <c r="J175" s="13"/>
      <c r="L175" s="13"/>
      <c r="N175" s="13"/>
    </row>
    <row r="176" spans="2:14" s="12" customFormat="1" ht="14.65" thickBot="1" x14ac:dyDescent="0.5">
      <c r="B176" s="4"/>
      <c r="C176" s="4"/>
      <c r="D176" s="5"/>
      <c r="F176" s="13"/>
      <c r="H176" s="13"/>
      <c r="J176" s="13"/>
      <c r="L176" s="13"/>
      <c r="N176" s="13"/>
    </row>
    <row r="177" spans="2:14" s="12" customFormat="1" ht="14.65" thickBot="1" x14ac:dyDescent="0.5">
      <c r="B177" s="4"/>
      <c r="C177" s="4"/>
      <c r="D177" s="5"/>
      <c r="F177" s="13"/>
      <c r="H177" s="13"/>
      <c r="J177" s="13"/>
      <c r="L177" s="13"/>
      <c r="N177" s="13"/>
    </row>
    <row r="178" spans="2:14" s="12" customFormat="1" ht="14.65" thickBot="1" x14ac:dyDescent="0.5">
      <c r="B178" s="4"/>
      <c r="C178" s="4"/>
      <c r="D178" s="5"/>
      <c r="F178" s="13"/>
      <c r="H178" s="13"/>
      <c r="J178" s="13"/>
      <c r="L178" s="13"/>
      <c r="N178" s="13"/>
    </row>
    <row r="179" spans="2:14" s="12" customFormat="1" ht="14.65" thickBot="1" x14ac:dyDescent="0.5">
      <c r="B179" s="4"/>
      <c r="C179" s="4"/>
      <c r="D179" s="5"/>
      <c r="F179" s="13"/>
      <c r="H179" s="13"/>
      <c r="J179" s="13"/>
      <c r="L179" s="13"/>
      <c r="N179" s="13"/>
    </row>
    <row r="180" spans="2:14" s="12" customFormat="1" ht="14.65" thickBot="1" x14ac:dyDescent="0.5">
      <c r="B180" s="4"/>
      <c r="C180" s="4"/>
      <c r="D180" s="5"/>
      <c r="F180" s="13"/>
      <c r="H180" s="13"/>
      <c r="J180" s="13"/>
      <c r="L180" s="13"/>
      <c r="N180" s="13"/>
    </row>
    <row r="181" spans="2:14" s="12" customFormat="1" ht="14.65" thickBot="1" x14ac:dyDescent="0.5">
      <c r="B181" s="4"/>
      <c r="C181" s="4"/>
      <c r="D181" s="5"/>
      <c r="F181" s="13"/>
      <c r="H181" s="13"/>
      <c r="J181" s="13"/>
      <c r="L181" s="13"/>
      <c r="N181" s="13"/>
    </row>
    <row r="182" spans="2:14" s="12" customFormat="1" ht="14.65" thickBot="1" x14ac:dyDescent="0.5">
      <c r="B182" s="4"/>
      <c r="C182" s="4"/>
      <c r="D182" s="5"/>
      <c r="F182" s="13"/>
      <c r="H182" s="13"/>
      <c r="J182" s="13"/>
      <c r="L182" s="13"/>
      <c r="N182" s="13"/>
    </row>
    <row r="183" spans="2:14" s="12" customFormat="1" ht="14.65" thickBot="1" x14ac:dyDescent="0.5">
      <c r="B183" s="4"/>
      <c r="C183" s="4"/>
      <c r="D183" s="5"/>
      <c r="F183" s="13"/>
      <c r="H183" s="13"/>
      <c r="J183" s="13"/>
      <c r="L183" s="13"/>
      <c r="N183" s="13"/>
    </row>
    <row r="184" spans="2:14" s="12" customFormat="1" ht="14.65" thickBot="1" x14ac:dyDescent="0.5">
      <c r="B184" s="4"/>
      <c r="C184" s="4"/>
      <c r="D184" s="5"/>
      <c r="F184" s="13"/>
      <c r="H184" s="13"/>
      <c r="J184" s="13"/>
      <c r="L184" s="13"/>
      <c r="N184" s="13"/>
    </row>
    <row r="185" spans="2:14" s="12" customFormat="1" ht="14.65" thickBot="1" x14ac:dyDescent="0.5">
      <c r="B185" s="4"/>
      <c r="C185" s="4"/>
      <c r="D185" s="5"/>
      <c r="F185" s="13"/>
      <c r="H185" s="13"/>
      <c r="J185" s="13"/>
      <c r="L185" s="13"/>
      <c r="N185" s="13"/>
    </row>
    <row r="186" spans="2:14" s="12" customFormat="1" ht="14.65" thickBot="1" x14ac:dyDescent="0.5">
      <c r="B186" s="4"/>
      <c r="C186" s="4"/>
      <c r="D186" s="5"/>
      <c r="F186" s="13"/>
      <c r="H186" s="13"/>
      <c r="J186" s="13"/>
      <c r="L186" s="13"/>
      <c r="N186" s="13"/>
    </row>
    <row r="187" spans="2:14" s="12" customFormat="1" ht="14.65" thickBot="1" x14ac:dyDescent="0.5">
      <c r="B187" s="4"/>
      <c r="C187" s="4"/>
      <c r="D187" s="5"/>
      <c r="F187" s="13"/>
      <c r="H187" s="13"/>
      <c r="J187" s="13"/>
      <c r="L187" s="13"/>
      <c r="N187" s="13"/>
    </row>
    <row r="188" spans="2:14" s="12" customFormat="1" ht="14.65" thickBot="1" x14ac:dyDescent="0.5">
      <c r="B188" s="4"/>
      <c r="C188" s="4"/>
      <c r="D188" s="5"/>
      <c r="F188" s="13"/>
      <c r="H188" s="13"/>
      <c r="J188" s="13"/>
      <c r="L188" s="13"/>
      <c r="N188" s="13"/>
    </row>
    <row r="189" spans="2:14" s="12" customFormat="1" ht="14.65" thickBot="1" x14ac:dyDescent="0.5">
      <c r="B189" s="4"/>
      <c r="C189" s="4"/>
      <c r="D189" s="5"/>
      <c r="F189" s="13"/>
      <c r="H189" s="13"/>
      <c r="J189" s="13"/>
      <c r="L189" s="13"/>
      <c r="N189" s="13"/>
    </row>
    <row r="190" spans="2:14" s="12" customFormat="1" ht="14.65" thickBot="1" x14ac:dyDescent="0.5">
      <c r="B190" s="4"/>
      <c r="C190" s="4"/>
      <c r="D190" s="5"/>
      <c r="F190" s="13"/>
      <c r="H190" s="13"/>
      <c r="J190" s="13"/>
      <c r="L190" s="13"/>
      <c r="N190" s="13"/>
    </row>
    <row r="191" spans="2:14" s="12" customFormat="1" ht="14.65" thickBot="1" x14ac:dyDescent="0.5">
      <c r="B191" s="4"/>
      <c r="C191" s="4"/>
      <c r="D191" s="5"/>
      <c r="F191" s="13"/>
      <c r="H191" s="13"/>
      <c r="J191" s="13"/>
      <c r="L191" s="13"/>
      <c r="N191" s="13"/>
    </row>
    <row r="192" spans="2:14" s="12" customFormat="1" ht="14.65" thickBot="1" x14ac:dyDescent="0.5">
      <c r="B192" s="4"/>
      <c r="C192" s="4"/>
      <c r="D192" s="5"/>
      <c r="F192" s="13"/>
      <c r="H192" s="13"/>
      <c r="J192" s="13"/>
      <c r="L192" s="13"/>
      <c r="N192" s="13"/>
    </row>
    <row r="193" spans="2:14" s="12" customFormat="1" ht="14.65" thickBot="1" x14ac:dyDescent="0.5">
      <c r="B193" s="4"/>
      <c r="C193" s="4"/>
      <c r="D193" s="5"/>
      <c r="F193" s="13"/>
      <c r="H193" s="13"/>
      <c r="J193" s="13"/>
      <c r="L193" s="13"/>
      <c r="N193" s="13"/>
    </row>
    <row r="194" spans="2:14" s="12" customFormat="1" ht="14.65" thickBot="1" x14ac:dyDescent="0.5">
      <c r="B194" s="4"/>
      <c r="C194" s="4"/>
      <c r="D194" s="5"/>
      <c r="F194" s="13"/>
      <c r="H194" s="13"/>
      <c r="J194" s="13"/>
      <c r="L194" s="13"/>
      <c r="N194" s="13"/>
    </row>
    <row r="195" spans="2:14" s="12" customFormat="1" ht="14.65" thickBot="1" x14ac:dyDescent="0.5">
      <c r="B195" s="4"/>
      <c r="C195" s="4"/>
      <c r="D195" s="5"/>
      <c r="F195" s="13"/>
      <c r="H195" s="13"/>
      <c r="J195" s="13"/>
      <c r="L195" s="13"/>
      <c r="N195" s="13"/>
    </row>
    <row r="196" spans="2:14" s="12" customFormat="1" ht="14.65" thickBot="1" x14ac:dyDescent="0.5">
      <c r="B196" s="4"/>
      <c r="C196" s="4"/>
      <c r="D196" s="5"/>
      <c r="F196" s="13"/>
      <c r="H196" s="13"/>
      <c r="J196" s="13"/>
      <c r="L196" s="13"/>
      <c r="N196" s="13"/>
    </row>
    <row r="197" spans="2:14" s="12" customFormat="1" ht="14.65" thickBot="1" x14ac:dyDescent="0.5">
      <c r="B197" s="4"/>
      <c r="C197" s="4"/>
      <c r="D197" s="5"/>
      <c r="F197" s="13"/>
      <c r="H197" s="13"/>
      <c r="J197" s="13"/>
      <c r="L197" s="13"/>
      <c r="N197" s="13"/>
    </row>
    <row r="198" spans="2:14" s="12" customFormat="1" ht="14.65" thickBot="1" x14ac:dyDescent="0.5">
      <c r="B198" s="4"/>
      <c r="C198" s="4"/>
      <c r="D198" s="5"/>
      <c r="F198" s="13"/>
      <c r="H198" s="13"/>
      <c r="J198" s="13"/>
      <c r="L198" s="13"/>
      <c r="N198" s="13"/>
    </row>
    <row r="199" spans="2:14" s="12" customFormat="1" ht="14.65" thickBot="1" x14ac:dyDescent="0.5">
      <c r="B199" s="4"/>
      <c r="C199" s="4"/>
      <c r="D199" s="5"/>
      <c r="F199" s="13"/>
      <c r="H199" s="13"/>
      <c r="J199" s="13"/>
      <c r="L199" s="13"/>
      <c r="N199" s="13"/>
    </row>
    <row r="200" spans="2:14" s="12" customFormat="1" ht="14.65" thickBot="1" x14ac:dyDescent="0.5">
      <c r="B200" s="4"/>
      <c r="C200" s="4"/>
      <c r="D200" s="5"/>
      <c r="F200" s="13"/>
      <c r="H200" s="13"/>
      <c r="J200" s="13"/>
      <c r="L200" s="13"/>
      <c r="N200" s="13"/>
    </row>
    <row r="201" spans="2:14" s="12" customFormat="1" ht="14.65" thickBot="1" x14ac:dyDescent="0.5">
      <c r="B201" s="4"/>
      <c r="C201" s="4"/>
      <c r="D201" s="5"/>
      <c r="F201" s="13"/>
      <c r="H201" s="13"/>
      <c r="J201" s="13"/>
      <c r="L201" s="13"/>
      <c r="N201" s="13"/>
    </row>
    <row r="202" spans="2:14" s="12" customFormat="1" ht="14.65" thickBot="1" x14ac:dyDescent="0.5">
      <c r="B202" s="4"/>
      <c r="C202" s="4"/>
      <c r="D202" s="5"/>
      <c r="F202" s="13"/>
      <c r="H202" s="13"/>
      <c r="J202" s="13"/>
      <c r="L202" s="13"/>
      <c r="N202" s="13"/>
    </row>
    <row r="203" spans="2:14" s="12" customFormat="1" ht="14.65" thickBot="1" x14ac:dyDescent="0.5">
      <c r="B203" s="4"/>
      <c r="C203" s="4"/>
      <c r="D203" s="5"/>
      <c r="F203" s="13"/>
      <c r="H203" s="13"/>
      <c r="J203" s="13"/>
      <c r="L203" s="13"/>
      <c r="N203" s="13"/>
    </row>
    <row r="204" spans="2:14" s="12" customFormat="1" ht="14.65" thickBot="1" x14ac:dyDescent="0.5">
      <c r="B204" s="4"/>
      <c r="C204" s="4"/>
      <c r="D204" s="5"/>
      <c r="F204" s="13"/>
      <c r="H204" s="13"/>
      <c r="J204" s="13"/>
      <c r="L204" s="13"/>
      <c r="N204" s="13"/>
    </row>
    <row r="205" spans="2:14" s="12" customFormat="1" ht="14.65" thickBot="1" x14ac:dyDescent="0.5">
      <c r="B205" s="4"/>
      <c r="C205" s="4"/>
      <c r="D205" s="5"/>
      <c r="F205" s="13"/>
      <c r="H205" s="13"/>
      <c r="J205" s="13"/>
      <c r="L205" s="13"/>
      <c r="N205" s="13"/>
    </row>
    <row r="206" spans="2:14" s="12" customFormat="1" ht="14.65" thickBot="1" x14ac:dyDescent="0.5">
      <c r="B206" s="4"/>
      <c r="C206" s="4"/>
      <c r="D206" s="5"/>
      <c r="F206" s="13"/>
      <c r="H206" s="13"/>
      <c r="J206" s="13"/>
      <c r="L206" s="13"/>
      <c r="N206" s="13"/>
    </row>
    <row r="207" spans="2:14" s="12" customFormat="1" ht="14.65" thickBot="1" x14ac:dyDescent="0.5">
      <c r="B207" s="4"/>
      <c r="C207" s="4"/>
      <c r="D207" s="5"/>
      <c r="F207" s="13"/>
      <c r="H207" s="13"/>
      <c r="J207" s="13"/>
      <c r="L207" s="13"/>
      <c r="N207" s="13"/>
    </row>
    <row r="208" spans="2:14" s="12" customFormat="1" ht="14.65" thickBot="1" x14ac:dyDescent="0.5">
      <c r="B208" s="4"/>
      <c r="C208" s="4"/>
      <c r="D208" s="5"/>
      <c r="F208" s="13"/>
      <c r="H208" s="13"/>
      <c r="J208" s="13"/>
      <c r="L208" s="13"/>
      <c r="N208" s="13"/>
    </row>
    <row r="209" spans="2:14" s="12" customFormat="1" ht="14.65" thickBot="1" x14ac:dyDescent="0.5">
      <c r="B209" s="4"/>
      <c r="C209" s="4"/>
      <c r="D209" s="5"/>
      <c r="F209" s="13"/>
      <c r="H209" s="13"/>
      <c r="J209" s="13"/>
      <c r="L209" s="13"/>
      <c r="N209" s="13"/>
    </row>
    <row r="210" spans="2:14" s="12" customFormat="1" ht="14.65" thickBot="1" x14ac:dyDescent="0.5">
      <c r="B210" s="4"/>
      <c r="C210" s="4"/>
      <c r="D210" s="5"/>
      <c r="F210" s="13"/>
      <c r="H210" s="13"/>
      <c r="J210" s="13"/>
      <c r="L210" s="13"/>
      <c r="N210" s="13"/>
    </row>
    <row r="211" spans="2:14" s="12" customFormat="1" ht="14.65" thickBot="1" x14ac:dyDescent="0.5">
      <c r="B211" s="4"/>
      <c r="C211" s="4"/>
      <c r="D211" s="5"/>
      <c r="F211" s="13"/>
      <c r="H211" s="13"/>
      <c r="J211" s="13"/>
      <c r="L211" s="13"/>
      <c r="N211" s="13"/>
    </row>
    <row r="212" spans="2:14" s="12" customFormat="1" ht="14.65" thickBot="1" x14ac:dyDescent="0.5">
      <c r="B212" s="4"/>
      <c r="C212" s="4"/>
      <c r="D212" s="5"/>
      <c r="F212" s="13"/>
      <c r="H212" s="13"/>
      <c r="J212" s="13"/>
      <c r="L212" s="13"/>
      <c r="N212" s="13"/>
    </row>
    <row r="213" spans="2:14" s="12" customFormat="1" ht="14.65" thickBot="1" x14ac:dyDescent="0.5">
      <c r="B213" s="4"/>
      <c r="C213" s="4"/>
      <c r="D213" s="5"/>
      <c r="F213" s="13"/>
      <c r="H213" s="13"/>
      <c r="J213" s="13"/>
      <c r="L213" s="13"/>
      <c r="N213" s="13"/>
    </row>
    <row r="214" spans="2:14" s="12" customFormat="1" ht="14.65" thickBot="1" x14ac:dyDescent="0.5">
      <c r="B214" s="4"/>
      <c r="C214" s="4"/>
      <c r="D214" s="5"/>
      <c r="F214" s="13"/>
      <c r="H214" s="13"/>
      <c r="J214" s="13"/>
      <c r="L214" s="13"/>
      <c r="N214" s="13"/>
    </row>
    <row r="215" spans="2:14" s="12" customFormat="1" ht="14.65" thickBot="1" x14ac:dyDescent="0.5">
      <c r="B215" s="4"/>
      <c r="C215" s="4"/>
      <c r="D215" s="5"/>
      <c r="F215" s="13"/>
      <c r="H215" s="13"/>
      <c r="J215" s="13"/>
      <c r="L215" s="13"/>
      <c r="N215" s="13"/>
    </row>
    <row r="216" spans="2:14" s="12" customFormat="1" ht="14.65" thickBot="1" x14ac:dyDescent="0.5">
      <c r="B216" s="4"/>
      <c r="C216" s="4"/>
      <c r="D216" s="5"/>
      <c r="F216" s="13"/>
      <c r="H216" s="13"/>
      <c r="J216" s="13"/>
      <c r="L216" s="13"/>
      <c r="N216" s="13"/>
    </row>
    <row r="217" spans="2:14" s="12" customFormat="1" ht="14.65" thickBot="1" x14ac:dyDescent="0.5">
      <c r="B217" s="4"/>
      <c r="C217" s="4"/>
      <c r="D217" s="5"/>
      <c r="F217" s="13"/>
      <c r="H217" s="13"/>
      <c r="J217" s="13"/>
      <c r="L217" s="13"/>
      <c r="N217" s="13"/>
    </row>
    <row r="218" spans="2:14" s="12" customFormat="1" ht="14.65" thickBot="1" x14ac:dyDescent="0.5">
      <c r="B218" s="4"/>
      <c r="C218" s="4"/>
      <c r="D218" s="5"/>
      <c r="F218" s="13"/>
      <c r="H218" s="13"/>
      <c r="J218" s="13"/>
      <c r="L218" s="13"/>
      <c r="N218" s="13"/>
    </row>
    <row r="219" spans="2:14" s="12" customFormat="1" ht="14.65" thickBot="1" x14ac:dyDescent="0.5">
      <c r="B219" s="4"/>
      <c r="C219" s="4"/>
      <c r="D219" s="5"/>
      <c r="F219" s="13"/>
      <c r="H219" s="13"/>
      <c r="J219" s="13"/>
      <c r="L219" s="13"/>
      <c r="N219" s="13"/>
    </row>
    <row r="220" spans="2:14" s="12" customFormat="1" ht="14.65" thickBot="1" x14ac:dyDescent="0.5">
      <c r="B220" s="4"/>
      <c r="C220" s="4"/>
      <c r="D220" s="5"/>
      <c r="F220" s="13"/>
      <c r="H220" s="13"/>
      <c r="J220" s="13"/>
      <c r="L220" s="13"/>
      <c r="N220" s="13"/>
    </row>
    <row r="221" spans="2:14" s="12" customFormat="1" ht="14.65" thickBot="1" x14ac:dyDescent="0.5">
      <c r="B221" s="4"/>
      <c r="C221" s="4"/>
      <c r="D221" s="5"/>
      <c r="F221" s="13"/>
      <c r="H221" s="13"/>
      <c r="J221" s="13"/>
      <c r="L221" s="13"/>
      <c r="N221" s="13"/>
    </row>
    <row r="222" spans="2:14" s="12" customFormat="1" ht="14.65" thickBot="1" x14ac:dyDescent="0.5">
      <c r="B222" s="4"/>
      <c r="C222" s="4"/>
      <c r="D222" s="5"/>
      <c r="F222" s="13"/>
      <c r="H222" s="13"/>
      <c r="J222" s="13"/>
      <c r="L222" s="13"/>
      <c r="N222" s="13"/>
    </row>
    <row r="223" spans="2:14" s="12" customFormat="1" ht="14.65" thickBot="1" x14ac:dyDescent="0.5">
      <c r="B223" s="4"/>
      <c r="C223" s="4"/>
      <c r="D223" s="5"/>
      <c r="F223" s="13"/>
      <c r="H223" s="13"/>
      <c r="J223" s="13"/>
      <c r="L223" s="13"/>
      <c r="N223" s="13"/>
    </row>
    <row r="224" spans="2:14" s="12" customFormat="1" ht="14.65" thickBot="1" x14ac:dyDescent="0.5">
      <c r="B224" s="4"/>
      <c r="C224" s="4"/>
      <c r="D224" s="5"/>
      <c r="F224" s="13"/>
      <c r="H224" s="13"/>
      <c r="J224" s="13"/>
      <c r="L224" s="13"/>
      <c r="N224" s="13"/>
    </row>
    <row r="225" spans="2:14" s="12" customFormat="1" ht="14.65" thickBot="1" x14ac:dyDescent="0.5">
      <c r="B225" s="4"/>
      <c r="C225" s="4"/>
      <c r="D225" s="5"/>
      <c r="F225" s="13"/>
      <c r="H225" s="13"/>
      <c r="J225" s="13"/>
      <c r="L225" s="13"/>
      <c r="N225" s="13"/>
    </row>
    <row r="226" spans="2:14" s="12" customFormat="1" ht="14.65" thickBot="1" x14ac:dyDescent="0.5">
      <c r="B226" s="4"/>
      <c r="C226" s="4"/>
      <c r="D226" s="5"/>
      <c r="F226" s="13"/>
      <c r="H226" s="13"/>
      <c r="J226" s="13"/>
      <c r="L226" s="13"/>
      <c r="N226" s="13"/>
    </row>
    <row r="227" spans="2:14" s="12" customFormat="1" ht="14.65" thickBot="1" x14ac:dyDescent="0.5">
      <c r="B227" s="4"/>
      <c r="C227" s="4"/>
      <c r="D227" s="5"/>
      <c r="F227" s="13"/>
      <c r="H227" s="13"/>
      <c r="J227" s="13"/>
      <c r="L227" s="13"/>
      <c r="N227" s="13"/>
    </row>
    <row r="228" spans="2:14" s="12" customFormat="1" ht="14.65" thickBot="1" x14ac:dyDescent="0.5">
      <c r="B228" s="4"/>
      <c r="C228" s="4"/>
      <c r="D228" s="5"/>
      <c r="F228" s="13"/>
      <c r="H228" s="13"/>
      <c r="J228" s="13"/>
      <c r="L228" s="13"/>
      <c r="N228" s="13"/>
    </row>
    <row r="229" spans="2:14" s="12" customFormat="1" ht="14.65" thickBot="1" x14ac:dyDescent="0.5">
      <c r="B229" s="4"/>
      <c r="C229" s="4"/>
      <c r="D229" s="5"/>
      <c r="F229" s="13"/>
      <c r="H229" s="13"/>
      <c r="J229" s="13"/>
      <c r="L229" s="13"/>
      <c r="N229" s="13"/>
    </row>
    <row r="230" spans="2:14" s="12" customFormat="1" ht="14.65" thickBot="1" x14ac:dyDescent="0.5">
      <c r="B230" s="4"/>
      <c r="C230" s="4"/>
      <c r="D230" s="5"/>
      <c r="F230" s="13"/>
      <c r="H230" s="13"/>
      <c r="J230" s="13"/>
      <c r="L230" s="13"/>
      <c r="N230" s="13"/>
    </row>
    <row r="231" spans="2:14" s="12" customFormat="1" ht="14.65" thickBot="1" x14ac:dyDescent="0.5">
      <c r="B231" s="4"/>
      <c r="C231" s="4"/>
      <c r="D231" s="5"/>
      <c r="F231" s="13"/>
      <c r="H231" s="13"/>
      <c r="J231" s="13"/>
      <c r="L231" s="13"/>
      <c r="N231" s="13"/>
    </row>
    <row r="232" spans="2:14" s="12" customFormat="1" ht="14.65" thickBot="1" x14ac:dyDescent="0.5">
      <c r="B232" s="4"/>
      <c r="C232" s="4"/>
      <c r="D232" s="5"/>
      <c r="F232" s="13"/>
      <c r="H232" s="13"/>
      <c r="J232" s="13"/>
      <c r="L232" s="13"/>
      <c r="N232" s="13"/>
    </row>
    <row r="233" spans="2:14" s="12" customFormat="1" ht="14.65" thickBot="1" x14ac:dyDescent="0.5">
      <c r="B233" s="4"/>
      <c r="C233" s="4"/>
      <c r="D233" s="5"/>
      <c r="F233" s="13"/>
      <c r="H233" s="13"/>
      <c r="J233" s="13"/>
      <c r="L233" s="13"/>
      <c r="N233" s="13"/>
    </row>
    <row r="234" spans="2:14" s="12" customFormat="1" ht="14.65" thickBot="1" x14ac:dyDescent="0.5">
      <c r="B234" s="4"/>
      <c r="C234" s="4"/>
      <c r="D234" s="5"/>
      <c r="F234" s="13"/>
      <c r="H234" s="13"/>
      <c r="J234" s="13"/>
      <c r="L234" s="13"/>
      <c r="N234" s="13"/>
    </row>
    <row r="235" spans="2:14" s="12" customFormat="1" ht="14.65" thickBot="1" x14ac:dyDescent="0.5">
      <c r="B235" s="4"/>
      <c r="C235" s="4"/>
      <c r="D235" s="5"/>
      <c r="F235" s="13"/>
      <c r="H235" s="13"/>
      <c r="J235" s="13"/>
      <c r="L235" s="13"/>
      <c r="N235" s="13"/>
    </row>
    <row r="236" spans="2:14" s="12" customFormat="1" ht="14.65" thickBot="1" x14ac:dyDescent="0.5">
      <c r="B236" s="4"/>
      <c r="C236" s="4"/>
      <c r="D236" s="5"/>
      <c r="F236" s="13"/>
      <c r="H236" s="13"/>
      <c r="J236" s="13"/>
      <c r="L236" s="13"/>
      <c r="N236" s="13"/>
    </row>
    <row r="237" spans="2:14" s="12" customFormat="1" ht="14.65" thickBot="1" x14ac:dyDescent="0.5">
      <c r="B237" s="4"/>
      <c r="C237" s="4"/>
      <c r="D237" s="5"/>
      <c r="F237" s="13"/>
      <c r="H237" s="13"/>
      <c r="J237" s="13"/>
      <c r="L237" s="13"/>
      <c r="N237" s="13"/>
    </row>
    <row r="238" spans="2:14" s="12" customFormat="1" ht="14.65" thickBot="1" x14ac:dyDescent="0.5">
      <c r="B238" s="4"/>
      <c r="C238" s="4"/>
      <c r="D238" s="5"/>
      <c r="F238" s="13"/>
      <c r="H238" s="13"/>
      <c r="J238" s="13"/>
      <c r="L238" s="13"/>
      <c r="N238" s="13"/>
    </row>
    <row r="239" spans="2:14" s="12" customFormat="1" ht="14.65" thickBot="1" x14ac:dyDescent="0.5">
      <c r="B239" s="4"/>
      <c r="C239" s="4"/>
      <c r="D239" s="5"/>
      <c r="F239" s="13"/>
      <c r="H239" s="13"/>
      <c r="J239" s="13"/>
      <c r="L239" s="13"/>
      <c r="N239" s="13"/>
    </row>
    <row r="240" spans="2:14" s="12" customFormat="1" ht="14.65" thickBot="1" x14ac:dyDescent="0.5">
      <c r="B240" s="4"/>
      <c r="C240" s="4"/>
      <c r="D240" s="5"/>
      <c r="F240" s="13"/>
      <c r="H240" s="13"/>
      <c r="J240" s="13"/>
      <c r="L240" s="13"/>
      <c r="N240" s="13"/>
    </row>
    <row r="241" spans="2:14" s="12" customFormat="1" ht="14.65" thickBot="1" x14ac:dyDescent="0.5">
      <c r="B241" s="4"/>
      <c r="C241" s="4"/>
      <c r="D241" s="5"/>
      <c r="F241" s="13"/>
      <c r="H241" s="13"/>
      <c r="J241" s="13"/>
      <c r="L241" s="13"/>
      <c r="N241" s="13"/>
    </row>
    <row r="242" spans="2:14" s="12" customFormat="1" ht="14.65" thickBot="1" x14ac:dyDescent="0.5">
      <c r="B242" s="4"/>
      <c r="C242" s="4"/>
      <c r="D242" s="5"/>
      <c r="F242" s="13"/>
      <c r="H242" s="13"/>
      <c r="J242" s="13"/>
      <c r="L242" s="13"/>
      <c r="N242" s="13"/>
    </row>
    <row r="243" spans="2:14" s="12" customFormat="1" ht="14.65" thickBot="1" x14ac:dyDescent="0.5">
      <c r="B243" s="4"/>
      <c r="C243" s="4"/>
      <c r="D243" s="5"/>
      <c r="F243" s="13"/>
      <c r="H243" s="13"/>
      <c r="J243" s="13"/>
      <c r="L243" s="13"/>
      <c r="N243" s="13"/>
    </row>
    <row r="244" spans="2:14" s="12" customFormat="1" ht="14.65" thickBot="1" x14ac:dyDescent="0.5">
      <c r="B244" s="4"/>
      <c r="C244" s="4"/>
      <c r="D244" s="5"/>
      <c r="F244" s="13"/>
      <c r="H244" s="13"/>
      <c r="J244" s="13"/>
      <c r="L244" s="13"/>
      <c r="N244" s="13"/>
    </row>
    <row r="245" spans="2:14" s="12" customFormat="1" ht="14.65" thickBot="1" x14ac:dyDescent="0.5">
      <c r="B245" s="4"/>
      <c r="C245" s="4"/>
      <c r="D245" s="5"/>
      <c r="F245" s="13"/>
      <c r="H245" s="13"/>
      <c r="J245" s="13"/>
      <c r="L245" s="13"/>
      <c r="N245" s="13"/>
    </row>
    <row r="246" spans="2:14" s="12" customFormat="1" ht="14.65" thickBot="1" x14ac:dyDescent="0.5">
      <c r="B246" s="4"/>
      <c r="C246" s="4"/>
      <c r="D246" s="5"/>
      <c r="F246" s="13"/>
      <c r="H246" s="13"/>
      <c r="J246" s="13"/>
      <c r="L246" s="13"/>
      <c r="N246" s="13"/>
    </row>
    <row r="247" spans="2:14" s="12" customFormat="1" ht="14.65" thickBot="1" x14ac:dyDescent="0.5">
      <c r="B247" s="4"/>
      <c r="C247" s="4"/>
      <c r="D247" s="5"/>
      <c r="F247" s="13"/>
      <c r="H247" s="13"/>
      <c r="J247" s="13"/>
      <c r="L247" s="13"/>
      <c r="N247" s="13"/>
    </row>
    <row r="248" spans="2:14" s="12" customFormat="1" ht="14.65" thickBot="1" x14ac:dyDescent="0.5">
      <c r="B248" s="4"/>
      <c r="C248" s="4"/>
      <c r="D248" s="5"/>
      <c r="F248" s="13"/>
      <c r="H248" s="13"/>
      <c r="J248" s="13"/>
      <c r="L248" s="13"/>
      <c r="N248" s="13"/>
    </row>
    <row r="249" spans="2:14" s="12" customFormat="1" ht="14.65" thickBot="1" x14ac:dyDescent="0.5">
      <c r="B249" s="4"/>
      <c r="C249" s="4"/>
      <c r="D249" s="5"/>
      <c r="F249" s="13"/>
      <c r="H249" s="13"/>
      <c r="J249" s="13"/>
      <c r="L249" s="13"/>
      <c r="N249" s="13"/>
    </row>
    <row r="250" spans="2:14" s="12" customFormat="1" ht="14.65" thickBot="1" x14ac:dyDescent="0.5">
      <c r="B250" s="4"/>
      <c r="C250" s="4"/>
      <c r="D250" s="5"/>
      <c r="F250" s="13"/>
      <c r="H250" s="13"/>
      <c r="J250" s="13"/>
      <c r="L250" s="13"/>
      <c r="N250" s="13"/>
    </row>
    <row r="251" spans="2:14" s="12" customFormat="1" ht="14.65" thickBot="1" x14ac:dyDescent="0.5">
      <c r="B251" s="4"/>
      <c r="C251" s="4"/>
      <c r="D251" s="5"/>
      <c r="F251" s="13"/>
      <c r="H251" s="13"/>
      <c r="J251" s="13"/>
      <c r="L251" s="13"/>
      <c r="N251" s="13"/>
    </row>
    <row r="252" spans="2:14" s="12" customFormat="1" ht="14.65" thickBot="1" x14ac:dyDescent="0.5">
      <c r="B252" s="4"/>
      <c r="C252" s="4"/>
      <c r="D252" s="5"/>
      <c r="F252" s="13"/>
      <c r="H252" s="13"/>
      <c r="J252" s="13"/>
      <c r="L252" s="13"/>
      <c r="N252" s="13"/>
    </row>
    <row r="253" spans="2:14" s="12" customFormat="1" ht="14.65" thickBot="1" x14ac:dyDescent="0.5">
      <c r="B253" s="4"/>
      <c r="C253" s="4"/>
      <c r="D253" s="5"/>
      <c r="F253" s="13"/>
      <c r="H253" s="13"/>
      <c r="J253" s="13"/>
      <c r="L253" s="13"/>
      <c r="N253" s="13"/>
    </row>
    <row r="254" spans="2:14" s="12" customFormat="1" ht="14.65" thickBot="1" x14ac:dyDescent="0.5">
      <c r="B254" s="4"/>
      <c r="C254" s="4"/>
      <c r="D254" s="5"/>
      <c r="F254" s="13"/>
      <c r="H254" s="13"/>
      <c r="J254" s="13"/>
      <c r="L254" s="13"/>
      <c r="N254" s="13"/>
    </row>
    <row r="255" spans="2:14" s="12" customFormat="1" ht="14.65" thickBot="1" x14ac:dyDescent="0.5">
      <c r="B255" s="4"/>
      <c r="C255" s="4"/>
      <c r="D255" s="5"/>
      <c r="F255" s="13"/>
      <c r="H255" s="13"/>
      <c r="J255" s="13"/>
      <c r="L255" s="13"/>
      <c r="N255" s="13"/>
    </row>
    <row r="256" spans="2:14" s="12" customFormat="1" ht="14.65" thickBot="1" x14ac:dyDescent="0.5">
      <c r="B256" s="4"/>
      <c r="C256" s="4"/>
      <c r="D256" s="5"/>
      <c r="F256" s="13"/>
      <c r="H256" s="13"/>
      <c r="J256" s="13"/>
      <c r="L256" s="13"/>
      <c r="N256" s="13"/>
    </row>
    <row r="257" spans="2:14" s="12" customFormat="1" ht="14.65" thickBot="1" x14ac:dyDescent="0.5">
      <c r="B257" s="4"/>
      <c r="C257" s="4"/>
      <c r="D257" s="5"/>
      <c r="F257" s="13"/>
      <c r="H257" s="13"/>
      <c r="J257" s="13"/>
      <c r="L257" s="13"/>
      <c r="N257" s="13"/>
    </row>
    <row r="258" spans="2:14" s="12" customFormat="1" ht="14.65" thickBot="1" x14ac:dyDescent="0.5">
      <c r="B258" s="4"/>
      <c r="C258" s="4"/>
      <c r="D258" s="5"/>
      <c r="F258" s="13"/>
      <c r="H258" s="13"/>
      <c r="J258" s="13"/>
      <c r="L258" s="13"/>
      <c r="N258" s="13"/>
    </row>
    <row r="259" spans="2:14" s="12" customFormat="1" ht="14.65" thickBot="1" x14ac:dyDescent="0.5">
      <c r="B259" s="4"/>
      <c r="C259" s="4"/>
      <c r="D259" s="5"/>
      <c r="F259" s="13"/>
      <c r="H259" s="13"/>
      <c r="J259" s="13"/>
      <c r="L259" s="13"/>
      <c r="N259" s="13"/>
    </row>
    <row r="260" spans="2:14" s="12" customFormat="1" ht="14.65" thickBot="1" x14ac:dyDescent="0.5">
      <c r="B260" s="4"/>
      <c r="C260" s="4"/>
      <c r="D260" s="5"/>
      <c r="F260" s="13"/>
      <c r="H260" s="13"/>
      <c r="J260" s="13"/>
      <c r="L260" s="13"/>
      <c r="N260" s="13"/>
    </row>
    <row r="261" spans="2:14" s="12" customFormat="1" ht="14.65" thickBot="1" x14ac:dyDescent="0.5">
      <c r="B261" s="4"/>
      <c r="C261" s="4"/>
      <c r="D261" s="5"/>
      <c r="F261" s="13"/>
      <c r="H261" s="13"/>
      <c r="J261" s="13"/>
      <c r="L261" s="13"/>
      <c r="N261" s="13"/>
    </row>
    <row r="262" spans="2:14" s="12" customFormat="1" ht="14.65" thickBot="1" x14ac:dyDescent="0.5">
      <c r="B262" s="4"/>
      <c r="C262" s="4"/>
      <c r="D262" s="5"/>
      <c r="F262" s="13"/>
      <c r="H262" s="13"/>
      <c r="J262" s="13"/>
      <c r="L262" s="13"/>
      <c r="N262" s="13"/>
    </row>
    <row r="263" spans="2:14" s="12" customFormat="1" ht="14.65" thickBot="1" x14ac:dyDescent="0.5">
      <c r="B263" s="4"/>
      <c r="C263" s="4"/>
      <c r="D263" s="5"/>
      <c r="F263" s="13"/>
      <c r="H263" s="13"/>
      <c r="J263" s="13"/>
      <c r="L263" s="13"/>
      <c r="N263" s="13"/>
    </row>
    <row r="264" spans="2:14" s="12" customFormat="1" ht="14.65" thickBot="1" x14ac:dyDescent="0.5">
      <c r="B264" s="4"/>
      <c r="C264" s="4"/>
      <c r="D264" s="5"/>
      <c r="F264" s="13"/>
      <c r="H264" s="13"/>
      <c r="J264" s="13"/>
      <c r="L264" s="13"/>
      <c r="N264" s="13"/>
    </row>
    <row r="265" spans="2:14" s="12" customFormat="1" ht="14.65" thickBot="1" x14ac:dyDescent="0.5">
      <c r="B265" s="4"/>
      <c r="C265" s="4"/>
      <c r="D265" s="5"/>
      <c r="F265" s="13"/>
      <c r="H265" s="13"/>
      <c r="J265" s="13"/>
      <c r="L265" s="13"/>
      <c r="N265" s="13"/>
    </row>
    <row r="266" spans="2:14" s="12" customFormat="1" ht="14.65" thickBot="1" x14ac:dyDescent="0.5">
      <c r="B266" s="4"/>
      <c r="C266" s="4"/>
      <c r="D266" s="5"/>
      <c r="F266" s="13"/>
      <c r="H266" s="13"/>
      <c r="J266" s="13"/>
      <c r="L266" s="13"/>
      <c r="N266" s="13"/>
    </row>
    <row r="267" spans="2:14" s="12" customFormat="1" ht="14.65" thickBot="1" x14ac:dyDescent="0.5">
      <c r="B267" s="4"/>
      <c r="C267" s="4"/>
      <c r="D267" s="5"/>
      <c r="F267" s="13"/>
      <c r="H267" s="13"/>
      <c r="J267" s="13"/>
      <c r="L267" s="13"/>
      <c r="N267" s="13"/>
    </row>
    <row r="268" spans="2:14" s="12" customFormat="1" ht="14.65" thickBot="1" x14ac:dyDescent="0.5">
      <c r="B268" s="4"/>
      <c r="C268" s="4"/>
      <c r="D268" s="5"/>
      <c r="F268" s="13"/>
      <c r="H268" s="13"/>
      <c r="J268" s="13"/>
      <c r="L268" s="13"/>
      <c r="N268" s="13"/>
    </row>
    <row r="269" spans="2:14" s="12" customFormat="1" ht="14.65" thickBot="1" x14ac:dyDescent="0.5">
      <c r="B269" s="4"/>
      <c r="C269" s="4"/>
      <c r="D269" s="5"/>
      <c r="F269" s="13"/>
      <c r="H269" s="13"/>
      <c r="J269" s="13"/>
      <c r="L269" s="13"/>
      <c r="N269" s="13"/>
    </row>
    <row r="270" spans="2:14" s="12" customFormat="1" ht="14.65" thickBot="1" x14ac:dyDescent="0.5">
      <c r="B270" s="4"/>
      <c r="C270" s="4"/>
      <c r="D270" s="5"/>
      <c r="F270" s="13"/>
      <c r="H270" s="13"/>
      <c r="J270" s="13"/>
      <c r="L270" s="13"/>
      <c r="N270" s="13"/>
    </row>
    <row r="271" spans="2:14" s="12" customFormat="1" ht="14.65" thickBot="1" x14ac:dyDescent="0.5">
      <c r="B271" s="4"/>
      <c r="C271" s="4"/>
      <c r="D271" s="5"/>
      <c r="F271" s="13"/>
      <c r="H271" s="13"/>
      <c r="J271" s="13"/>
      <c r="L271" s="13"/>
      <c r="N271" s="13"/>
    </row>
    <row r="272" spans="2:14" s="12" customFormat="1" ht="14.65" thickBot="1" x14ac:dyDescent="0.5">
      <c r="B272" s="4"/>
      <c r="C272" s="4"/>
      <c r="D272" s="5"/>
      <c r="F272" s="13"/>
      <c r="H272" s="13"/>
      <c r="J272" s="13"/>
      <c r="L272" s="13"/>
      <c r="N272" s="13"/>
    </row>
    <row r="273" spans="2:14" s="12" customFormat="1" ht="14.65" thickBot="1" x14ac:dyDescent="0.5">
      <c r="B273" s="4"/>
      <c r="C273" s="4"/>
      <c r="D273" s="5"/>
      <c r="F273" s="13"/>
      <c r="H273" s="13"/>
      <c r="J273" s="13"/>
      <c r="L273" s="13"/>
      <c r="N273" s="13"/>
    </row>
    <row r="274" spans="2:14" s="12" customFormat="1" ht="14.65" thickBot="1" x14ac:dyDescent="0.5">
      <c r="B274" s="4"/>
      <c r="C274" s="4"/>
      <c r="D274" s="5"/>
      <c r="F274" s="13"/>
      <c r="H274" s="13"/>
      <c r="J274" s="13"/>
      <c r="L274" s="13"/>
      <c r="N274" s="13"/>
    </row>
    <row r="275" spans="2:14" s="12" customFormat="1" ht="14.65" thickBot="1" x14ac:dyDescent="0.5">
      <c r="B275" s="4"/>
      <c r="C275" s="4"/>
      <c r="D275" s="5"/>
      <c r="F275" s="13"/>
      <c r="H275" s="13"/>
      <c r="J275" s="13"/>
      <c r="L275" s="13"/>
      <c r="N275" s="13"/>
    </row>
    <row r="276" spans="2:14" s="12" customFormat="1" ht="14.65" thickBot="1" x14ac:dyDescent="0.5">
      <c r="B276" s="4"/>
      <c r="C276" s="4"/>
      <c r="D276" s="5"/>
      <c r="F276" s="13"/>
      <c r="H276" s="13"/>
      <c r="J276" s="13"/>
      <c r="L276" s="13"/>
      <c r="N276" s="13"/>
    </row>
    <row r="277" spans="2:14" s="12" customFormat="1" ht="14.65" thickBot="1" x14ac:dyDescent="0.5">
      <c r="B277" s="4"/>
      <c r="C277" s="4"/>
      <c r="D277" s="5"/>
      <c r="F277" s="13"/>
      <c r="H277" s="13"/>
      <c r="J277" s="13"/>
      <c r="L277" s="13"/>
      <c r="N277" s="13"/>
    </row>
    <row r="278" spans="2:14" s="12" customFormat="1" ht="14.65" thickBot="1" x14ac:dyDescent="0.5">
      <c r="B278" s="4"/>
      <c r="C278" s="4"/>
      <c r="D278" s="5"/>
      <c r="F278" s="13"/>
      <c r="H278" s="13"/>
      <c r="J278" s="13"/>
      <c r="L278" s="13"/>
      <c r="N278" s="13"/>
    </row>
    <row r="279" spans="2:14" s="12" customFormat="1" ht="14.65" thickBot="1" x14ac:dyDescent="0.5">
      <c r="B279" s="4"/>
      <c r="C279" s="4"/>
      <c r="D279" s="5"/>
      <c r="F279" s="13"/>
      <c r="H279" s="13"/>
      <c r="J279" s="13"/>
      <c r="L279" s="13"/>
      <c r="N279" s="13"/>
    </row>
    <row r="280" spans="2:14" s="12" customFormat="1" ht="14.65" thickBot="1" x14ac:dyDescent="0.5">
      <c r="B280" s="4"/>
      <c r="C280" s="4"/>
      <c r="D280" s="5"/>
      <c r="F280" s="13"/>
      <c r="H280" s="13"/>
      <c r="J280" s="13"/>
      <c r="L280" s="13"/>
      <c r="N280" s="13"/>
    </row>
    <row r="281" spans="2:14" s="12" customFormat="1" ht="14.65" thickBot="1" x14ac:dyDescent="0.5">
      <c r="B281" s="4"/>
      <c r="C281" s="4"/>
      <c r="D281" s="5"/>
      <c r="F281" s="13"/>
      <c r="H281" s="13"/>
      <c r="J281" s="13"/>
      <c r="L281" s="13"/>
      <c r="N281" s="13"/>
    </row>
    <row r="282" spans="2:14" s="12" customFormat="1" ht="14.65" thickBot="1" x14ac:dyDescent="0.5">
      <c r="B282" s="4"/>
      <c r="C282" s="4"/>
      <c r="D282" s="5"/>
      <c r="F282" s="13"/>
      <c r="H282" s="13"/>
      <c r="J282" s="13"/>
      <c r="L282" s="13"/>
      <c r="N282" s="13"/>
    </row>
    <row r="283" spans="2:14" s="12" customFormat="1" ht="14.65" thickBot="1" x14ac:dyDescent="0.5">
      <c r="B283" s="4"/>
      <c r="C283" s="4"/>
      <c r="D283" s="5"/>
      <c r="F283" s="13"/>
      <c r="H283" s="13"/>
      <c r="J283" s="13"/>
      <c r="L283" s="13"/>
      <c r="N283" s="13"/>
    </row>
    <row r="284" spans="2:14" s="12" customFormat="1" ht="14.65" thickBot="1" x14ac:dyDescent="0.5">
      <c r="B284" s="4"/>
      <c r="C284" s="4"/>
      <c r="D284" s="5"/>
      <c r="F284" s="13"/>
      <c r="H284" s="13"/>
      <c r="J284" s="13"/>
      <c r="L284" s="13"/>
      <c r="N284" s="13"/>
    </row>
    <row r="285" spans="2:14" s="12" customFormat="1" ht="14.65" thickBot="1" x14ac:dyDescent="0.5">
      <c r="B285" s="4"/>
      <c r="C285" s="4"/>
      <c r="D285" s="5"/>
      <c r="F285" s="13"/>
      <c r="H285" s="13"/>
      <c r="J285" s="13"/>
      <c r="L285" s="13"/>
      <c r="N285" s="13"/>
    </row>
    <row r="286" spans="2:14" s="12" customFormat="1" ht="14.65" thickBot="1" x14ac:dyDescent="0.5">
      <c r="B286" s="4"/>
      <c r="C286" s="4"/>
      <c r="D286" s="5"/>
      <c r="F286" s="13"/>
      <c r="H286" s="13"/>
      <c r="J286" s="13"/>
      <c r="L286" s="13"/>
      <c r="N286" s="13"/>
    </row>
    <row r="287" spans="2:14" s="12" customFormat="1" ht="14.65" thickBot="1" x14ac:dyDescent="0.5">
      <c r="B287" s="4"/>
      <c r="C287" s="4"/>
      <c r="D287" s="5"/>
      <c r="F287" s="13"/>
      <c r="H287" s="13"/>
      <c r="J287" s="13"/>
      <c r="L287" s="13"/>
      <c r="N287" s="13"/>
    </row>
    <row r="288" spans="2:14" s="12" customFormat="1" ht="14.65" thickBot="1" x14ac:dyDescent="0.5">
      <c r="B288" s="4"/>
      <c r="C288" s="4"/>
      <c r="D288" s="5"/>
      <c r="F288" s="13"/>
      <c r="H288" s="13"/>
      <c r="J288" s="13"/>
      <c r="L288" s="13"/>
      <c r="N288" s="13"/>
    </row>
    <row r="289" spans="2:14" s="12" customFormat="1" ht="14.65" thickBot="1" x14ac:dyDescent="0.5">
      <c r="B289" s="4"/>
      <c r="C289" s="4"/>
      <c r="D289" s="5"/>
      <c r="F289" s="13"/>
      <c r="H289" s="13"/>
      <c r="J289" s="13"/>
      <c r="L289" s="13"/>
      <c r="N289" s="13"/>
    </row>
    <row r="290" spans="2:14" s="12" customFormat="1" ht="14.65" thickBot="1" x14ac:dyDescent="0.5">
      <c r="B290" s="4"/>
      <c r="C290" s="4"/>
      <c r="D290" s="5"/>
      <c r="F290" s="13"/>
      <c r="H290" s="13"/>
      <c r="J290" s="13"/>
      <c r="L290" s="13"/>
      <c r="N290" s="13"/>
    </row>
    <row r="291" spans="2:14" s="12" customFormat="1" ht="14.65" thickBot="1" x14ac:dyDescent="0.5">
      <c r="B291" s="4"/>
      <c r="C291" s="4"/>
      <c r="D291" s="5"/>
      <c r="F291" s="13"/>
      <c r="H291" s="13"/>
      <c r="J291" s="13"/>
      <c r="L291" s="13"/>
      <c r="N291" s="13"/>
    </row>
    <row r="292" spans="2:14" s="12" customFormat="1" ht="14.65" thickBot="1" x14ac:dyDescent="0.5">
      <c r="B292" s="4"/>
      <c r="C292" s="4"/>
      <c r="D292" s="5"/>
      <c r="F292" s="13"/>
      <c r="H292" s="13"/>
      <c r="J292" s="13"/>
      <c r="L292" s="13"/>
      <c r="N292" s="13"/>
    </row>
    <row r="293" spans="2:14" s="12" customFormat="1" ht="14.65" thickBot="1" x14ac:dyDescent="0.5">
      <c r="B293" s="4"/>
      <c r="C293" s="4"/>
      <c r="D293" s="5"/>
      <c r="F293" s="13"/>
      <c r="H293" s="13"/>
      <c r="J293" s="13"/>
      <c r="L293" s="13"/>
      <c r="N293" s="13"/>
    </row>
    <row r="294" spans="2:14" s="12" customFormat="1" ht="14.65" thickBot="1" x14ac:dyDescent="0.5">
      <c r="B294" s="4"/>
      <c r="C294" s="4"/>
      <c r="D294" s="5"/>
      <c r="F294" s="13"/>
      <c r="H294" s="13"/>
      <c r="J294" s="13"/>
      <c r="L294" s="13"/>
      <c r="N294" s="13"/>
    </row>
    <row r="295" spans="2:14" s="12" customFormat="1" ht="14.65" thickBot="1" x14ac:dyDescent="0.5">
      <c r="B295" s="4"/>
      <c r="C295" s="4"/>
      <c r="D295" s="5"/>
      <c r="F295" s="13"/>
      <c r="H295" s="13"/>
      <c r="J295" s="13"/>
      <c r="L295" s="13"/>
      <c r="N295" s="13"/>
    </row>
    <row r="296" spans="2:14" s="12" customFormat="1" ht="14.65" thickBot="1" x14ac:dyDescent="0.5">
      <c r="B296" s="4"/>
      <c r="C296" s="4"/>
      <c r="D296" s="5"/>
      <c r="F296" s="13"/>
      <c r="H296" s="13"/>
      <c r="J296" s="13"/>
      <c r="L296" s="13"/>
      <c r="N296" s="13"/>
    </row>
    <row r="297" spans="2:14" s="12" customFormat="1" ht="14.65" thickBot="1" x14ac:dyDescent="0.5">
      <c r="B297" s="4"/>
      <c r="C297" s="4"/>
      <c r="D297" s="5"/>
      <c r="F297" s="13"/>
      <c r="H297" s="13"/>
      <c r="J297" s="13"/>
      <c r="L297" s="13"/>
      <c r="N297" s="13"/>
    </row>
    <row r="298" spans="2:14" s="12" customFormat="1" ht="14.65" thickBot="1" x14ac:dyDescent="0.5">
      <c r="B298" s="4"/>
      <c r="C298" s="4"/>
      <c r="D298" s="5"/>
      <c r="F298" s="13"/>
      <c r="H298" s="13"/>
      <c r="J298" s="13"/>
      <c r="L298" s="13"/>
      <c r="N298" s="13"/>
    </row>
    <row r="299" spans="2:14" s="12" customFormat="1" ht="14.65" thickBot="1" x14ac:dyDescent="0.5">
      <c r="B299" s="4"/>
      <c r="C299" s="4"/>
      <c r="D299" s="5"/>
      <c r="F299" s="13"/>
      <c r="H299" s="13"/>
      <c r="J299" s="13"/>
      <c r="L299" s="13"/>
      <c r="N299" s="13"/>
    </row>
    <row r="300" spans="2:14" s="12" customFormat="1" ht="14.65" thickBot="1" x14ac:dyDescent="0.5">
      <c r="B300" s="4"/>
      <c r="C300" s="4"/>
      <c r="D300" s="5"/>
      <c r="F300" s="13"/>
      <c r="H300" s="13"/>
      <c r="J300" s="13"/>
      <c r="L300" s="13"/>
      <c r="N300" s="13"/>
    </row>
    <row r="301" spans="2:14" s="12" customFormat="1" ht="14.65" thickBot="1" x14ac:dyDescent="0.5">
      <c r="B301" s="4"/>
      <c r="C301" s="4"/>
      <c r="D301" s="5"/>
      <c r="F301" s="13"/>
      <c r="H301" s="13"/>
      <c r="J301" s="13"/>
      <c r="L301" s="13"/>
      <c r="N301" s="13"/>
    </row>
    <row r="302" spans="2:14" s="12" customFormat="1" ht="14.65" thickBot="1" x14ac:dyDescent="0.5">
      <c r="B302" s="4"/>
      <c r="C302" s="4"/>
      <c r="D302" s="5"/>
      <c r="F302" s="13"/>
      <c r="H302" s="13"/>
      <c r="J302" s="13"/>
      <c r="L302" s="13"/>
      <c r="N302" s="13"/>
    </row>
    <row r="303" spans="2:14" s="12" customFormat="1" ht="14.65" thickBot="1" x14ac:dyDescent="0.5">
      <c r="B303" s="4"/>
      <c r="C303" s="4"/>
      <c r="D303" s="5"/>
      <c r="F303" s="13"/>
      <c r="H303" s="13"/>
      <c r="J303" s="13"/>
      <c r="L303" s="13"/>
      <c r="N303" s="13"/>
    </row>
    <row r="304" spans="2:14" s="12" customFormat="1" ht="14.65" thickBot="1" x14ac:dyDescent="0.5">
      <c r="B304" s="4"/>
      <c r="C304" s="4"/>
      <c r="D304" s="5"/>
      <c r="F304" s="13"/>
      <c r="H304" s="13"/>
      <c r="J304" s="13"/>
      <c r="L304" s="13"/>
      <c r="N304" s="13"/>
    </row>
    <row r="305" spans="2:14" s="12" customFormat="1" ht="14.65" thickBot="1" x14ac:dyDescent="0.5">
      <c r="B305" s="4"/>
      <c r="C305" s="4"/>
      <c r="D305" s="5"/>
      <c r="F305" s="13"/>
      <c r="H305" s="13"/>
      <c r="J305" s="13"/>
      <c r="L305" s="13"/>
      <c r="N305" s="13"/>
    </row>
    <row r="306" spans="2:14" s="12" customFormat="1" ht="14.65" thickBot="1" x14ac:dyDescent="0.5">
      <c r="B306" s="4"/>
      <c r="C306" s="4"/>
      <c r="D306" s="5"/>
      <c r="F306" s="13"/>
      <c r="H306" s="13"/>
      <c r="J306" s="13"/>
      <c r="L306" s="13"/>
      <c r="N306" s="13"/>
    </row>
    <row r="307" spans="2:14" s="12" customFormat="1" ht="14.65" thickBot="1" x14ac:dyDescent="0.5">
      <c r="B307" s="4"/>
      <c r="C307" s="4"/>
      <c r="D307" s="5"/>
      <c r="F307" s="13"/>
      <c r="H307" s="13"/>
      <c r="J307" s="13"/>
      <c r="L307" s="13"/>
      <c r="N307" s="13"/>
    </row>
    <row r="308" spans="2:14" s="12" customFormat="1" ht="14.65" thickBot="1" x14ac:dyDescent="0.5">
      <c r="B308" s="4"/>
      <c r="C308" s="4"/>
      <c r="D308" s="5"/>
      <c r="F308" s="13"/>
      <c r="H308" s="13"/>
      <c r="J308" s="13"/>
      <c r="L308" s="13"/>
      <c r="N308" s="13"/>
    </row>
    <row r="309" spans="2:14" s="12" customFormat="1" ht="14.65" thickBot="1" x14ac:dyDescent="0.5">
      <c r="B309" s="4"/>
      <c r="C309" s="4"/>
      <c r="D309" s="5"/>
      <c r="F309" s="13"/>
      <c r="H309" s="13"/>
      <c r="J309" s="13"/>
      <c r="L309" s="13"/>
      <c r="N309" s="13"/>
    </row>
    <row r="310" spans="2:14" s="12" customFormat="1" ht="14.65" thickBot="1" x14ac:dyDescent="0.5">
      <c r="B310" s="4"/>
      <c r="C310" s="4"/>
      <c r="D310" s="5"/>
      <c r="F310" s="13"/>
      <c r="H310" s="13"/>
      <c r="J310" s="13"/>
      <c r="L310" s="13"/>
      <c r="N310" s="13"/>
    </row>
    <row r="311" spans="2:14" s="12" customFormat="1" ht="14.65" thickBot="1" x14ac:dyDescent="0.5">
      <c r="B311" s="4"/>
      <c r="C311" s="4"/>
      <c r="D311" s="5"/>
      <c r="F311" s="13"/>
      <c r="H311" s="13"/>
      <c r="J311" s="13"/>
      <c r="L311" s="13"/>
      <c r="N311" s="13"/>
    </row>
    <row r="312" spans="2:14" s="12" customFormat="1" ht="14.65" thickBot="1" x14ac:dyDescent="0.5">
      <c r="B312" s="4"/>
      <c r="C312" s="4"/>
      <c r="D312" s="5"/>
      <c r="F312" s="13"/>
      <c r="H312" s="13"/>
      <c r="J312" s="13"/>
      <c r="L312" s="13"/>
      <c r="N312" s="13"/>
    </row>
    <row r="313" spans="2:14" s="12" customFormat="1" ht="14.65" thickBot="1" x14ac:dyDescent="0.5">
      <c r="B313" s="4"/>
      <c r="C313" s="4"/>
      <c r="D313" s="5"/>
      <c r="F313" s="13"/>
      <c r="H313" s="13"/>
      <c r="J313" s="13"/>
      <c r="L313" s="13"/>
      <c r="N313" s="13"/>
    </row>
    <row r="314" spans="2:14" s="12" customFormat="1" ht="14.65" thickBot="1" x14ac:dyDescent="0.5">
      <c r="B314" s="4"/>
      <c r="C314" s="4"/>
      <c r="D314" s="5"/>
      <c r="F314" s="13"/>
      <c r="H314" s="13"/>
      <c r="J314" s="13"/>
      <c r="L314" s="13"/>
      <c r="N314" s="13"/>
    </row>
    <row r="315" spans="2:14" s="12" customFormat="1" ht="14.65" thickBot="1" x14ac:dyDescent="0.5">
      <c r="B315" s="4"/>
      <c r="C315" s="4"/>
      <c r="D315" s="5"/>
      <c r="F315" s="13"/>
      <c r="H315" s="13"/>
      <c r="J315" s="13"/>
      <c r="L315" s="13"/>
      <c r="N315" s="13"/>
    </row>
    <row r="316" spans="2:14" s="12" customFormat="1" x14ac:dyDescent="0.45">
      <c r="B316" s="7"/>
      <c r="C316" s="7"/>
      <c r="D316" s="7"/>
      <c r="F316" s="7"/>
      <c r="H316" s="7"/>
      <c r="J316" s="7"/>
      <c r="L316" s="7"/>
      <c r="N316" s="7"/>
    </row>
    <row r="317" spans="2:14" s="12" customFormat="1" x14ac:dyDescent="0.45">
      <c r="B317" s="7"/>
      <c r="C317" s="7"/>
      <c r="D317" s="7"/>
      <c r="F317" s="7"/>
      <c r="H317" s="7"/>
      <c r="J317" s="7"/>
      <c r="L317" s="7"/>
      <c r="N317" s="7"/>
    </row>
    <row r="318" spans="2:14" s="12" customFormat="1" x14ac:dyDescent="0.45">
      <c r="B318" s="7"/>
      <c r="C318" s="7"/>
      <c r="D318" s="7"/>
      <c r="F318" s="7"/>
      <c r="H318" s="7"/>
      <c r="J318" s="7"/>
      <c r="L318" s="7"/>
      <c r="N318" s="7"/>
    </row>
    <row r="319" spans="2:14" s="12" customFormat="1" x14ac:dyDescent="0.45">
      <c r="B319" s="7"/>
      <c r="C319" s="7"/>
      <c r="D319" s="7"/>
      <c r="F319" s="7"/>
      <c r="H319" s="7"/>
      <c r="J319" s="7"/>
      <c r="L319" s="7"/>
      <c r="N319" s="7"/>
    </row>
    <row r="320" spans="2:14" s="12" customFormat="1" x14ac:dyDescent="0.45">
      <c r="B320" s="7"/>
      <c r="C320" s="7"/>
      <c r="D320" s="7"/>
      <c r="F320" s="7"/>
      <c r="H320" s="7"/>
      <c r="J320" s="7"/>
      <c r="L320" s="7"/>
      <c r="N320" s="7"/>
    </row>
    <row r="321" spans="5:5" x14ac:dyDescent="0.45">
      <c r="E321" s="12"/>
    </row>
    <row r="322" spans="5:5" x14ac:dyDescent="0.45">
      <c r="E322" s="12"/>
    </row>
    <row r="323" spans="5:5" x14ac:dyDescent="0.45">
      <c r="E323" s="12"/>
    </row>
    <row r="324" spans="5:5" x14ac:dyDescent="0.45">
      <c r="E324" s="12"/>
    </row>
    <row r="325" spans="5:5" x14ac:dyDescent="0.45">
      <c r="E325" s="12"/>
    </row>
    <row r="326" spans="5:5" x14ac:dyDescent="0.45">
      <c r="E326" s="12"/>
    </row>
    <row r="327" spans="5:5" x14ac:dyDescent="0.45">
      <c r="E327" s="12"/>
    </row>
    <row r="328" spans="5:5" x14ac:dyDescent="0.45">
      <c r="E328" s="12"/>
    </row>
    <row r="329" spans="5:5" x14ac:dyDescent="0.45">
      <c r="E329" s="12"/>
    </row>
    <row r="330" spans="5:5" x14ac:dyDescent="0.45">
      <c r="E330" s="12"/>
    </row>
    <row r="331" spans="5:5" x14ac:dyDescent="0.45">
      <c r="E331" s="12"/>
    </row>
  </sheetData>
  <sortState xmlns:xlrd2="http://schemas.microsoft.com/office/spreadsheetml/2017/richdata2" ref="A2:O331">
    <sortCondition descending="1" ref="E1:E331"/>
  </sortState>
  <dataValidations count="1">
    <dataValidation type="whole" allowBlank="1" showInputMessage="1" showErrorMessage="1" sqref="G2:G331" xr:uid="{3DFF8C9D-00A5-4342-BDF4-1A6152D12EF6}">
      <formula1>0</formula1>
      <formula2>10</formula2>
    </dataValidation>
  </dataValidations>
  <hyperlinks>
    <hyperlink ref="B2" r:id="rId1" display="https://razzball.com/player/665487/Fernando+Tatis+Jr./" xr:uid="{C066F8C5-8486-41F7-9767-2D40ED80255C}"/>
    <hyperlink ref="B3" r:id="rId2" display="https://razzball.com/player/666182/Bo+Bichette/" xr:uid="{AC40468F-C853-4D07-A2B1-AA9B2F16892C}"/>
    <hyperlink ref="B4" r:id="rId3" display="https://razzball.com/player/677951/Bobby+Witt+Jr./" xr:uid="{280F19C1-385E-4A1C-A7D4-9520CA2AC162}"/>
    <hyperlink ref="B5" r:id="rId4" display="https://razzball.com/player/13624/Corey+Seager/" xr:uid="{807E636D-B243-422E-861F-F1702B7DC4F8}"/>
    <hyperlink ref="B6" r:id="rId5" display="https://razzball.com/player/16252/Trea+Turner/" xr:uid="{EAB70740-CC07-4E89-83F0-BDCC7925AA90}"/>
    <hyperlink ref="B7" r:id="rId6" display="https://razzball.com/player/12533/Marcus+Semien/" xr:uid="{4EEB5347-B7E2-4421-AD8E-A91CC1B4C070}"/>
    <hyperlink ref="B8" r:id="rId7" display="https://razzball.com/player/677551/Wander+Franco/" xr:uid="{9D316AC8-47DC-46B9-B3E0-EB5BB0D6E94A}"/>
    <hyperlink ref="B9" r:id="rId8" display="https://razzball.com/player/663538/Nico+Hoerner/" xr:uid="{5D2F7BD9-3B52-4FC2-85BE-1D87A6939191}"/>
    <hyperlink ref="B10" r:id="rId9" display="https://razzball.com/player/15172/Tim+Anderson/" xr:uid="{B4FA656E-833A-4666-8BF3-9D822AC53722}"/>
    <hyperlink ref="B12" r:id="rId10" display="https://razzball.com/player/642708/Amed+Rosario/" xr:uid="{43787B4D-B25B-4B65-A621-F755698C8881}"/>
    <hyperlink ref="B15" r:id="rId11" display="https://razzball.com/player/12916/Francisco+Lindor/" xr:uid="{A1147FC5-7736-42BB-BF8C-ACC19CF93713}"/>
    <hyperlink ref="B13" r:id="rId12" display="https://razzball.com/player/12161/Xander+Bogaerts/" xr:uid="{DAB9DF15-6F1C-4A9E-AC53-879B19EA8B1E}"/>
    <hyperlink ref="B14" r:id="rId13" display="https://razzball.com/player/18314/Dansby+Swanson/" xr:uid="{4B7461F2-D703-44DA-9D1F-FD0A30131EEB}"/>
    <hyperlink ref="B17" r:id="rId14" display="https://razzball.com/player/665161/Jeremy+Pena/" xr:uid="{DB88C44C-FF5C-477F-B916-8CC018CAADDD}"/>
    <hyperlink ref="B16" r:id="rId15" display="https://razzball.com/player/665926/Andres+Gimenez/" xr:uid="{B2BCB7DC-7382-4D0C-AFA0-239804B2F9B3}"/>
    <hyperlink ref="B18" r:id="rId16" display="https://razzball.com/player/669242/Tommy+Edman/" xr:uid="{D3516103-3BE8-4422-AD87-30AA33B35E92}"/>
    <hyperlink ref="B11" r:id="rId17" display="https://razzball.com/player/14162/Carlos+Correa/" xr:uid="{65A4904A-4DD0-48A9-9959-7194944A2EE1}"/>
    <hyperlink ref="B19" r:id="rId18" display="https://razzball.com/player/12979/Javier+Baez/" xr:uid="{46FA14FF-E32D-4CED-A3C7-BFA15B60EE36}"/>
    <hyperlink ref="B20" r:id="rId19" display="https://razzball.com/player/683011/Anthony+Volpe/" xr:uid="{40890E61-329C-4BFB-9CFD-BDD297864437}"/>
    <hyperlink ref="B22" r:id="rId20" display="https://razzball.com/player/680574/Matt+McLain/" xr:uid="{5CCC2D0A-33DF-4D4D-A52E-7A8E956CE72B}"/>
    <hyperlink ref="B21" r:id="rId21" display="https://razzball.com/player/642731/Thairo+Estrada/" xr:uid="{DC0D7552-27CE-4790-8BA9-E7A944C7B934}"/>
    <hyperlink ref="B26" r:id="rId22" display="https://razzball.com/player/642715/Willy+Adames/" xr:uid="{A48E771C-B6B9-4DAD-B84A-546788423A7C}"/>
    <hyperlink ref="B28" r:id="rId23" display="https://razzball.com/player/683002/Gunnar+Henderson/" xr:uid="{C1FABBD6-8072-45E3-9F26-DE63ED46CF4B}"/>
    <hyperlink ref="B23" r:id="rId24" display="https://razzball.com/player/682928/CJ+Abrams/" xr:uid="{CEC807EF-FAEF-4EA7-9381-177D4B523A0C}"/>
    <hyperlink ref="B25" r:id="rId25" display="https://razzball.com/player/681082/Bryson+Stott/" xr:uid="{8DB0FAD2-AC1D-45BC-BF05-81717FFD9CA5}"/>
    <hyperlink ref="B24" r:id="rId26" display="https://razzball.com/player/671277/Luis+Garcia/" xr:uid="{DF4198F9-1249-4C3C-BE4C-F10C48097289}"/>
    <hyperlink ref="B27" r:id="rId27" display="https://razzball.com/player/630105/Jake+Cronenworth/" xr:uid="{C5E9E9C4-D142-41D0-A119-BA8E1A0D75D7}"/>
    <hyperlink ref="B30" r:id="rId28" display="https://razzball.com/player/678662/Ezequiel+Tovar/" xr:uid="{33DB7647-7327-4352-B6B3-4B33610D9CC9}"/>
    <hyperlink ref="B31" r:id="rId29" display="https://razzball.com/player/15491/J.P.+Crawford/" xr:uid="{23FB9F97-6638-4E98-B3C7-71E78CDED953}"/>
    <hyperlink ref="B29" r:id="rId30" display="https://razzball.com/player/13185/Orlando+Arcia/" xr:uid="{B0D8F8AD-AAA3-423F-B3BA-0B7613A09712}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C865-035D-45E1-885F-6E1D7A2441B4}">
  <dimension ref="A1:AQ331"/>
  <sheetViews>
    <sheetView zoomScale="98" zoomScaleNormal="98" workbookViewId="0">
      <pane ySplit="1" topLeftCell="A2" activePane="bottomLeft" state="frozen"/>
      <selection activeCell="V76" sqref="V76"/>
      <selection pane="bottomLeft" activeCell="H6" sqref="H6"/>
    </sheetView>
  </sheetViews>
  <sheetFormatPr defaultColWidth="9" defaultRowHeight="14.25" x14ac:dyDescent="0.45"/>
  <cols>
    <col min="1" max="1" width="4.6640625" style="7" bestFit="1" customWidth="1"/>
    <col min="2" max="2" width="20.3984375" style="7" bestFit="1" customWidth="1"/>
    <col min="3" max="4" width="9" style="7"/>
    <col min="5" max="5" width="12" style="7" customWidth="1"/>
    <col min="6" max="6" width="9.1328125" style="7" customWidth="1"/>
    <col min="7" max="7" width="9.59765625" style="12" bestFit="1" customWidth="1"/>
    <col min="8" max="8" width="9.1328125" style="7" customWidth="1"/>
    <col min="9" max="9" width="9.1328125" style="12" bestFit="1" customWidth="1"/>
    <col min="10" max="10" width="9.1328125" style="7" customWidth="1"/>
    <col min="11" max="11" width="9.1328125" style="12" bestFit="1" customWidth="1"/>
    <col min="12" max="12" width="9.1328125" style="7" customWidth="1"/>
    <col min="13" max="13" width="9.1328125" style="12" bestFit="1" customWidth="1"/>
    <col min="14" max="14" width="9.1328125" style="7" customWidth="1"/>
    <col min="15" max="15" width="10.1328125" style="12" customWidth="1"/>
    <col min="16" max="16384" width="9" style="7"/>
  </cols>
  <sheetData>
    <row r="1" spans="1:24" s="9" customFormat="1" x14ac:dyDescent="0.45">
      <c r="A1" s="9" t="s">
        <v>355</v>
      </c>
      <c r="B1" s="6" t="s">
        <v>0</v>
      </c>
      <c r="C1" s="6" t="s">
        <v>227</v>
      </c>
      <c r="D1" s="6" t="s">
        <v>356</v>
      </c>
      <c r="E1" s="7" t="s">
        <v>300</v>
      </c>
      <c r="F1" s="6" t="s">
        <v>1</v>
      </c>
      <c r="G1" s="8" t="s">
        <v>350</v>
      </c>
      <c r="H1" s="6" t="s">
        <v>2</v>
      </c>
      <c r="I1" s="8" t="s">
        <v>351</v>
      </c>
      <c r="J1" s="6" t="s">
        <v>3</v>
      </c>
      <c r="K1" s="8" t="s">
        <v>352</v>
      </c>
      <c r="L1" s="6" t="s">
        <v>4</v>
      </c>
      <c r="M1" s="8" t="s">
        <v>353</v>
      </c>
      <c r="N1" s="6" t="s">
        <v>5</v>
      </c>
      <c r="O1" s="8" t="s">
        <v>354</v>
      </c>
    </row>
    <row r="2" spans="1:24" ht="16.149999999999999" thickBot="1" x14ac:dyDescent="0.5">
      <c r="A2" s="7">
        <v>1</v>
      </c>
      <c r="B2" s="10" t="s">
        <v>343</v>
      </c>
      <c r="C2" s="11" t="s">
        <v>192</v>
      </c>
      <c r="D2" s="11" t="s">
        <v>303</v>
      </c>
      <c r="E2" s="12">
        <f>G2+I2+K2+M2+O2</f>
        <v>38.713869463869472</v>
      </c>
      <c r="F2" s="11">
        <v>19</v>
      </c>
      <c r="G2" s="12">
        <f>MAX(1,(MIN(10,(((F2-3)/(25-3)*10)))))</f>
        <v>7.2727272727272734</v>
      </c>
      <c r="H2" s="11">
        <v>61</v>
      </c>
      <c r="I2" s="12">
        <f>MAX(1,(MIN(10,(H2 - 15) / (75 -15)*10)))</f>
        <v>7.666666666666667</v>
      </c>
      <c r="J2" s="11">
        <v>63</v>
      </c>
      <c r="K2" s="12">
        <f>MAX(1,(MIN(10,(J2 - 13) / (65-13)*10)))</f>
        <v>9.615384615384615</v>
      </c>
      <c r="L2" s="11">
        <v>16</v>
      </c>
      <c r="M2" s="12">
        <f>MAX(1,(MIN(10,(((L2-3)/(25-3))*10))))</f>
        <v>5.9090909090909092</v>
      </c>
      <c r="N2" s="11">
        <v>0.27600000000000002</v>
      </c>
      <c r="O2" s="12">
        <f>MAX(1,(MIN(10,(N2 - 0.21) / (0.29 - 0.21)*10)))</f>
        <v>8.2500000000000053</v>
      </c>
      <c r="Q2" s="15"/>
      <c r="R2" s="15"/>
      <c r="S2" s="15"/>
      <c r="T2" s="15"/>
      <c r="U2" s="15"/>
      <c r="V2" s="15"/>
      <c r="W2" s="15"/>
      <c r="X2" s="15"/>
    </row>
    <row r="3" spans="1:24" ht="16.149999999999999" thickBot="1" x14ac:dyDescent="0.5">
      <c r="A3" s="7">
        <v>2</v>
      </c>
      <c r="B3" s="10" t="s">
        <v>92</v>
      </c>
      <c r="C3" s="11" t="s">
        <v>322</v>
      </c>
      <c r="D3" s="11" t="s">
        <v>342</v>
      </c>
      <c r="E3" s="12">
        <f>G3+I3+K3+M3+O3</f>
        <v>35.653263403263409</v>
      </c>
      <c r="F3" s="11">
        <v>16</v>
      </c>
      <c r="G3" s="12">
        <f>MAX(1,(MIN(10,(((F3-3)/(25-3)*10)))))</f>
        <v>5.9090909090909092</v>
      </c>
      <c r="H3" s="11">
        <v>59</v>
      </c>
      <c r="I3" s="12">
        <f>MAX(1,(MIN(10,(H3 - 15) / (75 -15)*10)))</f>
        <v>7.333333333333333</v>
      </c>
      <c r="J3" s="11">
        <v>50</v>
      </c>
      <c r="K3" s="12">
        <f>MAX(1,(MIN(10,(J3 - 13) / (65-13)*10)))</f>
        <v>7.1153846153846159</v>
      </c>
      <c r="L3" s="11">
        <v>24</v>
      </c>
      <c r="M3" s="12">
        <f>MAX(1,(MIN(10,(((L3-3)/(25-3))*10))))</f>
        <v>9.5454545454545467</v>
      </c>
      <c r="N3" s="11">
        <v>0.25600000000000001</v>
      </c>
      <c r="O3" s="12">
        <f>MAX(1,(MIN(10,(N3 - 0.21) / (0.29 - 0.21)*10)))</f>
        <v>5.7500000000000027</v>
      </c>
      <c r="Q3" s="14"/>
      <c r="R3" s="14"/>
      <c r="S3" s="14"/>
      <c r="T3" s="14"/>
      <c r="U3" s="14"/>
      <c r="V3" s="14"/>
      <c r="W3" s="14"/>
      <c r="X3" s="14"/>
    </row>
    <row r="4" spans="1:24" ht="15.75" x14ac:dyDescent="0.45">
      <c r="A4" s="7">
        <v>3</v>
      </c>
      <c r="B4" s="10" t="s">
        <v>43</v>
      </c>
      <c r="C4" s="11" t="s">
        <v>191</v>
      </c>
      <c r="D4" s="11" t="s">
        <v>303</v>
      </c>
      <c r="E4" s="12">
        <f>G4+I4+K4+M4+O4</f>
        <v>35.178030303030312</v>
      </c>
      <c r="F4" s="11">
        <v>22</v>
      </c>
      <c r="G4" s="12">
        <f>MAX(1,(MIN(10,(((F4-3)/(25-3)*10)))))</f>
        <v>8.6363636363636367</v>
      </c>
      <c r="H4" s="11">
        <v>61</v>
      </c>
      <c r="I4" s="12">
        <f>MAX(1,(MIN(10,(H4 - 15) / (75 -15)*10)))</f>
        <v>7.666666666666667</v>
      </c>
      <c r="J4" s="11">
        <v>69</v>
      </c>
      <c r="K4" s="12">
        <f>MAX(1,(MIN(10,(J4 - 13) / (65-13)*10)))</f>
        <v>10</v>
      </c>
      <c r="L4" s="11">
        <v>1</v>
      </c>
      <c r="M4" s="12">
        <f>MAX(1,(MIN(10,(((L4-3)/(25-3))*10))))</f>
        <v>1</v>
      </c>
      <c r="N4" s="11">
        <v>0.27300000000000002</v>
      </c>
      <c r="O4" s="12">
        <f>MAX(1,(MIN(10,(N4 - 0.21) / (0.29 - 0.21)*10)))</f>
        <v>7.8750000000000044</v>
      </c>
      <c r="Q4" s="10"/>
      <c r="R4" s="11"/>
      <c r="S4" s="11"/>
      <c r="T4" s="11"/>
      <c r="U4" s="11"/>
      <c r="V4" s="11"/>
      <c r="W4" s="11"/>
      <c r="X4" s="11"/>
    </row>
    <row r="5" spans="1:24" ht="15.75" x14ac:dyDescent="0.45">
      <c r="A5" s="7">
        <v>4</v>
      </c>
      <c r="B5" s="10" t="s">
        <v>35</v>
      </c>
      <c r="C5" s="11" t="s">
        <v>201</v>
      </c>
      <c r="D5" s="11" t="s">
        <v>303</v>
      </c>
      <c r="E5" s="12">
        <f>G5+I5+K5+M5+O5</f>
        <v>34.973484848484851</v>
      </c>
      <c r="F5" s="11">
        <v>21</v>
      </c>
      <c r="G5" s="12">
        <f>MAX(1,(MIN(10,(((F5-3)/(25-3)*10)))))</f>
        <v>8.1818181818181817</v>
      </c>
      <c r="H5" s="11">
        <v>58</v>
      </c>
      <c r="I5" s="12">
        <f>MAX(1,(MIN(10,(H5 - 15) / (75 -15)*10)))</f>
        <v>7.166666666666667</v>
      </c>
      <c r="J5" s="11">
        <v>68</v>
      </c>
      <c r="K5" s="12">
        <f>MAX(1,(MIN(10,(J5 - 13) / (65-13)*10)))</f>
        <v>10</v>
      </c>
      <c r="L5" s="11">
        <v>3</v>
      </c>
      <c r="M5" s="12">
        <f>MAX(1,(MIN(10,(((L5-3)/(25-3))*10))))</f>
        <v>1</v>
      </c>
      <c r="N5" s="11">
        <v>0.27900000000000003</v>
      </c>
      <c r="O5" s="12">
        <f>MAX(1,(MIN(10,(N5 - 0.21) / (0.29 - 0.21)*10)))</f>
        <v>8.6250000000000053</v>
      </c>
      <c r="Q5" s="10"/>
      <c r="R5" s="11"/>
      <c r="S5" s="11"/>
      <c r="T5" s="11"/>
      <c r="U5" s="11"/>
      <c r="V5" s="11"/>
      <c r="W5" s="11"/>
      <c r="X5" s="11"/>
    </row>
    <row r="6" spans="1:24" ht="15.75" x14ac:dyDescent="0.45">
      <c r="A6" s="7">
        <v>5</v>
      </c>
      <c r="B6" s="10" t="s">
        <v>22</v>
      </c>
      <c r="C6" s="11" t="s">
        <v>195</v>
      </c>
      <c r="D6" s="11" t="s">
        <v>303</v>
      </c>
      <c r="E6" s="12">
        <f>G6+I6+K6+M6+O6</f>
        <v>30.157925407925411</v>
      </c>
      <c r="F6" s="11">
        <v>18</v>
      </c>
      <c r="G6" s="12">
        <f>MAX(1,(MIN(10,(((F6-3)/(25-3)*10)))))</f>
        <v>6.8181818181818175</v>
      </c>
      <c r="H6" s="11">
        <v>52</v>
      </c>
      <c r="I6" s="12">
        <f>MAX(1,(MIN(10,(H6 - 15) / (75 -15)*10)))</f>
        <v>6.166666666666667</v>
      </c>
      <c r="J6" s="11">
        <v>62</v>
      </c>
      <c r="K6" s="12">
        <f>MAX(1,(MIN(10,(J6 - 13) / (65-13)*10)))</f>
        <v>9.4230769230769234</v>
      </c>
      <c r="L6" s="11">
        <v>4</v>
      </c>
      <c r="M6" s="12">
        <f>MAX(1,(MIN(10,(((L6-3)/(25-3))*10))))</f>
        <v>1</v>
      </c>
      <c r="N6" s="11">
        <v>0.26400000000000001</v>
      </c>
      <c r="O6" s="12">
        <f>MAX(1,(MIN(10,(N6 - 0.21) / (0.29 - 0.21)*10)))</f>
        <v>6.7500000000000036</v>
      </c>
      <c r="Q6" s="10"/>
      <c r="R6" s="11"/>
      <c r="S6" s="11"/>
      <c r="T6" s="11"/>
      <c r="U6" s="11"/>
      <c r="V6" s="11"/>
      <c r="W6" s="11"/>
      <c r="X6" s="11"/>
    </row>
    <row r="7" spans="1:24" ht="15.75" x14ac:dyDescent="0.45">
      <c r="A7" s="7">
        <v>6</v>
      </c>
      <c r="B7" s="10" t="s">
        <v>12</v>
      </c>
      <c r="C7" s="11" t="s">
        <v>190</v>
      </c>
      <c r="D7" s="11" t="s">
        <v>303</v>
      </c>
      <c r="E7" s="12">
        <f>G7+I7+K7+M7+O7</f>
        <v>29.505827505827508</v>
      </c>
      <c r="F7" s="11">
        <v>15</v>
      </c>
      <c r="G7" s="12">
        <f>MAX(1,(MIN(10,(((F7-3)/(25-3)*10)))))</f>
        <v>5.4545454545454541</v>
      </c>
      <c r="H7" s="11">
        <v>64</v>
      </c>
      <c r="I7" s="12">
        <f>MAX(1,(MIN(10,(H7 - 15) / (75 -15)*10)))</f>
        <v>8.1666666666666661</v>
      </c>
      <c r="J7" s="11">
        <v>54</v>
      </c>
      <c r="K7" s="12">
        <f>MAX(1,(MIN(10,(J7 - 13) / (65-13)*10)))</f>
        <v>7.8846153846153841</v>
      </c>
      <c r="L7" s="11">
        <v>2</v>
      </c>
      <c r="M7" s="12">
        <f>MAX(1,(MIN(10,(((L7-3)/(25-3))*10))))</f>
        <v>1</v>
      </c>
      <c r="N7" s="11">
        <v>0.26600000000000001</v>
      </c>
      <c r="O7" s="12">
        <f>MAX(1,(MIN(10,(N7 - 0.21) / (0.29 - 0.21)*10)))</f>
        <v>7.0000000000000036</v>
      </c>
      <c r="Q7" s="10"/>
      <c r="R7" s="11"/>
      <c r="S7" s="11"/>
      <c r="T7" s="11"/>
      <c r="U7" s="11"/>
      <c r="V7" s="11"/>
      <c r="W7" s="11"/>
      <c r="X7" s="11"/>
    </row>
    <row r="8" spans="1:24" ht="15.75" x14ac:dyDescent="0.45">
      <c r="A8" s="7">
        <v>7</v>
      </c>
      <c r="B8" s="10" t="s">
        <v>32</v>
      </c>
      <c r="C8" s="11" t="s">
        <v>307</v>
      </c>
      <c r="D8" s="11" t="s">
        <v>303</v>
      </c>
      <c r="E8" s="12">
        <f>G8+I8+K8+M8+O8</f>
        <v>28.256701631701635</v>
      </c>
      <c r="F8" s="11">
        <v>16</v>
      </c>
      <c r="G8" s="12">
        <f>MAX(1,(MIN(10,(((F8-3)/(25-3)*10)))))</f>
        <v>5.9090909090909092</v>
      </c>
      <c r="H8" s="11">
        <v>55</v>
      </c>
      <c r="I8" s="12">
        <f>MAX(1,(MIN(10,(H8 - 15) / (75 -15)*10)))</f>
        <v>6.6666666666666661</v>
      </c>
      <c r="J8" s="11">
        <v>53</v>
      </c>
      <c r="K8" s="12">
        <f>MAX(1,(MIN(10,(J8 - 13) / (65-13)*10)))</f>
        <v>7.6923076923076925</v>
      </c>
      <c r="L8" s="11">
        <v>6</v>
      </c>
      <c r="M8" s="12">
        <f>MAX(1,(MIN(10,(((L8-3)/(25-3))*10))))</f>
        <v>1.3636363636363635</v>
      </c>
      <c r="N8" s="11">
        <v>0.26300000000000001</v>
      </c>
      <c r="O8" s="12">
        <f>MAX(1,(MIN(10,(N8 - 0.21) / (0.29 - 0.21)*10)))</f>
        <v>6.6250000000000036</v>
      </c>
      <c r="Q8" s="10"/>
      <c r="R8" s="11"/>
      <c r="S8" s="11"/>
      <c r="T8" s="11"/>
      <c r="U8" s="11"/>
      <c r="V8" s="11"/>
      <c r="W8" s="11"/>
      <c r="X8" s="11"/>
    </row>
    <row r="9" spans="1:24" ht="15.75" x14ac:dyDescent="0.45">
      <c r="A9" s="7">
        <v>8</v>
      </c>
      <c r="B9" s="10" t="s">
        <v>51</v>
      </c>
      <c r="C9" s="11" t="s">
        <v>193</v>
      </c>
      <c r="D9" s="11" t="s">
        <v>331</v>
      </c>
      <c r="E9" s="12">
        <f>G9+I9+K9+M9+O9</f>
        <v>28.198717948717952</v>
      </c>
      <c r="F9" s="11">
        <v>14</v>
      </c>
      <c r="G9" s="12">
        <f>MAX(1,(MIN(10,(((F9-3)/(25-3)*10)))))</f>
        <v>5</v>
      </c>
      <c r="H9" s="11">
        <v>59</v>
      </c>
      <c r="I9" s="12">
        <f>MAX(1,(MIN(10,(H9 - 15) / (75 -15)*10)))</f>
        <v>7.333333333333333</v>
      </c>
      <c r="J9" s="11">
        <v>50</v>
      </c>
      <c r="K9" s="12">
        <f>MAX(1,(MIN(10,(J9 - 13) / (65-13)*10)))</f>
        <v>7.1153846153846159</v>
      </c>
      <c r="L9" s="11">
        <v>1</v>
      </c>
      <c r="M9" s="12">
        <f>MAX(1,(MIN(10,(((L9-3)/(25-3))*10))))</f>
        <v>1</v>
      </c>
      <c r="N9" s="11">
        <v>0.27200000000000002</v>
      </c>
      <c r="O9" s="12">
        <f>MAX(1,(MIN(10,(N9 - 0.21) / (0.29 - 0.21)*10)))</f>
        <v>7.7500000000000044</v>
      </c>
      <c r="Q9" s="10"/>
      <c r="R9" s="11"/>
      <c r="S9" s="11"/>
      <c r="T9" s="11"/>
      <c r="U9" s="11"/>
      <c r="V9" s="11"/>
      <c r="W9" s="11"/>
      <c r="X9" s="11"/>
    </row>
    <row r="10" spans="1:24" ht="15.75" x14ac:dyDescent="0.45">
      <c r="A10" s="7">
        <v>9</v>
      </c>
      <c r="B10" s="10" t="s">
        <v>335</v>
      </c>
      <c r="C10" s="11" t="s">
        <v>304</v>
      </c>
      <c r="D10" s="11" t="s">
        <v>331</v>
      </c>
      <c r="E10" s="12">
        <f>G10+I10+K10+M10+O10</f>
        <v>27.89597902097902</v>
      </c>
      <c r="F10" s="11">
        <v>11</v>
      </c>
      <c r="G10" s="12">
        <f>MAX(1,(MIN(10,(((F10-3)/(25-3)*10)))))</f>
        <v>3.6363636363636367</v>
      </c>
      <c r="H10" s="11">
        <v>63</v>
      </c>
      <c r="I10" s="12">
        <f>MAX(1,(MIN(10,(H10 - 15) / (75 -15)*10)))</f>
        <v>8</v>
      </c>
      <c r="J10" s="11">
        <v>41</v>
      </c>
      <c r="K10" s="12">
        <f>MAX(1,(MIN(10,(J10 - 13) / (65-13)*10)))</f>
        <v>5.3846153846153841</v>
      </c>
      <c r="L10" s="11">
        <v>3</v>
      </c>
      <c r="M10" s="12">
        <f>MAX(1,(MIN(10,(((L10-3)/(25-3))*10))))</f>
        <v>1</v>
      </c>
      <c r="N10" s="11">
        <v>0.28899999999999998</v>
      </c>
      <c r="O10" s="12">
        <f>MAX(1,(MIN(10,(N10 - 0.21) / (0.29 - 0.21)*10)))</f>
        <v>9.875</v>
      </c>
      <c r="Q10" s="10"/>
      <c r="R10" s="11"/>
      <c r="S10" s="11"/>
      <c r="T10" s="11"/>
      <c r="U10" s="11"/>
      <c r="V10" s="11"/>
      <c r="W10" s="11"/>
      <c r="X10" s="11"/>
    </row>
    <row r="11" spans="1:24" ht="15.75" x14ac:dyDescent="0.45">
      <c r="A11" s="7">
        <v>10</v>
      </c>
      <c r="B11" s="10" t="s">
        <v>16</v>
      </c>
      <c r="C11" s="11" t="s">
        <v>188</v>
      </c>
      <c r="D11" s="11" t="s">
        <v>340</v>
      </c>
      <c r="E11" s="12">
        <f>G11+I11+K11+M11+O11</f>
        <v>25.875291375291379</v>
      </c>
      <c r="F11" s="11">
        <v>19</v>
      </c>
      <c r="G11" s="12">
        <f>MAX(1,(MIN(10,(((F11-3)/(25-3)*10)))))</f>
        <v>7.2727272727272734</v>
      </c>
      <c r="H11" s="11">
        <v>53</v>
      </c>
      <c r="I11" s="12">
        <f>MAX(1,(MIN(10,(H11 - 15) / (75 -15)*10)))</f>
        <v>6.333333333333333</v>
      </c>
      <c r="J11" s="11">
        <v>56</v>
      </c>
      <c r="K11" s="12">
        <f>MAX(1,(MIN(10,(J11 - 13) / (65-13)*10)))</f>
        <v>8.2692307692307683</v>
      </c>
      <c r="L11" s="11">
        <v>2</v>
      </c>
      <c r="M11" s="12">
        <f>MAX(1,(MIN(10,(((L11-3)/(25-3))*10))))</f>
        <v>1</v>
      </c>
      <c r="N11" s="11">
        <v>0.23400000000000001</v>
      </c>
      <c r="O11" s="12">
        <f>MAX(1,(MIN(10,(N11 - 0.21) / (0.29 - 0.21)*10)))</f>
        <v>3.0000000000000031</v>
      </c>
      <c r="Q11" s="10"/>
      <c r="R11" s="11"/>
      <c r="S11" s="11"/>
      <c r="T11" s="11"/>
      <c r="U11" s="11"/>
      <c r="V11" s="11"/>
      <c r="W11" s="11"/>
      <c r="X11" s="11"/>
    </row>
    <row r="12" spans="1:24" ht="15.75" x14ac:dyDescent="0.45">
      <c r="A12" s="7">
        <v>11</v>
      </c>
      <c r="B12" s="10" t="s">
        <v>50</v>
      </c>
      <c r="C12" s="11" t="s">
        <v>196</v>
      </c>
      <c r="D12" s="11" t="s">
        <v>303</v>
      </c>
      <c r="E12" s="12">
        <f>G12+I12+K12+M12+O12</f>
        <v>25.388694638694641</v>
      </c>
      <c r="F12" s="11">
        <v>18</v>
      </c>
      <c r="G12" s="12">
        <f>MAX(1,(MIN(10,(((F12-3)/(25-3)*10)))))</f>
        <v>6.8181818181818175</v>
      </c>
      <c r="H12" s="11">
        <v>52</v>
      </c>
      <c r="I12" s="12">
        <f>MAX(1,(MIN(10,(H12 - 15) / (75 -15)*10)))</f>
        <v>6.166666666666667</v>
      </c>
      <c r="J12" s="11">
        <v>58</v>
      </c>
      <c r="K12" s="12">
        <f>MAX(1,(MIN(10,(J12 - 13) / (65-13)*10)))</f>
        <v>8.6538461538461533</v>
      </c>
      <c r="L12" s="11">
        <v>3</v>
      </c>
      <c r="M12" s="12">
        <f>MAX(1,(MIN(10,(((L12-3)/(25-3))*10))))</f>
        <v>1</v>
      </c>
      <c r="N12" s="11">
        <v>0.23200000000000001</v>
      </c>
      <c r="O12" s="12">
        <f>MAX(1,(MIN(10,(N12 - 0.21) / (0.29 - 0.21)*10)))</f>
        <v>2.7500000000000031</v>
      </c>
      <c r="Q12" s="10"/>
      <c r="R12" s="11"/>
      <c r="S12" s="11"/>
      <c r="T12" s="11"/>
      <c r="U12" s="11"/>
      <c r="V12" s="11"/>
      <c r="W12" s="11"/>
      <c r="X12" s="11"/>
    </row>
    <row r="13" spans="1:24" ht="15.75" x14ac:dyDescent="0.45">
      <c r="A13" s="7">
        <v>12</v>
      </c>
      <c r="B13" s="10" t="s">
        <v>344</v>
      </c>
      <c r="C13" s="11" t="s">
        <v>205</v>
      </c>
      <c r="D13" s="11" t="s">
        <v>303</v>
      </c>
      <c r="E13" s="12">
        <f>G13+I13+K13+M13+O13</f>
        <v>24.806818181818187</v>
      </c>
      <c r="F13" s="11">
        <v>8</v>
      </c>
      <c r="G13" s="12">
        <f>MAX(1,(MIN(10,(((F13-3)/(25-3)*10)))))</f>
        <v>2.2727272727272725</v>
      </c>
      <c r="H13" s="11">
        <v>48</v>
      </c>
      <c r="I13" s="12">
        <f>MAX(1,(MIN(10,(H13 - 15) / (75 -15)*10)))</f>
        <v>5.5</v>
      </c>
      <c r="J13" s="11">
        <v>39</v>
      </c>
      <c r="K13" s="12">
        <f>MAX(1,(MIN(10,(J13 - 13) / (65-13)*10)))</f>
        <v>5</v>
      </c>
      <c r="L13" s="11">
        <v>16</v>
      </c>
      <c r="M13" s="12">
        <f>MAX(1,(MIN(10,(((L13-3)/(25-3))*10))))</f>
        <v>5.9090909090909092</v>
      </c>
      <c r="N13" s="11">
        <v>0.25900000000000001</v>
      </c>
      <c r="O13" s="12">
        <f>MAX(1,(MIN(10,(N13 - 0.21) / (0.29 - 0.21)*10)))</f>
        <v>6.1250000000000027</v>
      </c>
      <c r="Q13" s="10"/>
      <c r="R13" s="11"/>
      <c r="S13" s="11"/>
      <c r="T13" s="11"/>
      <c r="U13" s="11"/>
      <c r="V13" s="11"/>
      <c r="W13" s="11"/>
      <c r="X13" s="11"/>
    </row>
    <row r="14" spans="1:24" ht="15.75" x14ac:dyDescent="0.45">
      <c r="A14" s="7">
        <v>13</v>
      </c>
      <c r="B14" s="10" t="s">
        <v>68</v>
      </c>
      <c r="C14" s="11" t="s">
        <v>223</v>
      </c>
      <c r="D14" s="11" t="s">
        <v>340</v>
      </c>
      <c r="E14" s="12">
        <f>G14+I14+K14+M14+O14</f>
        <v>24.725233100233098</v>
      </c>
      <c r="F14" s="11">
        <v>14</v>
      </c>
      <c r="G14" s="12">
        <f>MAX(1,(MIN(10,(((F14-3)/(25-3)*10)))))</f>
        <v>5</v>
      </c>
      <c r="H14" s="11">
        <v>49</v>
      </c>
      <c r="I14" s="12">
        <f>MAX(1,(MIN(10,(H14 - 15) / (75 -15)*10)))</f>
        <v>5.6666666666666661</v>
      </c>
      <c r="J14" s="11">
        <v>50</v>
      </c>
      <c r="K14" s="12">
        <f>MAX(1,(MIN(10,(J14 - 13) / (65-13)*10)))</f>
        <v>7.1153846153846159</v>
      </c>
      <c r="L14" s="11">
        <v>7</v>
      </c>
      <c r="M14" s="12">
        <f>MAX(1,(MIN(10,(((L14-3)/(25-3))*10))))</f>
        <v>1.8181818181818183</v>
      </c>
      <c r="N14" s="11">
        <v>0.251</v>
      </c>
      <c r="O14" s="12">
        <f>MAX(1,(MIN(10,(N14 - 0.21) / (0.29 - 0.21)*10)))</f>
        <v>5.1250000000000018</v>
      </c>
      <c r="Q14" s="10"/>
      <c r="R14" s="11"/>
      <c r="S14" s="11"/>
      <c r="T14" s="11"/>
      <c r="U14" s="11"/>
      <c r="V14" s="11"/>
      <c r="W14" s="11"/>
      <c r="X14" s="11"/>
    </row>
    <row r="15" spans="1:24" ht="15.75" x14ac:dyDescent="0.45">
      <c r="A15" s="7">
        <v>14</v>
      </c>
      <c r="B15" s="10" t="s">
        <v>293</v>
      </c>
      <c r="C15" s="11" t="s">
        <v>200</v>
      </c>
      <c r="D15" s="11" t="s">
        <v>331</v>
      </c>
      <c r="E15" s="12">
        <f>G15+I15+K15+M15+O15</f>
        <v>22.909382284382289</v>
      </c>
      <c r="F15" s="11">
        <v>10</v>
      </c>
      <c r="G15" s="12">
        <f>MAX(1,(MIN(10,(((F15-3)/(25-3)*10)))))</f>
        <v>3.1818181818181817</v>
      </c>
      <c r="H15" s="11">
        <v>44</v>
      </c>
      <c r="I15" s="12">
        <f>MAX(1,(MIN(10,(H15 - 15) / (75 -15)*10)))</f>
        <v>4.833333333333333</v>
      </c>
      <c r="J15" s="11">
        <v>43</v>
      </c>
      <c r="K15" s="12">
        <f>MAX(1,(MIN(10,(J15 - 13) / (65-13)*10)))</f>
        <v>5.7692307692307683</v>
      </c>
      <c r="L15" s="11">
        <v>3</v>
      </c>
      <c r="M15" s="12">
        <f>MAX(1,(MIN(10,(((L15-3)/(25-3))*10))))</f>
        <v>1</v>
      </c>
      <c r="N15" s="11">
        <v>0.27500000000000002</v>
      </c>
      <c r="O15" s="12">
        <f>MAX(1,(MIN(10,(N15 - 0.21) / (0.29 - 0.21)*10)))</f>
        <v>8.1250000000000036</v>
      </c>
      <c r="Q15" s="10"/>
      <c r="R15" s="11"/>
      <c r="S15" s="11"/>
      <c r="T15" s="11"/>
      <c r="U15" s="11"/>
      <c r="V15" s="11"/>
      <c r="W15" s="11"/>
      <c r="X15" s="11"/>
    </row>
    <row r="16" spans="1:24" ht="15.75" x14ac:dyDescent="0.45">
      <c r="A16" s="7">
        <v>15</v>
      </c>
      <c r="B16" s="10" t="s">
        <v>241</v>
      </c>
      <c r="C16" s="11" t="s">
        <v>201</v>
      </c>
      <c r="D16" s="11" t="s">
        <v>331</v>
      </c>
      <c r="E16" s="12">
        <f>G16+I16+K16+M16+O16</f>
        <v>22.659382284382289</v>
      </c>
      <c r="F16" s="11">
        <v>10</v>
      </c>
      <c r="G16" s="12">
        <f>MAX(1,(MIN(10,(((F16-3)/(25-3)*10)))))</f>
        <v>3.1818181818181817</v>
      </c>
      <c r="H16" s="11">
        <v>47</v>
      </c>
      <c r="I16" s="12">
        <f>MAX(1,(MIN(10,(H16 - 15) / (75 -15)*10)))</f>
        <v>5.333333333333333</v>
      </c>
      <c r="J16" s="11">
        <v>43</v>
      </c>
      <c r="K16" s="12">
        <f>MAX(1,(MIN(10,(J16 - 13) / (65-13)*10)))</f>
        <v>5.7692307692307683</v>
      </c>
      <c r="L16" s="11">
        <v>2</v>
      </c>
      <c r="M16" s="12">
        <f>MAX(1,(MIN(10,(((L16-3)/(25-3))*10))))</f>
        <v>1</v>
      </c>
      <c r="N16" s="11">
        <v>0.26900000000000002</v>
      </c>
      <c r="O16" s="12">
        <f>MAX(1,(MIN(10,(N16 - 0.21) / (0.29 - 0.21)*10)))</f>
        <v>7.3750000000000036</v>
      </c>
      <c r="Q16" s="10"/>
      <c r="R16" s="11"/>
      <c r="S16" s="11"/>
      <c r="T16" s="11"/>
      <c r="U16" s="11"/>
      <c r="V16" s="11"/>
      <c r="W16" s="11"/>
      <c r="X16" s="11"/>
    </row>
    <row r="17" spans="1:24" ht="15.75" x14ac:dyDescent="0.45">
      <c r="A17" s="7">
        <v>16</v>
      </c>
      <c r="B17" s="10" t="s">
        <v>345</v>
      </c>
      <c r="C17" s="11" t="s">
        <v>193</v>
      </c>
      <c r="D17" s="11" t="s">
        <v>303</v>
      </c>
      <c r="E17" s="12">
        <f>G17+I17+K17+M17+O17</f>
        <v>21.363636363636363</v>
      </c>
      <c r="F17" s="11">
        <v>17</v>
      </c>
      <c r="G17" s="12">
        <f>MAX(1,(MIN(10,(((F17-3)/(25-3)*10)))))</f>
        <v>6.3636363636363633</v>
      </c>
      <c r="H17" s="11">
        <v>48</v>
      </c>
      <c r="I17" s="12">
        <f>MAX(1,(MIN(10,(H17 - 15) / (75 -15)*10)))</f>
        <v>5.5</v>
      </c>
      <c r="J17" s="11">
        <v>52</v>
      </c>
      <c r="K17" s="12">
        <f>MAX(1,(MIN(10,(J17 - 13) / (65-13)*10)))</f>
        <v>7.5</v>
      </c>
      <c r="L17" s="11">
        <v>1</v>
      </c>
      <c r="M17" s="12">
        <f>MAX(1,(MIN(10,(((L17-3)/(25-3))*10))))</f>
        <v>1</v>
      </c>
      <c r="N17" s="11">
        <v>0.215</v>
      </c>
      <c r="O17" s="12">
        <f>MAX(1,(MIN(10,(N17 - 0.21) / (0.29 - 0.21)*10)))</f>
        <v>1</v>
      </c>
      <c r="Q17" s="10"/>
      <c r="R17" s="11"/>
      <c r="S17" s="11"/>
      <c r="T17" s="11"/>
      <c r="U17" s="11"/>
      <c r="V17" s="11"/>
      <c r="W17" s="11"/>
      <c r="X17" s="11"/>
    </row>
    <row r="18" spans="1:24" ht="15.75" x14ac:dyDescent="0.45">
      <c r="A18" s="7">
        <v>17</v>
      </c>
      <c r="B18" s="10" t="s">
        <v>267</v>
      </c>
      <c r="C18" s="11" t="s">
        <v>197</v>
      </c>
      <c r="D18" s="11" t="s">
        <v>303</v>
      </c>
      <c r="E18" s="12">
        <f>G18+I18+K18+M18+O18</f>
        <v>20.955128205128204</v>
      </c>
      <c r="F18" s="11">
        <v>14</v>
      </c>
      <c r="G18" s="12">
        <f>MAX(1,(MIN(10,(((F18-3)/(25-3)*10)))))</f>
        <v>5</v>
      </c>
      <c r="H18" s="11">
        <v>40</v>
      </c>
      <c r="I18" s="12">
        <f>MAX(1,(MIN(10,(H18 - 15) / (75 -15)*10)))</f>
        <v>4.166666666666667</v>
      </c>
      <c r="J18" s="11">
        <v>47</v>
      </c>
      <c r="K18" s="12">
        <f>MAX(1,(MIN(10,(J18 - 13) / (65-13)*10)))</f>
        <v>6.5384615384615383</v>
      </c>
      <c r="L18" s="11">
        <v>3</v>
      </c>
      <c r="M18" s="12">
        <f>MAX(1,(MIN(10,(((L18-3)/(25-3))*10))))</f>
        <v>1</v>
      </c>
      <c r="N18" s="11">
        <v>0.24399999999999999</v>
      </c>
      <c r="O18" s="12">
        <f>MAX(1,(MIN(10,(N18 - 0.21) / (0.29 - 0.21)*10)))</f>
        <v>4.2500000000000009</v>
      </c>
      <c r="Q18" s="10"/>
      <c r="R18" s="11"/>
      <c r="S18" s="11"/>
      <c r="T18" s="11"/>
      <c r="U18" s="11"/>
      <c r="V18" s="11"/>
      <c r="W18" s="11"/>
      <c r="X18" s="11"/>
    </row>
    <row r="19" spans="1:24" ht="15.75" x14ac:dyDescent="0.45">
      <c r="A19" s="7">
        <v>18</v>
      </c>
      <c r="B19" s="10" t="s">
        <v>14</v>
      </c>
      <c r="C19" s="11" t="s">
        <v>189</v>
      </c>
      <c r="D19" s="11" t="s">
        <v>303</v>
      </c>
      <c r="E19" s="12">
        <f>G19+I19+K19+M19+O19</f>
        <v>19.752913752913756</v>
      </c>
      <c r="F19" s="11">
        <v>9</v>
      </c>
      <c r="G19" s="12">
        <f>MAX(1,(MIN(10,(((F19-3)/(25-3)*10)))))</f>
        <v>2.7272727272727271</v>
      </c>
      <c r="H19" s="11">
        <v>38</v>
      </c>
      <c r="I19" s="12">
        <f>MAX(1,(MIN(10,(H19 - 15) / (75 -15)*10)))</f>
        <v>3.8333333333333335</v>
      </c>
      <c r="J19" s="11">
        <v>40</v>
      </c>
      <c r="K19" s="12">
        <f>MAX(1,(MIN(10,(J19 - 13) / (65-13)*10)))</f>
        <v>5.1923076923076925</v>
      </c>
      <c r="L19" s="11">
        <v>2</v>
      </c>
      <c r="M19" s="12">
        <f>MAX(1,(MIN(10,(((L19-3)/(25-3))*10))))</f>
        <v>1</v>
      </c>
      <c r="N19" s="11">
        <v>0.26600000000000001</v>
      </c>
      <c r="O19" s="12">
        <f>MAX(1,(MIN(10,(N19 - 0.21) / (0.29 - 0.21)*10)))</f>
        <v>7.0000000000000036</v>
      </c>
      <c r="Q19" s="10"/>
      <c r="R19" s="11"/>
      <c r="S19" s="11"/>
      <c r="T19" s="11"/>
      <c r="U19" s="11"/>
      <c r="V19" s="11"/>
      <c r="W19" s="11"/>
      <c r="X19" s="11"/>
    </row>
    <row r="20" spans="1:24" ht="15.75" x14ac:dyDescent="0.45">
      <c r="A20" s="7">
        <v>19</v>
      </c>
      <c r="B20" s="10" t="s">
        <v>208</v>
      </c>
      <c r="C20" s="11" t="s">
        <v>194</v>
      </c>
      <c r="D20" s="11" t="s">
        <v>342</v>
      </c>
      <c r="E20" s="12">
        <f>G20+I20+K20+M20+O20</f>
        <v>19.544871794871796</v>
      </c>
      <c r="F20" s="11">
        <v>11</v>
      </c>
      <c r="G20" s="12">
        <f>MAX(1,(MIN(10,(((F20-3)/(25-3)*10)))))</f>
        <v>3.6363636363636367</v>
      </c>
      <c r="H20" s="11">
        <v>47</v>
      </c>
      <c r="I20" s="12">
        <f>MAX(1,(MIN(10,(H20 - 15) / (75 -15)*10)))</f>
        <v>5.333333333333333</v>
      </c>
      <c r="J20" s="11">
        <v>44</v>
      </c>
      <c r="K20" s="12">
        <f>MAX(1,(MIN(10,(J20 - 13) / (65-13)*10)))</f>
        <v>5.9615384615384617</v>
      </c>
      <c r="L20" s="11">
        <v>6</v>
      </c>
      <c r="M20" s="12">
        <f>MAX(1,(MIN(10,(((L20-3)/(25-3))*10))))</f>
        <v>1.3636363636363635</v>
      </c>
      <c r="N20" s="11">
        <v>0.23599999999999999</v>
      </c>
      <c r="O20" s="12">
        <f>MAX(1,(MIN(10,(N20 - 0.21) / (0.29 - 0.21)*10)))</f>
        <v>3.25</v>
      </c>
      <c r="Q20" s="10"/>
      <c r="R20" s="11"/>
      <c r="S20" s="11"/>
      <c r="T20" s="11"/>
      <c r="U20" s="11"/>
      <c r="V20" s="11"/>
      <c r="W20" s="11"/>
      <c r="X20" s="11"/>
    </row>
    <row r="21" spans="1:24" ht="31.5" x14ac:dyDescent="0.45">
      <c r="A21" s="7">
        <v>20</v>
      </c>
      <c r="B21" s="10" t="s">
        <v>45</v>
      </c>
      <c r="C21" s="11" t="s">
        <v>187</v>
      </c>
      <c r="D21" s="11" t="s">
        <v>339</v>
      </c>
      <c r="E21" s="12">
        <f>G21+I21+K21+M21+O21</f>
        <v>19.538752913752916</v>
      </c>
      <c r="F21" s="11">
        <v>8</v>
      </c>
      <c r="G21" s="12">
        <f>MAX(1,(MIN(10,(((F21-3)/(25-3)*10)))))</f>
        <v>2.2727272727272725</v>
      </c>
      <c r="H21" s="11">
        <v>38</v>
      </c>
      <c r="I21" s="12">
        <f>MAX(1,(MIN(10,(H21 - 15) / (75 -15)*10)))</f>
        <v>3.8333333333333335</v>
      </c>
      <c r="J21" s="11">
        <v>38</v>
      </c>
      <c r="K21" s="12">
        <f>MAX(1,(MIN(10,(J21 - 13) / (65-13)*10)))</f>
        <v>4.8076923076923075</v>
      </c>
      <c r="L21" s="11">
        <v>3</v>
      </c>
      <c r="M21" s="12">
        <f>MAX(1,(MIN(10,(((L21-3)/(25-3))*10))))</f>
        <v>1</v>
      </c>
      <c r="N21" s="11">
        <v>0.27100000000000002</v>
      </c>
      <c r="O21" s="12">
        <f>MAX(1,(MIN(10,(N21 - 0.21) / (0.29 - 0.21)*10)))</f>
        <v>7.6250000000000036</v>
      </c>
      <c r="Q21" s="10"/>
      <c r="R21" s="11"/>
      <c r="S21" s="11"/>
      <c r="T21" s="11"/>
      <c r="U21" s="11"/>
      <c r="V21" s="11"/>
      <c r="W21" s="11"/>
      <c r="X21" s="11"/>
    </row>
    <row r="22" spans="1:24" ht="15.75" x14ac:dyDescent="0.45">
      <c r="A22" s="7">
        <v>21</v>
      </c>
      <c r="B22" s="10" t="s">
        <v>243</v>
      </c>
      <c r="C22" s="11" t="s">
        <v>217</v>
      </c>
      <c r="D22" s="11" t="s">
        <v>331</v>
      </c>
      <c r="E22" s="12">
        <f>G22+I22+K22+M22+O22</f>
        <v>19.267191142191145</v>
      </c>
      <c r="F22" s="11">
        <v>12</v>
      </c>
      <c r="G22" s="12">
        <f>MAX(1,(MIN(10,(((F22-3)/(25-3)*10)))))</f>
        <v>4.0909090909090908</v>
      </c>
      <c r="H22" s="11">
        <v>40</v>
      </c>
      <c r="I22" s="12">
        <f>MAX(1,(MIN(10,(H22 - 15) / (75 -15)*10)))</f>
        <v>4.166666666666667</v>
      </c>
      <c r="J22" s="11">
        <v>41</v>
      </c>
      <c r="K22" s="12">
        <f>MAX(1,(MIN(10,(J22 - 13) / (65-13)*10)))</f>
        <v>5.3846153846153841</v>
      </c>
      <c r="L22" s="11">
        <v>3</v>
      </c>
      <c r="M22" s="12">
        <f>MAX(1,(MIN(10,(((L22-3)/(25-3))*10))))</f>
        <v>1</v>
      </c>
      <c r="N22" s="11">
        <v>0.247</v>
      </c>
      <c r="O22" s="12">
        <f>MAX(1,(MIN(10,(N22 - 0.21) / (0.29 - 0.21)*10)))</f>
        <v>4.6250000000000018</v>
      </c>
      <c r="Q22" s="10"/>
      <c r="R22" s="11"/>
      <c r="S22" s="11"/>
      <c r="T22" s="11"/>
      <c r="U22" s="11"/>
      <c r="V22" s="11"/>
      <c r="W22" s="11"/>
      <c r="X22" s="11"/>
    </row>
    <row r="23" spans="1:24" ht="15.75" x14ac:dyDescent="0.45">
      <c r="A23" s="7">
        <v>22</v>
      </c>
      <c r="B23" s="10" t="s">
        <v>346</v>
      </c>
      <c r="C23" s="11" t="s">
        <v>203</v>
      </c>
      <c r="D23" s="11" t="s">
        <v>303</v>
      </c>
      <c r="E23" s="12">
        <f>G23+I23+K23+M23+O23</f>
        <v>18.842074592074596</v>
      </c>
      <c r="F23" s="11">
        <v>10</v>
      </c>
      <c r="G23" s="12">
        <f>MAX(1,(MIN(10,(((F23-3)/(25-3)*10)))))</f>
        <v>3.1818181818181817</v>
      </c>
      <c r="H23" s="11">
        <v>38</v>
      </c>
      <c r="I23" s="12">
        <f>MAX(1,(MIN(10,(H23 - 15) / (75 -15)*10)))</f>
        <v>3.8333333333333335</v>
      </c>
      <c r="J23" s="11">
        <v>42</v>
      </c>
      <c r="K23" s="12">
        <f>MAX(1,(MIN(10,(J23 - 13) / (65-13)*10)))</f>
        <v>5.5769230769230766</v>
      </c>
      <c r="L23" s="11">
        <v>2</v>
      </c>
      <c r="M23" s="12">
        <f>MAX(1,(MIN(10,(((L23-3)/(25-3))*10))))</f>
        <v>1</v>
      </c>
      <c r="N23" s="11">
        <v>0.252</v>
      </c>
      <c r="O23" s="12">
        <f>MAX(1,(MIN(10,(N23 - 0.21) / (0.29 - 0.21)*10)))</f>
        <v>5.2500000000000027</v>
      </c>
      <c r="Q23" s="10"/>
      <c r="R23" s="11"/>
      <c r="S23" s="11"/>
      <c r="T23" s="11"/>
      <c r="U23" s="11"/>
      <c r="V23" s="11"/>
      <c r="W23" s="11"/>
      <c r="X23" s="11"/>
    </row>
    <row r="24" spans="1:24" ht="15.75" x14ac:dyDescent="0.45">
      <c r="A24" s="7">
        <v>23</v>
      </c>
      <c r="B24" s="10" t="s">
        <v>69</v>
      </c>
      <c r="C24" s="11" t="s">
        <v>317</v>
      </c>
      <c r="D24" s="11" t="s">
        <v>303</v>
      </c>
      <c r="E24" s="12">
        <f>G24+I24+K24+M24+O24</f>
        <v>18.691433566433567</v>
      </c>
      <c r="F24" s="11">
        <v>10</v>
      </c>
      <c r="G24" s="12">
        <f>MAX(1,(MIN(10,(((F24-3)/(25-3)*10)))))</f>
        <v>3.1818181818181817</v>
      </c>
      <c r="H24" s="11">
        <v>39</v>
      </c>
      <c r="I24" s="12">
        <f>MAX(1,(MIN(10,(H24 - 15) / (75 -15)*10)))</f>
        <v>4</v>
      </c>
      <c r="J24" s="11">
        <v>41</v>
      </c>
      <c r="K24" s="12">
        <f>MAX(1,(MIN(10,(J24 - 13) / (65-13)*10)))</f>
        <v>5.3846153846153841</v>
      </c>
      <c r="L24" s="11">
        <v>1</v>
      </c>
      <c r="M24" s="12">
        <f>MAX(1,(MIN(10,(((L24-3)/(25-3))*10))))</f>
        <v>1</v>
      </c>
      <c r="N24" s="11">
        <v>0.251</v>
      </c>
      <c r="O24" s="12">
        <f>MAX(1,(MIN(10,(N24 - 0.21) / (0.29 - 0.21)*10)))</f>
        <v>5.1250000000000018</v>
      </c>
      <c r="Q24" s="10"/>
      <c r="R24" s="11"/>
      <c r="S24" s="11"/>
      <c r="T24" s="11"/>
      <c r="U24" s="11"/>
      <c r="V24" s="11"/>
      <c r="W24" s="11"/>
      <c r="X24" s="11"/>
    </row>
    <row r="25" spans="1:24" ht="31.5" x14ac:dyDescent="0.45">
      <c r="A25" s="7">
        <v>24</v>
      </c>
      <c r="B25" s="10" t="s">
        <v>278</v>
      </c>
      <c r="C25" s="11" t="s">
        <v>189</v>
      </c>
      <c r="D25" s="11" t="s">
        <v>339</v>
      </c>
      <c r="E25" s="12">
        <f>G25+I25+K25+M25+O25</f>
        <v>18.642191142191141</v>
      </c>
      <c r="F25" s="11">
        <v>12</v>
      </c>
      <c r="G25" s="12">
        <f>MAX(1,(MIN(10,(((F25-3)/(25-3)*10)))))</f>
        <v>4.0909090909090908</v>
      </c>
      <c r="H25" s="11">
        <v>37</v>
      </c>
      <c r="I25" s="12">
        <f>MAX(1,(MIN(10,(H25 - 15) / (75 -15)*10)))</f>
        <v>3.6666666666666665</v>
      </c>
      <c r="J25" s="11">
        <v>41</v>
      </c>
      <c r="K25" s="12">
        <f>MAX(1,(MIN(10,(J25 - 13) / (65-13)*10)))</f>
        <v>5.3846153846153841</v>
      </c>
      <c r="L25" s="11">
        <v>2</v>
      </c>
      <c r="M25" s="12">
        <f>MAX(1,(MIN(10,(((L25-3)/(25-3))*10))))</f>
        <v>1</v>
      </c>
      <c r="N25" s="11">
        <v>0.246</v>
      </c>
      <c r="O25" s="12">
        <f>MAX(1,(MIN(10,(N25 - 0.21) / (0.29 - 0.21)*10)))</f>
        <v>4.5000000000000009</v>
      </c>
      <c r="Q25" s="10"/>
      <c r="R25" s="11"/>
      <c r="S25" s="11"/>
      <c r="T25" s="11"/>
      <c r="U25" s="11"/>
      <c r="V25" s="11"/>
      <c r="W25" s="11"/>
      <c r="X25" s="11"/>
    </row>
    <row r="26" spans="1:24" ht="15.75" x14ac:dyDescent="0.45">
      <c r="A26" s="7">
        <v>25</v>
      </c>
      <c r="B26" s="10" t="s">
        <v>67</v>
      </c>
      <c r="C26" s="11" t="s">
        <v>207</v>
      </c>
      <c r="D26" s="11" t="s">
        <v>340</v>
      </c>
      <c r="E26" s="12">
        <f>G26+I26+K26+M26+O26</f>
        <v>18.619755244755247</v>
      </c>
      <c r="F26" s="11">
        <v>6</v>
      </c>
      <c r="G26" s="12">
        <f>MAX(1,(MIN(10,(((F26-3)/(25-3)*10)))))</f>
        <v>1.3636363636363635</v>
      </c>
      <c r="H26" s="11">
        <v>36</v>
      </c>
      <c r="I26" s="12">
        <f>MAX(1,(MIN(10,(H26 - 15) / (75 -15)*10)))</f>
        <v>3.5</v>
      </c>
      <c r="J26" s="11">
        <v>32</v>
      </c>
      <c r="K26" s="12">
        <f>MAX(1,(MIN(10,(J26 - 13) / (65-13)*10)))</f>
        <v>3.6538461538461537</v>
      </c>
      <c r="L26" s="11">
        <v>9</v>
      </c>
      <c r="M26" s="12">
        <f>MAX(1,(MIN(10,(((L26-3)/(25-3))*10))))</f>
        <v>2.7272727272727271</v>
      </c>
      <c r="N26" s="11">
        <v>0.26900000000000002</v>
      </c>
      <c r="O26" s="12">
        <f>MAX(1,(MIN(10,(N26 - 0.21) / (0.29 - 0.21)*10)))</f>
        <v>7.3750000000000036</v>
      </c>
      <c r="Q26" s="10"/>
      <c r="R26" s="11"/>
      <c r="S26" s="11"/>
      <c r="T26" s="11"/>
      <c r="U26" s="11"/>
      <c r="V26" s="11"/>
      <c r="W26" s="11"/>
      <c r="X26" s="11"/>
    </row>
    <row r="27" spans="1:24" ht="15.75" x14ac:dyDescent="0.45">
      <c r="A27" s="7">
        <v>26</v>
      </c>
      <c r="B27" s="10" t="s">
        <v>82</v>
      </c>
      <c r="C27" s="11" t="s">
        <v>212</v>
      </c>
      <c r="D27" s="11" t="s">
        <v>340</v>
      </c>
      <c r="E27" s="12">
        <f>G27+I27+K27+M27+O27</f>
        <v>18.005827505827504</v>
      </c>
      <c r="F27" s="11">
        <v>6</v>
      </c>
      <c r="G27" s="12">
        <f>MAX(1,(MIN(10,(((F27-3)/(25-3)*10)))))</f>
        <v>1.3636363636363635</v>
      </c>
      <c r="H27" s="11">
        <v>43</v>
      </c>
      <c r="I27" s="12">
        <f>MAX(1,(MIN(10,(H27 - 15) / (75 -15)*10)))</f>
        <v>4.666666666666667</v>
      </c>
      <c r="J27" s="11">
        <v>28</v>
      </c>
      <c r="K27" s="12">
        <f>MAX(1,(MIN(10,(J27 - 13) / (65-13)*10)))</f>
        <v>2.8846153846153841</v>
      </c>
      <c r="L27" s="11">
        <v>12</v>
      </c>
      <c r="M27" s="12">
        <f>MAX(1,(MIN(10,(((L27-3)/(25-3))*10))))</f>
        <v>4.0909090909090908</v>
      </c>
      <c r="N27" s="11">
        <v>0.25</v>
      </c>
      <c r="O27" s="12">
        <f>MAX(1,(MIN(10,(N27 - 0.21) / (0.29 - 0.21)*10)))</f>
        <v>5.0000000000000018</v>
      </c>
      <c r="Q27" s="10"/>
      <c r="R27" s="11"/>
      <c r="S27" s="11"/>
      <c r="T27" s="11"/>
      <c r="U27" s="11"/>
      <c r="V27" s="11"/>
      <c r="W27" s="11"/>
      <c r="X27" s="11"/>
    </row>
    <row r="28" spans="1:24" ht="15.75" x14ac:dyDescent="0.45">
      <c r="A28" s="7">
        <v>27</v>
      </c>
      <c r="B28" s="10" t="s">
        <v>240</v>
      </c>
      <c r="C28" s="11" t="s">
        <v>199</v>
      </c>
      <c r="D28" s="11" t="s">
        <v>303</v>
      </c>
      <c r="E28" s="12">
        <f>G28+I28+K28+M28+O28</f>
        <v>17.454254079254081</v>
      </c>
      <c r="F28" s="11">
        <v>10</v>
      </c>
      <c r="G28" s="12">
        <f>MAX(1,(MIN(10,(((F28-3)/(25-3)*10)))))</f>
        <v>3.1818181818181817</v>
      </c>
      <c r="H28" s="11">
        <v>34</v>
      </c>
      <c r="I28" s="12">
        <f>MAX(1,(MIN(10,(H28 - 15) / (75 -15)*10)))</f>
        <v>3.1666666666666665</v>
      </c>
      <c r="J28" s="11">
        <v>35</v>
      </c>
      <c r="K28" s="12">
        <f>MAX(1,(MIN(10,(J28 - 13) / (65-13)*10)))</f>
        <v>4.2307692307692308</v>
      </c>
      <c r="L28" s="11">
        <v>2</v>
      </c>
      <c r="M28" s="12">
        <f>MAX(1,(MIN(10,(((L28-3)/(25-3))*10))))</f>
        <v>1</v>
      </c>
      <c r="N28" s="11">
        <v>0.25700000000000001</v>
      </c>
      <c r="O28" s="12">
        <f>MAX(1,(MIN(10,(N28 - 0.21) / (0.29 - 0.21)*10)))</f>
        <v>5.8750000000000027</v>
      </c>
      <c r="Q28" s="10"/>
      <c r="R28" s="11"/>
      <c r="S28" s="11"/>
      <c r="T28" s="11"/>
      <c r="U28" s="11"/>
      <c r="V28" s="11"/>
      <c r="W28" s="11"/>
      <c r="X28" s="11"/>
    </row>
    <row r="29" spans="1:24" ht="31.5" x14ac:dyDescent="0.45">
      <c r="A29" s="7">
        <v>28</v>
      </c>
      <c r="B29" s="10" t="s">
        <v>248</v>
      </c>
      <c r="C29" s="11" t="s">
        <v>188</v>
      </c>
      <c r="D29" s="11" t="s">
        <v>323</v>
      </c>
      <c r="E29" s="12">
        <f>G29+I29+K29+M29+O29</f>
        <v>17.339160839160844</v>
      </c>
      <c r="F29" s="11">
        <v>10</v>
      </c>
      <c r="G29" s="12">
        <f>MAX(1,(MIN(10,(((F29-3)/(25-3)*10)))))</f>
        <v>3.1818181818181817</v>
      </c>
      <c r="H29" s="11">
        <v>42</v>
      </c>
      <c r="I29" s="12">
        <f>MAX(1,(MIN(10,(H29 - 15) / (75 -15)*10)))</f>
        <v>4.5</v>
      </c>
      <c r="J29" s="11">
        <v>41</v>
      </c>
      <c r="K29" s="12">
        <f>MAX(1,(MIN(10,(J29 - 13) / (65-13)*10)))</f>
        <v>5.3846153846153841</v>
      </c>
      <c r="L29" s="11">
        <v>8</v>
      </c>
      <c r="M29" s="12">
        <f>MAX(1,(MIN(10,(((L29-3)/(25-3))*10))))</f>
        <v>2.2727272727272725</v>
      </c>
      <c r="N29" s="11">
        <v>0.22600000000000001</v>
      </c>
      <c r="O29" s="12">
        <f>MAX(1,(MIN(10,(N29 - 0.21) / (0.29 - 0.21)*10)))</f>
        <v>2.0000000000000022</v>
      </c>
      <c r="Q29" s="10"/>
      <c r="R29" s="11"/>
      <c r="S29" s="11"/>
      <c r="T29" s="11"/>
      <c r="U29" s="11"/>
      <c r="V29" s="11"/>
      <c r="W29" s="11"/>
      <c r="X29" s="11"/>
    </row>
    <row r="30" spans="1:24" ht="31.5" x14ac:dyDescent="0.45">
      <c r="A30" s="7">
        <v>29</v>
      </c>
      <c r="B30" s="10" t="s">
        <v>216</v>
      </c>
      <c r="C30" s="11" t="s">
        <v>304</v>
      </c>
      <c r="D30" s="11" t="s">
        <v>339</v>
      </c>
      <c r="E30" s="12">
        <f>G30+I30+K30+M30+O30</f>
        <v>16.944055944055943</v>
      </c>
      <c r="F30" s="11">
        <v>11</v>
      </c>
      <c r="G30" s="12">
        <f>MAX(1,(MIN(10,(((F30-3)/(25-3)*10)))))</f>
        <v>3.6363636363636367</v>
      </c>
      <c r="H30" s="11">
        <v>36</v>
      </c>
      <c r="I30" s="12">
        <f>MAX(1,(MIN(10,(H30 - 15) / (75 -15)*10)))</f>
        <v>3.5</v>
      </c>
      <c r="J30" s="11">
        <v>38</v>
      </c>
      <c r="K30" s="12">
        <f>MAX(1,(MIN(10,(J30 - 13) / (65-13)*10)))</f>
        <v>4.8076923076923075</v>
      </c>
      <c r="L30" s="11">
        <v>1</v>
      </c>
      <c r="M30" s="12">
        <f>MAX(1,(MIN(10,(((L30-3)/(25-3))*10))))</f>
        <v>1</v>
      </c>
      <c r="N30" s="11">
        <v>0.24199999999999999</v>
      </c>
      <c r="O30" s="12">
        <f>MAX(1,(MIN(10,(N30 - 0.21) / (0.29 - 0.21)*10)))</f>
        <v>4.0000000000000009</v>
      </c>
      <c r="Q30" s="10"/>
      <c r="R30" s="11"/>
      <c r="S30" s="11"/>
      <c r="T30" s="11"/>
      <c r="U30" s="11"/>
      <c r="V30" s="11"/>
      <c r="W30" s="11"/>
      <c r="X30" s="11"/>
    </row>
    <row r="31" spans="1:24" ht="31.5" x14ac:dyDescent="0.45">
      <c r="A31" s="7">
        <v>30</v>
      </c>
      <c r="B31" s="10" t="s">
        <v>60</v>
      </c>
      <c r="C31" s="11" t="s">
        <v>318</v>
      </c>
      <c r="D31" s="11" t="s">
        <v>339</v>
      </c>
      <c r="E31" s="12">
        <f>G31+I31+K31+M31+O31</f>
        <v>16.553613053613056</v>
      </c>
      <c r="F31" s="11">
        <v>10</v>
      </c>
      <c r="G31" s="12">
        <f>MAX(1,(MIN(10,(((F31-3)/(25-3)*10)))))</f>
        <v>3.1818181818181817</v>
      </c>
      <c r="H31" s="11">
        <v>35</v>
      </c>
      <c r="I31" s="12">
        <f>MAX(1,(MIN(10,(H31 - 15) / (75 -15)*10)))</f>
        <v>3.333333333333333</v>
      </c>
      <c r="J31" s="11">
        <v>34</v>
      </c>
      <c r="K31" s="12">
        <f>MAX(1,(MIN(10,(J31 - 13) / (65-13)*10)))</f>
        <v>4.0384615384615383</v>
      </c>
      <c r="L31" s="11">
        <v>1</v>
      </c>
      <c r="M31" s="12">
        <f>MAX(1,(MIN(10,(((L31-3)/(25-3))*10))))</f>
        <v>1</v>
      </c>
      <c r="N31" s="11">
        <v>0.25</v>
      </c>
      <c r="O31" s="12">
        <f>MAX(1,(MIN(10,(N31 - 0.21) / (0.29 - 0.21)*10)))</f>
        <v>5.0000000000000018</v>
      </c>
      <c r="Q31" s="10"/>
      <c r="R31" s="11"/>
      <c r="S31" s="11"/>
      <c r="T31" s="11"/>
      <c r="U31" s="11"/>
      <c r="V31" s="11"/>
      <c r="W31" s="11"/>
      <c r="X31" s="11"/>
    </row>
    <row r="32" spans="1:24" ht="15.75" x14ac:dyDescent="0.45">
      <c r="B32" s="10"/>
      <c r="C32" s="11"/>
      <c r="D32" s="11"/>
      <c r="E32" s="12"/>
      <c r="F32" s="11"/>
      <c r="H32" s="11"/>
      <c r="J32" s="11"/>
      <c r="L32" s="11"/>
      <c r="N32" s="11"/>
      <c r="Q32" s="10"/>
      <c r="R32" s="11"/>
      <c r="S32" s="11"/>
      <c r="T32" s="11"/>
      <c r="U32" s="11"/>
      <c r="V32" s="11"/>
      <c r="W32" s="11"/>
      <c r="X32" s="11"/>
    </row>
    <row r="33" spans="2:24" ht="15.75" x14ac:dyDescent="0.45">
      <c r="B33" s="10"/>
      <c r="C33" s="11"/>
      <c r="D33" s="11"/>
      <c r="E33" s="12"/>
      <c r="F33" s="11"/>
      <c r="H33" s="11"/>
      <c r="J33" s="11"/>
      <c r="L33" s="11"/>
      <c r="N33" s="11"/>
      <c r="Q33" s="10"/>
      <c r="R33" s="11"/>
      <c r="S33" s="11"/>
      <c r="T33" s="11"/>
      <c r="U33" s="11"/>
      <c r="V33" s="11"/>
      <c r="W33" s="11"/>
      <c r="X33" s="11"/>
    </row>
    <row r="34" spans="2:24" ht="15.75" x14ac:dyDescent="0.45">
      <c r="B34" s="10"/>
      <c r="C34" s="11"/>
      <c r="D34" s="11"/>
      <c r="E34" s="12"/>
      <c r="F34" s="11"/>
      <c r="H34" s="11"/>
      <c r="J34" s="11"/>
      <c r="L34" s="11"/>
      <c r="N34" s="11"/>
      <c r="Q34" s="10"/>
      <c r="R34" s="11"/>
      <c r="S34" s="11"/>
      <c r="T34" s="11"/>
      <c r="U34" s="11"/>
      <c r="V34" s="11"/>
      <c r="W34" s="11"/>
      <c r="X34" s="11"/>
    </row>
    <row r="35" spans="2:24" ht="15.75" x14ac:dyDescent="0.45">
      <c r="B35" s="10"/>
      <c r="C35" s="11"/>
      <c r="D35" s="11"/>
      <c r="E35" s="12"/>
      <c r="F35" s="11"/>
      <c r="H35" s="11"/>
      <c r="J35" s="11"/>
      <c r="L35" s="11"/>
      <c r="N35" s="11"/>
      <c r="Q35" s="10"/>
      <c r="R35" s="11"/>
      <c r="S35" s="11"/>
      <c r="T35" s="11"/>
      <c r="U35" s="11"/>
      <c r="V35" s="11"/>
      <c r="W35" s="11"/>
      <c r="X35" s="11"/>
    </row>
    <row r="36" spans="2:24" ht="15.75" x14ac:dyDescent="0.45">
      <c r="B36" s="16"/>
      <c r="C36" s="11"/>
      <c r="D36" s="11"/>
      <c r="E36" s="12"/>
      <c r="F36" s="11"/>
      <c r="H36" s="11"/>
      <c r="J36" s="11"/>
      <c r="L36" s="11"/>
      <c r="N36" s="11"/>
      <c r="Q36" s="10"/>
      <c r="R36" s="11"/>
      <c r="S36" s="11"/>
      <c r="T36" s="11"/>
      <c r="U36" s="11"/>
      <c r="V36" s="11"/>
      <c r="W36" s="11"/>
      <c r="X36" s="11"/>
    </row>
    <row r="37" spans="2:24" ht="15.75" x14ac:dyDescent="0.45">
      <c r="B37" s="10"/>
      <c r="C37" s="11"/>
      <c r="D37" s="11"/>
      <c r="E37" s="12"/>
      <c r="F37" s="11"/>
      <c r="H37" s="11"/>
      <c r="J37" s="11"/>
      <c r="L37" s="11"/>
      <c r="N37" s="11"/>
      <c r="Q37" s="10"/>
      <c r="R37" s="11"/>
      <c r="S37" s="11"/>
      <c r="T37" s="11"/>
      <c r="U37" s="11"/>
      <c r="V37" s="11"/>
      <c r="W37" s="11"/>
      <c r="X37" s="11"/>
    </row>
    <row r="38" spans="2:24" ht="15.75" x14ac:dyDescent="0.45">
      <c r="B38" s="10"/>
      <c r="C38" s="11"/>
      <c r="D38" s="11"/>
      <c r="E38" s="12"/>
      <c r="F38" s="11"/>
      <c r="H38" s="11"/>
      <c r="J38" s="11"/>
      <c r="L38" s="11"/>
      <c r="N38" s="11"/>
      <c r="Q38" s="10"/>
      <c r="R38" s="11"/>
      <c r="S38" s="11"/>
      <c r="T38" s="11"/>
      <c r="U38" s="11"/>
      <c r="V38" s="11"/>
      <c r="W38" s="11"/>
      <c r="X38" s="11"/>
    </row>
    <row r="39" spans="2:24" ht="15.75" x14ac:dyDescent="0.45">
      <c r="B39" s="10"/>
      <c r="C39" s="11"/>
      <c r="D39" s="11"/>
      <c r="E39" s="12"/>
      <c r="F39" s="11"/>
      <c r="H39" s="11"/>
      <c r="J39" s="11"/>
      <c r="L39" s="11"/>
      <c r="N39" s="11"/>
      <c r="Q39" s="10"/>
      <c r="R39" s="11"/>
      <c r="S39" s="11"/>
      <c r="T39" s="11"/>
      <c r="U39" s="11"/>
      <c r="V39" s="11"/>
      <c r="W39" s="11"/>
      <c r="X39" s="11"/>
    </row>
    <row r="40" spans="2:24" ht="15.75" x14ac:dyDescent="0.45">
      <c r="B40" s="10"/>
      <c r="C40" s="11"/>
      <c r="D40" s="11"/>
      <c r="E40" s="12"/>
      <c r="F40" s="11"/>
      <c r="H40" s="11"/>
      <c r="J40" s="11"/>
      <c r="L40" s="11"/>
      <c r="N40" s="11"/>
      <c r="Q40" s="10"/>
      <c r="R40" s="11"/>
      <c r="S40" s="11"/>
      <c r="T40" s="11"/>
      <c r="U40" s="11"/>
      <c r="V40" s="11"/>
      <c r="W40" s="11"/>
      <c r="X40" s="11"/>
    </row>
    <row r="41" spans="2:24" ht="15.75" x14ac:dyDescent="0.45">
      <c r="B41" s="10"/>
      <c r="C41" s="11"/>
      <c r="D41" s="11"/>
      <c r="E41" s="12"/>
      <c r="F41" s="11"/>
      <c r="H41" s="11"/>
      <c r="J41" s="11"/>
      <c r="L41" s="11"/>
      <c r="N41" s="11"/>
      <c r="Q41" s="10"/>
      <c r="R41" s="11"/>
      <c r="S41" s="11"/>
      <c r="T41" s="11"/>
      <c r="U41" s="11"/>
      <c r="V41" s="11"/>
      <c r="W41" s="11"/>
      <c r="X41" s="11"/>
    </row>
    <row r="42" spans="2:24" ht="15.75" x14ac:dyDescent="0.45">
      <c r="B42" s="10"/>
      <c r="C42" s="11"/>
      <c r="D42" s="11"/>
      <c r="E42" s="12"/>
      <c r="F42" s="11"/>
      <c r="H42" s="11"/>
      <c r="J42" s="11"/>
      <c r="L42" s="11"/>
      <c r="N42" s="11"/>
      <c r="Q42" s="10"/>
      <c r="R42" s="11"/>
      <c r="S42" s="11"/>
      <c r="T42" s="11"/>
      <c r="U42" s="11"/>
      <c r="V42" s="11"/>
      <c r="W42" s="11"/>
      <c r="X42" s="11"/>
    </row>
    <row r="43" spans="2:24" ht="15.75" x14ac:dyDescent="0.45">
      <c r="B43" s="10"/>
      <c r="C43" s="11"/>
      <c r="D43" s="11"/>
      <c r="E43" s="12"/>
      <c r="F43" s="11"/>
      <c r="H43" s="11"/>
      <c r="J43" s="11"/>
      <c r="L43" s="11"/>
      <c r="N43" s="11"/>
      <c r="Q43" s="10"/>
      <c r="R43" s="11"/>
      <c r="S43" s="11"/>
      <c r="T43" s="11"/>
      <c r="U43" s="11"/>
      <c r="V43" s="11"/>
      <c r="W43" s="11"/>
      <c r="X43" s="11"/>
    </row>
    <row r="44" spans="2:24" ht="15.75" x14ac:dyDescent="0.45">
      <c r="B44" s="10"/>
      <c r="C44" s="11"/>
      <c r="D44" s="11"/>
      <c r="E44" s="12"/>
      <c r="F44" s="11"/>
      <c r="H44" s="11"/>
      <c r="J44" s="11"/>
      <c r="L44" s="11"/>
      <c r="N44" s="11"/>
      <c r="Q44" s="10"/>
      <c r="R44" s="11"/>
      <c r="S44" s="11"/>
      <c r="T44" s="11"/>
      <c r="U44" s="11"/>
      <c r="V44" s="11"/>
      <c r="W44" s="11"/>
      <c r="X44" s="11"/>
    </row>
    <row r="45" spans="2:24" ht="15.75" x14ac:dyDescent="0.45">
      <c r="B45" s="10"/>
      <c r="C45" s="11"/>
      <c r="D45" s="11"/>
      <c r="E45" s="12"/>
      <c r="F45" s="11"/>
      <c r="H45" s="11"/>
      <c r="J45" s="11"/>
      <c r="L45" s="11"/>
      <c r="N45" s="11"/>
      <c r="Q45" s="10"/>
      <c r="R45" s="11"/>
      <c r="S45" s="11"/>
      <c r="T45" s="11"/>
      <c r="U45" s="11"/>
      <c r="V45" s="11"/>
      <c r="W45" s="11"/>
      <c r="X45" s="11"/>
    </row>
    <row r="46" spans="2:24" ht="15.75" x14ac:dyDescent="0.45">
      <c r="B46" s="10"/>
      <c r="C46" s="11"/>
      <c r="D46" s="11"/>
      <c r="E46" s="12"/>
      <c r="F46" s="11"/>
      <c r="H46" s="11"/>
      <c r="J46" s="11"/>
      <c r="L46" s="11"/>
      <c r="N46" s="11"/>
      <c r="Q46" s="10"/>
      <c r="R46" s="11"/>
      <c r="S46" s="11"/>
      <c r="T46" s="11"/>
      <c r="U46" s="11"/>
      <c r="V46" s="11"/>
      <c r="W46" s="11"/>
      <c r="X46" s="11"/>
    </row>
    <row r="47" spans="2:24" ht="15.75" x14ac:dyDescent="0.45">
      <c r="B47" s="10"/>
      <c r="C47" s="11"/>
      <c r="D47" s="11"/>
      <c r="E47" s="12"/>
      <c r="F47" s="11"/>
      <c r="H47" s="11"/>
      <c r="J47" s="11"/>
      <c r="L47" s="11"/>
      <c r="N47" s="11"/>
      <c r="Q47" s="10"/>
      <c r="R47" s="11"/>
      <c r="S47" s="11"/>
      <c r="T47" s="11"/>
      <c r="U47" s="11"/>
      <c r="V47" s="11"/>
      <c r="W47" s="11"/>
      <c r="X47" s="11"/>
    </row>
    <row r="48" spans="2:24" ht="15.75" x14ac:dyDescent="0.45">
      <c r="B48" s="10"/>
      <c r="C48" s="11"/>
      <c r="D48" s="11"/>
      <c r="E48" s="12"/>
      <c r="F48" s="11"/>
      <c r="H48" s="11"/>
      <c r="J48" s="11"/>
      <c r="L48" s="11"/>
      <c r="N48" s="11"/>
      <c r="Q48" s="10"/>
      <c r="R48" s="11"/>
      <c r="S48" s="11"/>
      <c r="T48" s="11"/>
      <c r="U48" s="11"/>
      <c r="V48" s="11"/>
      <c r="W48" s="11"/>
      <c r="X48" s="11"/>
    </row>
    <row r="49" spans="2:24" ht="15.75" x14ac:dyDescent="0.45">
      <c r="B49" s="10"/>
      <c r="C49" s="11"/>
      <c r="D49" s="11"/>
      <c r="E49" s="12"/>
      <c r="F49" s="11"/>
      <c r="H49" s="11"/>
      <c r="J49" s="11"/>
      <c r="L49" s="11"/>
      <c r="N49" s="11"/>
      <c r="Q49" s="10"/>
      <c r="R49" s="11"/>
      <c r="S49" s="11"/>
      <c r="T49" s="11"/>
      <c r="U49" s="11"/>
      <c r="V49" s="11"/>
      <c r="W49" s="11"/>
      <c r="X49" s="11"/>
    </row>
    <row r="50" spans="2:24" ht="15.75" x14ac:dyDescent="0.45">
      <c r="B50" s="10"/>
      <c r="C50" s="11"/>
      <c r="D50" s="11"/>
      <c r="E50" s="12"/>
      <c r="F50" s="11"/>
      <c r="H50" s="11"/>
      <c r="J50" s="11"/>
      <c r="L50" s="11"/>
      <c r="N50" s="11"/>
      <c r="Q50" s="10"/>
      <c r="R50" s="11"/>
      <c r="S50" s="11"/>
      <c r="T50" s="11"/>
      <c r="U50" s="11"/>
      <c r="V50" s="11"/>
      <c r="W50" s="11"/>
      <c r="X50" s="11"/>
    </row>
    <row r="51" spans="2:24" ht="15.75" x14ac:dyDescent="0.45">
      <c r="B51" s="10"/>
      <c r="C51" s="11"/>
      <c r="D51" s="11"/>
      <c r="E51" s="12"/>
      <c r="F51" s="11"/>
      <c r="H51" s="11"/>
      <c r="J51" s="11"/>
      <c r="L51" s="11"/>
      <c r="N51" s="11"/>
      <c r="Q51" s="10"/>
      <c r="R51" s="11"/>
      <c r="S51" s="11"/>
      <c r="T51" s="11"/>
      <c r="U51" s="11"/>
      <c r="V51" s="11"/>
      <c r="W51" s="11"/>
      <c r="X51" s="11"/>
    </row>
    <row r="52" spans="2:24" ht="15.75" x14ac:dyDescent="0.45">
      <c r="B52" s="10"/>
      <c r="C52" s="11"/>
      <c r="D52" s="11"/>
      <c r="E52" s="12"/>
      <c r="F52" s="11"/>
      <c r="H52" s="11"/>
      <c r="J52" s="11"/>
      <c r="L52" s="11"/>
      <c r="N52" s="11"/>
      <c r="Q52" s="10"/>
      <c r="R52" s="11"/>
      <c r="S52" s="11"/>
      <c r="T52" s="11"/>
      <c r="U52" s="11"/>
      <c r="V52" s="11"/>
      <c r="W52" s="11"/>
      <c r="X52" s="11"/>
    </row>
    <row r="53" spans="2:24" ht="15.75" x14ac:dyDescent="0.45">
      <c r="B53" s="10"/>
      <c r="C53" s="11"/>
      <c r="D53" s="11"/>
      <c r="E53" s="12"/>
      <c r="F53" s="11"/>
      <c r="H53" s="11"/>
      <c r="J53" s="11"/>
      <c r="L53" s="11"/>
      <c r="N53" s="11"/>
      <c r="Q53" s="16"/>
      <c r="R53" s="11"/>
      <c r="S53" s="11"/>
      <c r="T53" s="11"/>
      <c r="U53" s="11"/>
      <c r="V53" s="11"/>
      <c r="W53" s="11"/>
      <c r="X53" s="11"/>
    </row>
    <row r="54" spans="2:24" ht="15.75" x14ac:dyDescent="0.45">
      <c r="B54" s="10"/>
      <c r="C54" s="11"/>
      <c r="D54" s="11"/>
      <c r="E54" s="12"/>
      <c r="F54" s="11"/>
      <c r="H54" s="11"/>
      <c r="J54" s="11"/>
      <c r="L54" s="11"/>
      <c r="N54" s="11"/>
      <c r="Q54" s="10"/>
      <c r="R54" s="11"/>
      <c r="S54" s="11"/>
      <c r="T54" s="11"/>
      <c r="U54" s="11"/>
      <c r="V54" s="11"/>
      <c r="W54" s="11"/>
      <c r="X54" s="11"/>
    </row>
    <row r="55" spans="2:24" ht="15.75" x14ac:dyDescent="0.45">
      <c r="B55" s="10"/>
      <c r="C55" s="11"/>
      <c r="D55" s="11"/>
      <c r="E55" s="12"/>
      <c r="F55" s="11"/>
      <c r="H55" s="11"/>
      <c r="J55" s="11"/>
      <c r="L55" s="11"/>
      <c r="N55" s="11"/>
      <c r="Q55" s="10"/>
      <c r="R55" s="11"/>
      <c r="S55" s="11"/>
      <c r="T55" s="11"/>
      <c r="U55" s="11"/>
      <c r="V55" s="11"/>
      <c r="W55" s="11"/>
      <c r="X55" s="11"/>
    </row>
    <row r="56" spans="2:24" ht="15.75" x14ac:dyDescent="0.45">
      <c r="B56" s="10"/>
      <c r="C56" s="11"/>
      <c r="D56" s="11"/>
      <c r="E56" s="12"/>
      <c r="F56" s="11"/>
      <c r="H56" s="11"/>
      <c r="J56" s="11"/>
      <c r="L56" s="11"/>
      <c r="N56" s="11"/>
      <c r="Q56" s="10"/>
      <c r="R56" s="11"/>
      <c r="S56" s="11"/>
      <c r="T56" s="11"/>
      <c r="U56" s="11"/>
      <c r="V56" s="11"/>
      <c r="W56" s="11"/>
      <c r="X56" s="11"/>
    </row>
    <row r="57" spans="2:24" ht="15.75" x14ac:dyDescent="0.45">
      <c r="B57" s="10"/>
      <c r="C57" s="11"/>
      <c r="D57" s="11"/>
      <c r="E57" s="12"/>
      <c r="F57" s="11"/>
      <c r="H57" s="11"/>
      <c r="J57" s="11"/>
      <c r="L57" s="11"/>
      <c r="N57" s="11"/>
    </row>
    <row r="58" spans="2:24" ht="15.75" x14ac:dyDescent="0.45">
      <c r="B58" s="10"/>
      <c r="C58" s="11"/>
      <c r="D58" s="11"/>
      <c r="E58" s="12"/>
      <c r="F58" s="11"/>
      <c r="H58" s="11"/>
      <c r="J58" s="11"/>
      <c r="L58" s="11"/>
      <c r="N58" s="11"/>
    </row>
    <row r="59" spans="2:24" ht="15.75" x14ac:dyDescent="0.45">
      <c r="B59" s="10"/>
      <c r="C59" s="11"/>
      <c r="D59" s="11"/>
      <c r="E59" s="12"/>
      <c r="F59" s="11"/>
      <c r="H59" s="11"/>
      <c r="J59" s="11"/>
      <c r="L59" s="11"/>
      <c r="N59" s="11"/>
    </row>
    <row r="60" spans="2:24" ht="15.75" x14ac:dyDescent="0.45">
      <c r="B60" s="10"/>
      <c r="C60" s="11"/>
      <c r="D60" s="11"/>
      <c r="E60" s="12"/>
      <c r="F60" s="11"/>
      <c r="H60" s="11"/>
      <c r="J60" s="11"/>
      <c r="L60" s="11"/>
      <c r="N60" s="11"/>
    </row>
    <row r="61" spans="2:24" ht="15.75" x14ac:dyDescent="0.45">
      <c r="B61" s="10"/>
      <c r="C61" s="11"/>
      <c r="D61" s="11"/>
      <c r="E61" s="12"/>
      <c r="F61" s="11"/>
      <c r="H61" s="11"/>
      <c r="J61" s="11"/>
      <c r="L61" s="11"/>
      <c r="N61" s="11"/>
    </row>
    <row r="62" spans="2:24" ht="15.75" x14ac:dyDescent="0.45">
      <c r="B62" s="10"/>
      <c r="C62" s="11"/>
      <c r="D62" s="11"/>
      <c r="E62" s="12"/>
      <c r="F62" s="11"/>
      <c r="H62" s="11"/>
      <c r="J62" s="11"/>
      <c r="L62" s="11"/>
      <c r="N62" s="11"/>
    </row>
    <row r="63" spans="2:24" ht="15.75" x14ac:dyDescent="0.45">
      <c r="B63" s="10"/>
      <c r="C63" s="11"/>
      <c r="D63" s="11"/>
      <c r="E63" s="12"/>
      <c r="F63" s="11"/>
      <c r="H63" s="11"/>
      <c r="J63" s="11"/>
      <c r="L63" s="11"/>
      <c r="N63" s="11"/>
    </row>
    <row r="64" spans="2:24" ht="15.75" x14ac:dyDescent="0.45">
      <c r="B64" s="10"/>
      <c r="C64" s="11"/>
      <c r="D64" s="11"/>
      <c r="E64" s="12"/>
      <c r="F64" s="11"/>
      <c r="H64" s="11"/>
      <c r="J64" s="11"/>
      <c r="L64" s="11"/>
      <c r="N64" s="11"/>
    </row>
    <row r="65" spans="2:14" ht="15.75" x14ac:dyDescent="0.45">
      <c r="B65" s="10"/>
      <c r="C65" s="11"/>
      <c r="D65" s="11"/>
      <c r="E65" s="12"/>
      <c r="F65" s="11"/>
      <c r="H65" s="11"/>
      <c r="J65" s="11"/>
      <c r="L65" s="11"/>
      <c r="N65" s="11"/>
    </row>
    <row r="66" spans="2:14" ht="15.75" x14ac:dyDescent="0.45">
      <c r="B66" s="10"/>
      <c r="C66" s="11"/>
      <c r="D66" s="11"/>
      <c r="E66" s="12"/>
      <c r="F66" s="11"/>
      <c r="H66" s="11"/>
      <c r="J66" s="11"/>
      <c r="L66" s="11"/>
      <c r="N66" s="11"/>
    </row>
    <row r="67" spans="2:14" ht="15.75" x14ac:dyDescent="0.45">
      <c r="B67" s="10"/>
      <c r="C67" s="11"/>
      <c r="D67" s="11"/>
      <c r="E67" s="12"/>
      <c r="F67" s="11"/>
      <c r="H67" s="11"/>
      <c r="J67" s="11"/>
      <c r="L67" s="11"/>
      <c r="N67" s="11"/>
    </row>
    <row r="68" spans="2:14" ht="15.75" x14ac:dyDescent="0.45">
      <c r="B68" s="10"/>
      <c r="C68" s="11"/>
      <c r="D68" s="11"/>
      <c r="E68" s="12"/>
      <c r="F68" s="11"/>
      <c r="H68" s="11"/>
      <c r="J68" s="11"/>
      <c r="L68" s="11"/>
      <c r="N68" s="11"/>
    </row>
    <row r="69" spans="2:14" ht="15.75" x14ac:dyDescent="0.45">
      <c r="B69" s="10"/>
      <c r="C69" s="11"/>
      <c r="D69" s="11"/>
      <c r="E69" s="12"/>
      <c r="F69" s="11"/>
      <c r="H69" s="11"/>
      <c r="J69" s="11"/>
      <c r="L69" s="11"/>
      <c r="N69" s="11"/>
    </row>
    <row r="70" spans="2:14" ht="15.75" x14ac:dyDescent="0.45">
      <c r="B70" s="10"/>
      <c r="C70" s="11"/>
      <c r="D70" s="11"/>
      <c r="E70" s="12"/>
      <c r="F70" s="11"/>
      <c r="H70" s="11"/>
      <c r="J70" s="11"/>
      <c r="L70" s="11"/>
      <c r="N70" s="11"/>
    </row>
    <row r="71" spans="2:14" ht="15.75" x14ac:dyDescent="0.45">
      <c r="B71" s="10"/>
      <c r="C71" s="11"/>
      <c r="D71" s="11"/>
      <c r="E71" s="12"/>
      <c r="F71" s="11"/>
      <c r="H71" s="11"/>
      <c r="J71" s="11"/>
      <c r="L71" s="11"/>
      <c r="N71" s="11"/>
    </row>
    <row r="72" spans="2:14" ht="15.75" x14ac:dyDescent="0.45">
      <c r="B72" s="10"/>
      <c r="C72" s="11"/>
      <c r="D72" s="11"/>
      <c r="E72" s="12"/>
      <c r="F72" s="11"/>
      <c r="H72" s="11"/>
      <c r="J72" s="11"/>
      <c r="L72" s="11"/>
      <c r="N72" s="11"/>
    </row>
    <row r="73" spans="2:14" ht="15.75" x14ac:dyDescent="0.45">
      <c r="B73" s="10"/>
      <c r="C73" s="11"/>
      <c r="D73" s="11"/>
      <c r="E73" s="12"/>
      <c r="F73" s="11"/>
      <c r="H73" s="11"/>
      <c r="J73" s="11"/>
      <c r="L73" s="11"/>
      <c r="N73" s="11"/>
    </row>
    <row r="74" spans="2:14" ht="15.75" x14ac:dyDescent="0.45">
      <c r="B74" s="10"/>
      <c r="C74" s="11"/>
      <c r="D74" s="11"/>
      <c r="E74" s="12"/>
      <c r="F74" s="11"/>
      <c r="H74" s="11"/>
      <c r="J74" s="11"/>
      <c r="L74" s="11"/>
      <c r="N74" s="11"/>
    </row>
    <row r="75" spans="2:14" ht="15.75" x14ac:dyDescent="0.45">
      <c r="B75" s="10"/>
      <c r="C75" s="11"/>
      <c r="D75" s="11"/>
      <c r="E75" s="12"/>
      <c r="F75" s="11"/>
      <c r="H75" s="11"/>
      <c r="J75" s="11"/>
      <c r="L75" s="11"/>
      <c r="N75" s="11"/>
    </row>
    <row r="76" spans="2:14" ht="15.75" x14ac:dyDescent="0.45">
      <c r="B76" s="10"/>
      <c r="C76" s="11"/>
      <c r="D76" s="11"/>
      <c r="E76" s="12"/>
      <c r="F76" s="11"/>
      <c r="H76" s="11"/>
      <c r="J76" s="11"/>
      <c r="L76" s="11"/>
      <c r="N76" s="11"/>
    </row>
    <row r="77" spans="2:14" ht="15.75" x14ac:dyDescent="0.45">
      <c r="B77" s="10"/>
      <c r="C77" s="11"/>
      <c r="D77" s="11"/>
      <c r="E77" s="12"/>
      <c r="F77" s="11"/>
      <c r="H77" s="11"/>
      <c r="J77" s="11"/>
      <c r="L77" s="11"/>
      <c r="N77" s="11"/>
    </row>
    <row r="78" spans="2:14" ht="15.75" x14ac:dyDescent="0.45">
      <c r="B78" s="10"/>
      <c r="C78" s="11"/>
      <c r="D78" s="11"/>
      <c r="E78" s="12"/>
      <c r="F78" s="11"/>
      <c r="H78" s="11"/>
      <c r="J78" s="11"/>
      <c r="L78" s="11"/>
      <c r="N78" s="11"/>
    </row>
    <row r="79" spans="2:14" ht="15.75" x14ac:dyDescent="0.45">
      <c r="B79" s="10"/>
      <c r="C79" s="11"/>
      <c r="D79" s="11"/>
      <c r="E79" s="12"/>
      <c r="F79" s="11"/>
      <c r="H79" s="11"/>
      <c r="J79" s="11"/>
      <c r="L79" s="11"/>
      <c r="N79" s="11"/>
    </row>
    <row r="80" spans="2:14" ht="15.75" x14ac:dyDescent="0.45">
      <c r="B80" s="10"/>
      <c r="C80" s="11"/>
      <c r="D80" s="11"/>
      <c r="E80" s="12"/>
      <c r="F80" s="11"/>
      <c r="H80" s="11"/>
      <c r="J80" s="11"/>
      <c r="L80" s="11"/>
      <c r="N80" s="11"/>
    </row>
    <row r="81" spans="2:14" ht="15.75" x14ac:dyDescent="0.45">
      <c r="B81" s="10"/>
      <c r="C81" s="11"/>
      <c r="D81" s="11"/>
      <c r="E81" s="12"/>
      <c r="F81" s="11"/>
      <c r="H81" s="11"/>
      <c r="J81" s="11"/>
      <c r="L81" s="11"/>
      <c r="N81" s="11"/>
    </row>
    <row r="82" spans="2:14" ht="15.75" x14ac:dyDescent="0.45">
      <c r="B82" s="10"/>
      <c r="C82" s="11"/>
      <c r="D82" s="11"/>
      <c r="E82" s="12"/>
      <c r="F82" s="11"/>
      <c r="H82" s="11"/>
      <c r="J82" s="11"/>
      <c r="L82" s="11"/>
      <c r="N82" s="11"/>
    </row>
    <row r="83" spans="2:14" ht="15.75" x14ac:dyDescent="0.45">
      <c r="B83" s="10"/>
      <c r="C83" s="11"/>
      <c r="D83" s="11"/>
      <c r="E83" s="12"/>
      <c r="F83" s="11"/>
      <c r="H83" s="11"/>
      <c r="J83" s="11"/>
      <c r="L83" s="11"/>
      <c r="N83" s="11"/>
    </row>
    <row r="84" spans="2:14" ht="15.75" x14ac:dyDescent="0.45">
      <c r="B84" s="10"/>
      <c r="C84" s="11"/>
      <c r="D84" s="11"/>
      <c r="E84" s="12"/>
      <c r="F84" s="11"/>
      <c r="H84" s="11"/>
      <c r="J84" s="11"/>
      <c r="L84" s="11"/>
      <c r="N84" s="11"/>
    </row>
    <row r="85" spans="2:14" ht="15.75" x14ac:dyDescent="0.45">
      <c r="B85" s="10"/>
      <c r="C85" s="11"/>
      <c r="D85" s="11"/>
      <c r="E85" s="12"/>
      <c r="F85" s="11"/>
      <c r="H85" s="11"/>
      <c r="J85" s="11"/>
      <c r="L85" s="11"/>
      <c r="N85" s="11"/>
    </row>
    <row r="86" spans="2:14" ht="15.75" x14ac:dyDescent="0.45">
      <c r="B86" s="10"/>
      <c r="C86" s="11"/>
      <c r="D86" s="11"/>
      <c r="E86" s="12"/>
      <c r="F86" s="11"/>
      <c r="H86" s="11"/>
      <c r="J86" s="11"/>
      <c r="L86" s="11"/>
      <c r="N86" s="11"/>
    </row>
    <row r="87" spans="2:14" ht="15.75" x14ac:dyDescent="0.45">
      <c r="B87" s="10"/>
      <c r="C87" s="11"/>
      <c r="D87" s="11"/>
      <c r="E87" s="12"/>
      <c r="F87" s="11"/>
      <c r="H87" s="11"/>
      <c r="J87" s="11"/>
      <c r="L87" s="11"/>
      <c r="N87" s="11"/>
    </row>
    <row r="88" spans="2:14" ht="15.75" x14ac:dyDescent="0.45">
      <c r="B88" s="10"/>
      <c r="C88" s="11"/>
      <c r="D88" s="11"/>
      <c r="E88" s="12"/>
      <c r="F88" s="11"/>
      <c r="H88" s="11"/>
      <c r="J88" s="11"/>
      <c r="L88" s="11"/>
      <c r="N88" s="11"/>
    </row>
    <row r="89" spans="2:14" ht="15.75" x14ac:dyDescent="0.45">
      <c r="B89" s="10"/>
      <c r="C89" s="11"/>
      <c r="D89" s="11"/>
      <c r="E89" s="12"/>
      <c r="F89" s="11"/>
      <c r="H89" s="11"/>
      <c r="J89" s="11"/>
      <c r="L89" s="11"/>
      <c r="N89" s="11"/>
    </row>
    <row r="90" spans="2:14" ht="15.75" x14ac:dyDescent="0.45">
      <c r="B90" s="10"/>
      <c r="C90" s="11"/>
      <c r="D90" s="11"/>
      <c r="E90" s="12"/>
      <c r="F90" s="11"/>
      <c r="H90" s="11"/>
      <c r="J90" s="11"/>
      <c r="L90" s="11"/>
      <c r="N90" s="11"/>
    </row>
    <row r="91" spans="2:14" ht="15.75" x14ac:dyDescent="0.45">
      <c r="B91" s="10"/>
      <c r="C91" s="11"/>
      <c r="D91" s="11"/>
      <c r="E91" s="12"/>
      <c r="F91" s="11"/>
      <c r="H91" s="11"/>
      <c r="J91" s="11"/>
      <c r="L91" s="11"/>
      <c r="N91" s="11"/>
    </row>
    <row r="92" spans="2:14" ht="15.75" x14ac:dyDescent="0.45">
      <c r="B92" s="10"/>
      <c r="C92" s="11"/>
      <c r="D92" s="11"/>
      <c r="E92" s="12"/>
      <c r="F92" s="11"/>
      <c r="H92" s="11"/>
      <c r="J92" s="11"/>
      <c r="L92" s="11"/>
      <c r="N92" s="11"/>
    </row>
    <row r="93" spans="2:14" ht="15.75" x14ac:dyDescent="0.45">
      <c r="B93" s="10"/>
      <c r="C93" s="11"/>
      <c r="D93" s="11"/>
      <c r="E93" s="12"/>
      <c r="F93" s="11"/>
      <c r="H93" s="11"/>
      <c r="J93" s="11"/>
      <c r="L93" s="11"/>
      <c r="N93" s="11"/>
    </row>
    <row r="94" spans="2:14" ht="15.75" x14ac:dyDescent="0.45">
      <c r="B94" s="10"/>
      <c r="C94" s="11"/>
      <c r="D94" s="11"/>
      <c r="E94" s="12"/>
      <c r="F94" s="11"/>
      <c r="H94" s="11"/>
      <c r="J94" s="11"/>
      <c r="L94" s="11"/>
      <c r="N94" s="11"/>
    </row>
    <row r="95" spans="2:14" ht="15.75" x14ac:dyDescent="0.45">
      <c r="B95" s="10"/>
      <c r="C95" s="11"/>
      <c r="D95" s="11"/>
      <c r="E95" s="12"/>
      <c r="F95" s="11"/>
      <c r="H95" s="11"/>
      <c r="J95" s="11"/>
      <c r="L95" s="11"/>
      <c r="N95" s="11"/>
    </row>
    <row r="96" spans="2:14" ht="15.75" x14ac:dyDescent="0.45">
      <c r="B96" s="10"/>
      <c r="C96" s="11"/>
      <c r="D96" s="11"/>
      <c r="E96" s="12"/>
      <c r="F96" s="11"/>
      <c r="H96" s="11"/>
      <c r="J96" s="11"/>
      <c r="L96" s="11"/>
      <c r="N96" s="11"/>
    </row>
    <row r="97" spans="2:43" s="12" customFormat="1" ht="15.75" x14ac:dyDescent="0.45">
      <c r="B97" s="10"/>
      <c r="C97" s="11"/>
      <c r="D97" s="11"/>
      <c r="F97" s="11"/>
      <c r="H97" s="11"/>
      <c r="J97" s="11"/>
      <c r="L97" s="11"/>
      <c r="N97" s="11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</row>
    <row r="98" spans="2:43" s="12" customFormat="1" ht="15.75" x14ac:dyDescent="0.45">
      <c r="B98" s="10"/>
      <c r="C98" s="11"/>
      <c r="D98" s="11"/>
      <c r="F98" s="11"/>
      <c r="H98" s="11"/>
      <c r="J98" s="11"/>
      <c r="L98" s="11"/>
      <c r="N98" s="11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</row>
    <row r="99" spans="2:43" s="12" customFormat="1" ht="15.75" x14ac:dyDescent="0.45">
      <c r="B99" s="10"/>
      <c r="C99" s="11"/>
      <c r="D99" s="11"/>
      <c r="F99" s="11"/>
      <c r="H99" s="11"/>
      <c r="J99" s="11"/>
      <c r="L99" s="11"/>
      <c r="N99" s="11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</row>
    <row r="100" spans="2:43" s="12" customFormat="1" ht="15.75" x14ac:dyDescent="0.45">
      <c r="B100" s="10"/>
      <c r="C100" s="11"/>
      <c r="D100" s="11"/>
      <c r="F100" s="11"/>
      <c r="H100" s="11"/>
      <c r="J100" s="11"/>
      <c r="L100" s="11"/>
      <c r="N100" s="11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</row>
    <row r="101" spans="2:43" s="12" customFormat="1" ht="15.75" x14ac:dyDescent="0.45">
      <c r="B101" s="10"/>
      <c r="C101" s="11"/>
      <c r="D101" s="11"/>
      <c r="F101" s="11"/>
      <c r="H101" s="11"/>
      <c r="J101" s="11"/>
      <c r="L101" s="11"/>
      <c r="N101" s="11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</row>
    <row r="102" spans="2:43" s="12" customFormat="1" ht="15.75" x14ac:dyDescent="0.45">
      <c r="B102" s="10"/>
      <c r="C102" s="11"/>
      <c r="D102" s="11"/>
      <c r="F102" s="11"/>
      <c r="H102" s="11"/>
      <c r="J102" s="11"/>
      <c r="L102" s="11"/>
      <c r="N102" s="11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</row>
    <row r="103" spans="2:43" s="12" customFormat="1" ht="15.75" x14ac:dyDescent="0.45">
      <c r="B103" s="10"/>
      <c r="C103" s="11"/>
      <c r="D103" s="11"/>
      <c r="F103" s="11"/>
      <c r="H103" s="11"/>
      <c r="J103" s="11"/>
      <c r="L103" s="11"/>
      <c r="N103" s="11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</row>
    <row r="104" spans="2:43" s="12" customFormat="1" ht="15.75" x14ac:dyDescent="0.45">
      <c r="B104" s="10"/>
      <c r="C104" s="11"/>
      <c r="D104" s="11"/>
      <c r="F104" s="11"/>
      <c r="H104" s="11"/>
      <c r="J104" s="11"/>
      <c r="L104" s="11"/>
      <c r="N104" s="11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</row>
    <row r="105" spans="2:43" s="12" customFormat="1" ht="15.75" x14ac:dyDescent="0.45">
      <c r="B105" s="10"/>
      <c r="C105" s="11"/>
      <c r="D105" s="11"/>
      <c r="F105" s="11"/>
      <c r="H105" s="11"/>
      <c r="J105" s="11"/>
      <c r="L105" s="11"/>
      <c r="N105" s="11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</row>
    <row r="106" spans="2:43" s="12" customFormat="1" ht="15.75" x14ac:dyDescent="0.45">
      <c r="B106" s="10"/>
      <c r="C106" s="11"/>
      <c r="D106" s="11"/>
      <c r="F106" s="11"/>
      <c r="H106" s="11"/>
      <c r="J106" s="11"/>
      <c r="L106" s="11"/>
      <c r="N106" s="11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</row>
    <row r="107" spans="2:43" s="12" customFormat="1" ht="15.75" x14ac:dyDescent="0.45">
      <c r="B107" s="10"/>
      <c r="C107" s="11"/>
      <c r="D107" s="11"/>
      <c r="F107" s="11"/>
      <c r="H107" s="11"/>
      <c r="J107" s="11"/>
      <c r="L107" s="11"/>
      <c r="N107" s="11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</row>
    <row r="108" spans="2:43" s="12" customFormat="1" ht="15.75" x14ac:dyDescent="0.45">
      <c r="B108" s="10"/>
      <c r="C108" s="11"/>
      <c r="D108" s="11"/>
      <c r="F108" s="11"/>
      <c r="H108" s="11"/>
      <c r="J108" s="11"/>
      <c r="L108" s="11"/>
      <c r="N108" s="11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</row>
    <row r="109" spans="2:43" s="12" customFormat="1" ht="15.75" x14ac:dyDescent="0.45">
      <c r="B109" s="10"/>
      <c r="C109" s="11"/>
      <c r="D109" s="11"/>
      <c r="F109" s="11"/>
      <c r="H109" s="11"/>
      <c r="J109" s="11"/>
      <c r="L109" s="11"/>
      <c r="N109" s="11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</row>
    <row r="110" spans="2:43" s="12" customFormat="1" ht="15.75" x14ac:dyDescent="0.45">
      <c r="B110" s="10"/>
      <c r="C110" s="11"/>
      <c r="D110" s="11"/>
      <c r="F110" s="11"/>
      <c r="H110" s="11"/>
      <c r="J110" s="11"/>
      <c r="L110" s="11"/>
      <c r="N110" s="11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</row>
    <row r="111" spans="2:43" s="12" customFormat="1" ht="15.75" x14ac:dyDescent="0.45">
      <c r="B111" s="10"/>
      <c r="C111" s="11"/>
      <c r="D111" s="11"/>
      <c r="F111" s="11"/>
      <c r="H111" s="11"/>
      <c r="J111" s="11"/>
      <c r="L111" s="11"/>
      <c r="N111" s="11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</row>
    <row r="112" spans="2:43" s="12" customFormat="1" ht="15.75" x14ac:dyDescent="0.45">
      <c r="B112" s="10"/>
      <c r="C112" s="11"/>
      <c r="D112" s="11"/>
      <c r="F112" s="11"/>
      <c r="H112" s="11"/>
      <c r="J112" s="11"/>
      <c r="L112" s="11"/>
      <c r="N112" s="11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</row>
    <row r="113" spans="2:43" s="12" customFormat="1" ht="15.75" x14ac:dyDescent="0.45">
      <c r="B113" s="10"/>
      <c r="C113" s="11"/>
      <c r="D113" s="11"/>
      <c r="F113" s="11"/>
      <c r="H113" s="11"/>
      <c r="J113" s="11"/>
      <c r="L113" s="11"/>
      <c r="N113" s="11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</row>
    <row r="114" spans="2:43" s="12" customFormat="1" ht="15.75" x14ac:dyDescent="0.45">
      <c r="B114" s="10"/>
      <c r="C114" s="11"/>
      <c r="D114" s="11"/>
      <c r="F114" s="11"/>
      <c r="H114" s="11"/>
      <c r="J114" s="11"/>
      <c r="L114" s="11"/>
      <c r="N114" s="11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</row>
    <row r="115" spans="2:43" s="12" customFormat="1" ht="15.75" x14ac:dyDescent="0.45">
      <c r="B115" s="10"/>
      <c r="C115" s="11"/>
      <c r="D115" s="11"/>
      <c r="F115" s="11"/>
      <c r="H115" s="11"/>
      <c r="J115" s="11"/>
      <c r="L115" s="11"/>
      <c r="N115" s="11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</row>
    <row r="116" spans="2:43" s="12" customFormat="1" ht="15.75" x14ac:dyDescent="0.45">
      <c r="B116" s="10"/>
      <c r="C116" s="11"/>
      <c r="D116" s="11"/>
      <c r="F116" s="11"/>
      <c r="H116" s="11"/>
      <c r="J116" s="11"/>
      <c r="L116" s="11"/>
      <c r="N116" s="11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</row>
    <row r="117" spans="2:43" s="12" customFormat="1" ht="15.75" x14ac:dyDescent="0.45">
      <c r="B117" s="10"/>
      <c r="C117" s="11"/>
      <c r="D117" s="11"/>
      <c r="F117" s="11"/>
      <c r="H117" s="11"/>
      <c r="J117" s="11"/>
      <c r="L117" s="11"/>
      <c r="N117" s="11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</row>
    <row r="118" spans="2:43" s="12" customFormat="1" ht="15.75" x14ac:dyDescent="0.45">
      <c r="B118" s="10"/>
      <c r="C118" s="11"/>
      <c r="D118" s="11"/>
      <c r="F118" s="11"/>
      <c r="H118" s="11"/>
      <c r="J118" s="11"/>
      <c r="L118" s="11"/>
      <c r="N118" s="11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</row>
    <row r="119" spans="2:43" s="12" customFormat="1" ht="15.75" x14ac:dyDescent="0.45">
      <c r="B119" s="10"/>
      <c r="C119" s="11"/>
      <c r="D119" s="11"/>
      <c r="F119" s="11"/>
      <c r="H119" s="11"/>
      <c r="J119" s="11"/>
      <c r="L119" s="11"/>
      <c r="N119" s="11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</row>
    <row r="120" spans="2:43" s="12" customFormat="1" ht="15.75" x14ac:dyDescent="0.45">
      <c r="B120" s="10"/>
      <c r="C120" s="11"/>
      <c r="D120" s="11"/>
      <c r="F120" s="11"/>
      <c r="H120" s="11"/>
      <c r="J120" s="11"/>
      <c r="L120" s="11"/>
      <c r="N120" s="11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</row>
    <row r="121" spans="2:43" s="12" customFormat="1" ht="15.75" x14ac:dyDescent="0.45">
      <c r="B121" s="10"/>
      <c r="C121" s="11"/>
      <c r="D121" s="11"/>
      <c r="F121" s="11"/>
      <c r="H121" s="11"/>
      <c r="J121" s="11"/>
      <c r="L121" s="11"/>
      <c r="N121" s="11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</row>
    <row r="122" spans="2:43" s="12" customFormat="1" ht="15.75" x14ac:dyDescent="0.45">
      <c r="B122" s="10"/>
      <c r="C122" s="11"/>
      <c r="D122" s="11"/>
      <c r="F122" s="11"/>
      <c r="H122" s="11"/>
      <c r="J122" s="11"/>
      <c r="L122" s="11"/>
      <c r="N122" s="11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</row>
    <row r="123" spans="2:43" s="12" customFormat="1" ht="15.75" x14ac:dyDescent="0.45">
      <c r="B123" s="10"/>
      <c r="C123" s="11"/>
      <c r="D123" s="11"/>
      <c r="F123" s="11"/>
      <c r="H123" s="11"/>
      <c r="J123" s="11"/>
      <c r="L123" s="11"/>
      <c r="N123" s="11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</row>
    <row r="124" spans="2:43" s="12" customFormat="1" ht="15.75" x14ac:dyDescent="0.45">
      <c r="B124" s="10"/>
      <c r="C124" s="11"/>
      <c r="D124" s="11"/>
      <c r="F124" s="11"/>
      <c r="H124" s="11"/>
      <c r="J124" s="11"/>
      <c r="L124" s="11"/>
      <c r="N124" s="11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</row>
    <row r="125" spans="2:43" s="12" customFormat="1" ht="15.75" x14ac:dyDescent="0.45">
      <c r="B125" s="10"/>
      <c r="C125" s="11"/>
      <c r="D125" s="11"/>
      <c r="F125" s="11"/>
      <c r="H125" s="11"/>
      <c r="J125" s="11"/>
      <c r="L125" s="11"/>
      <c r="N125" s="11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</row>
    <row r="126" spans="2:43" s="12" customFormat="1" ht="15.75" x14ac:dyDescent="0.45">
      <c r="B126" s="10"/>
      <c r="C126" s="11"/>
      <c r="D126" s="11"/>
      <c r="F126" s="11"/>
      <c r="H126" s="11"/>
      <c r="J126" s="11"/>
      <c r="L126" s="11"/>
      <c r="N126" s="11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</row>
    <row r="127" spans="2:43" s="12" customFormat="1" ht="15.75" x14ac:dyDescent="0.45">
      <c r="B127" s="10"/>
      <c r="C127" s="11"/>
      <c r="D127" s="11"/>
      <c r="F127" s="11"/>
      <c r="H127" s="11"/>
      <c r="J127" s="11"/>
      <c r="L127" s="11"/>
      <c r="N127" s="11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</row>
    <row r="128" spans="2:43" s="12" customFormat="1" ht="15.75" x14ac:dyDescent="0.45">
      <c r="B128" s="10"/>
      <c r="C128" s="11"/>
      <c r="D128" s="11"/>
      <c r="F128" s="11"/>
      <c r="H128" s="11"/>
      <c r="J128" s="11"/>
      <c r="L128" s="11"/>
      <c r="N128" s="11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</row>
    <row r="129" spans="2:43" s="12" customFormat="1" ht="15.75" x14ac:dyDescent="0.45">
      <c r="B129" s="10"/>
      <c r="C129" s="11"/>
      <c r="D129" s="11"/>
      <c r="F129" s="11"/>
      <c r="H129" s="11"/>
      <c r="J129" s="11"/>
      <c r="L129" s="11"/>
      <c r="N129" s="11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</row>
    <row r="130" spans="2:43" s="12" customFormat="1" ht="15.75" x14ac:dyDescent="0.45">
      <c r="B130" s="10"/>
      <c r="C130" s="11"/>
      <c r="D130" s="11"/>
      <c r="F130" s="11"/>
      <c r="H130" s="11"/>
      <c r="J130" s="11"/>
      <c r="L130" s="11"/>
      <c r="N130" s="11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</row>
    <row r="131" spans="2:43" s="12" customFormat="1" ht="15.75" x14ac:dyDescent="0.45">
      <c r="B131" s="10"/>
      <c r="C131" s="11"/>
      <c r="D131" s="11"/>
      <c r="F131" s="11"/>
      <c r="H131" s="11"/>
      <c r="J131" s="11"/>
      <c r="L131" s="11"/>
      <c r="N131" s="11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</row>
    <row r="132" spans="2:43" s="12" customFormat="1" ht="15.75" x14ac:dyDescent="0.45">
      <c r="B132" s="10"/>
      <c r="C132" s="11"/>
      <c r="D132" s="11"/>
      <c r="F132" s="11"/>
      <c r="H132" s="11"/>
      <c r="J132" s="11"/>
      <c r="L132" s="11"/>
      <c r="N132" s="11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</row>
    <row r="133" spans="2:43" s="12" customFormat="1" ht="15.75" x14ac:dyDescent="0.45">
      <c r="B133" s="10"/>
      <c r="C133" s="11"/>
      <c r="D133" s="11"/>
      <c r="F133" s="11"/>
      <c r="H133" s="11"/>
      <c r="J133" s="11"/>
      <c r="L133" s="11"/>
      <c r="N133" s="11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</row>
    <row r="134" spans="2:43" s="12" customFormat="1" ht="15.75" x14ac:dyDescent="0.45">
      <c r="B134" s="10"/>
      <c r="C134" s="11"/>
      <c r="D134" s="11"/>
      <c r="F134" s="11"/>
      <c r="H134" s="11"/>
      <c r="J134" s="11"/>
      <c r="L134" s="11"/>
      <c r="N134" s="11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</row>
    <row r="135" spans="2:43" s="12" customFormat="1" ht="15.75" x14ac:dyDescent="0.45">
      <c r="B135" s="10"/>
      <c r="C135" s="11"/>
      <c r="D135" s="11"/>
      <c r="F135" s="11"/>
      <c r="H135" s="11"/>
      <c r="J135" s="11"/>
      <c r="L135" s="11"/>
      <c r="N135" s="11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</row>
    <row r="136" spans="2:43" s="12" customFormat="1" ht="15.75" x14ac:dyDescent="0.45">
      <c r="B136" s="10"/>
      <c r="C136" s="11"/>
      <c r="D136" s="11"/>
      <c r="F136" s="11"/>
      <c r="H136" s="11"/>
      <c r="J136" s="11"/>
      <c r="L136" s="11"/>
      <c r="N136" s="11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</row>
    <row r="137" spans="2:43" s="12" customFormat="1" ht="15.75" x14ac:dyDescent="0.45">
      <c r="B137" s="10"/>
      <c r="C137" s="11"/>
      <c r="D137" s="11"/>
      <c r="F137" s="11"/>
      <c r="H137" s="11"/>
      <c r="J137" s="11"/>
      <c r="L137" s="11"/>
      <c r="N137" s="11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</row>
    <row r="138" spans="2:43" s="12" customFormat="1" ht="15.75" x14ac:dyDescent="0.45">
      <c r="B138" s="10"/>
      <c r="C138" s="11"/>
      <c r="D138" s="11"/>
      <c r="F138" s="11"/>
      <c r="H138" s="11"/>
      <c r="J138" s="11"/>
      <c r="L138" s="11"/>
      <c r="N138" s="11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</row>
    <row r="139" spans="2:43" s="12" customFormat="1" ht="15.75" x14ac:dyDescent="0.45">
      <c r="B139" s="10"/>
      <c r="C139" s="11"/>
      <c r="D139" s="11"/>
      <c r="F139" s="11"/>
      <c r="H139" s="11"/>
      <c r="J139" s="11"/>
      <c r="L139" s="11"/>
      <c r="N139" s="11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</row>
    <row r="140" spans="2:43" s="12" customFormat="1" ht="15.75" x14ac:dyDescent="0.45">
      <c r="B140" s="10"/>
      <c r="C140" s="11"/>
      <c r="D140" s="11"/>
      <c r="F140" s="11"/>
      <c r="H140" s="11"/>
      <c r="J140" s="11"/>
      <c r="L140" s="11"/>
      <c r="N140" s="11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</row>
    <row r="141" spans="2:43" s="12" customFormat="1" ht="15.75" x14ac:dyDescent="0.45">
      <c r="B141" s="10"/>
      <c r="C141" s="11"/>
      <c r="D141" s="11"/>
      <c r="F141" s="11"/>
      <c r="H141" s="11"/>
      <c r="J141" s="11"/>
      <c r="L141" s="11"/>
      <c r="N141" s="11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</row>
    <row r="142" spans="2:43" s="12" customFormat="1" ht="15.75" x14ac:dyDescent="0.45">
      <c r="B142" s="10"/>
      <c r="C142" s="11"/>
      <c r="D142" s="11"/>
      <c r="F142" s="11"/>
      <c r="H142" s="11"/>
      <c r="J142" s="11"/>
      <c r="L142" s="11"/>
      <c r="N142" s="11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</row>
    <row r="143" spans="2:43" s="12" customFormat="1" ht="15.75" x14ac:dyDescent="0.45">
      <c r="B143" s="10"/>
      <c r="C143" s="11"/>
      <c r="D143" s="11"/>
      <c r="F143" s="11"/>
      <c r="H143" s="11"/>
      <c r="J143" s="11"/>
      <c r="L143" s="11"/>
      <c r="N143" s="11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</row>
    <row r="144" spans="2:43" s="12" customFormat="1" ht="15.75" x14ac:dyDescent="0.45">
      <c r="B144" s="10"/>
      <c r="C144" s="11"/>
      <c r="D144" s="11"/>
      <c r="F144" s="11"/>
      <c r="H144" s="11"/>
      <c r="J144" s="11"/>
      <c r="L144" s="11"/>
      <c r="N144" s="11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</row>
    <row r="145" spans="2:43" s="12" customFormat="1" ht="15.75" x14ac:dyDescent="0.45">
      <c r="B145" s="10"/>
      <c r="C145" s="11"/>
      <c r="D145" s="11"/>
      <c r="F145" s="11"/>
      <c r="H145" s="11"/>
      <c r="J145" s="11"/>
      <c r="L145" s="11"/>
      <c r="N145" s="11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</row>
    <row r="146" spans="2:43" s="12" customFormat="1" ht="15.75" x14ac:dyDescent="0.45">
      <c r="B146" s="10"/>
      <c r="C146" s="11"/>
      <c r="D146" s="11"/>
      <c r="F146" s="11"/>
      <c r="H146" s="11"/>
      <c r="J146" s="11"/>
      <c r="L146" s="11"/>
      <c r="N146" s="11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</row>
    <row r="147" spans="2:43" s="12" customFormat="1" ht="15.75" x14ac:dyDescent="0.45">
      <c r="B147" s="10"/>
      <c r="C147" s="11"/>
      <c r="D147" s="11"/>
      <c r="F147" s="11"/>
      <c r="H147" s="11"/>
      <c r="J147" s="11"/>
      <c r="L147" s="11"/>
      <c r="N147" s="11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</row>
    <row r="148" spans="2:43" s="12" customFormat="1" ht="15.75" x14ac:dyDescent="0.45">
      <c r="B148" s="10"/>
      <c r="C148" s="11"/>
      <c r="D148" s="11"/>
      <c r="F148" s="11"/>
      <c r="H148" s="11"/>
      <c r="J148" s="11"/>
      <c r="L148" s="11"/>
      <c r="N148" s="11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</row>
    <row r="149" spans="2:43" s="12" customFormat="1" ht="15.75" x14ac:dyDescent="0.45">
      <c r="B149" s="10"/>
      <c r="C149" s="11"/>
      <c r="D149" s="11"/>
      <c r="F149" s="11"/>
      <c r="H149" s="11"/>
      <c r="J149" s="11"/>
      <c r="L149" s="11"/>
      <c r="N149" s="11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</row>
    <row r="150" spans="2:43" s="12" customFormat="1" ht="15.75" x14ac:dyDescent="0.45">
      <c r="B150" s="10"/>
      <c r="C150" s="11"/>
      <c r="D150" s="11"/>
      <c r="F150" s="11"/>
      <c r="H150" s="11"/>
      <c r="J150" s="11"/>
      <c r="L150" s="11"/>
      <c r="N150" s="11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</row>
    <row r="151" spans="2:43" s="12" customFormat="1" ht="16.149999999999999" thickBot="1" x14ac:dyDescent="0.5">
      <c r="B151" s="10"/>
      <c r="C151" s="11"/>
      <c r="D151" s="11"/>
      <c r="F151" s="11"/>
      <c r="H151" s="11"/>
      <c r="J151" s="11"/>
      <c r="L151" s="11"/>
      <c r="N151" s="11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</row>
    <row r="152" spans="2:43" s="12" customFormat="1" ht="14.65" thickBot="1" x14ac:dyDescent="0.5">
      <c r="B152" s="4"/>
      <c r="C152" s="4"/>
      <c r="D152" s="5"/>
      <c r="F152" s="13"/>
      <c r="H152" s="13"/>
      <c r="J152" s="13"/>
      <c r="L152" s="13"/>
      <c r="N152" s="1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</row>
    <row r="153" spans="2:43" s="12" customFormat="1" ht="14.65" thickBot="1" x14ac:dyDescent="0.5">
      <c r="B153" s="4"/>
      <c r="C153" s="4"/>
      <c r="D153" s="5"/>
      <c r="F153" s="13"/>
      <c r="H153" s="13"/>
      <c r="J153" s="13"/>
      <c r="L153" s="13"/>
      <c r="N153" s="1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</row>
    <row r="154" spans="2:43" s="12" customFormat="1" ht="14.65" thickBot="1" x14ac:dyDescent="0.5">
      <c r="B154" s="4"/>
      <c r="C154" s="4"/>
      <c r="D154" s="5"/>
      <c r="F154" s="13"/>
      <c r="H154" s="13"/>
      <c r="J154" s="13"/>
      <c r="L154" s="13"/>
      <c r="N154" s="1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</row>
    <row r="155" spans="2:43" s="12" customFormat="1" ht="14.65" thickBot="1" x14ac:dyDescent="0.5">
      <c r="B155" s="4"/>
      <c r="C155" s="4"/>
      <c r="D155" s="5"/>
      <c r="F155" s="13"/>
      <c r="H155" s="13"/>
      <c r="J155" s="13"/>
      <c r="L155" s="13"/>
      <c r="N155" s="1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</row>
    <row r="156" spans="2:43" s="12" customFormat="1" ht="14.65" thickBot="1" x14ac:dyDescent="0.5">
      <c r="B156" s="4"/>
      <c r="C156" s="4"/>
      <c r="D156" s="5"/>
      <c r="F156" s="13"/>
      <c r="H156" s="13"/>
      <c r="J156" s="13"/>
      <c r="L156" s="13"/>
      <c r="N156" s="13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</row>
    <row r="157" spans="2:43" s="12" customFormat="1" ht="14.65" thickBot="1" x14ac:dyDescent="0.5">
      <c r="B157" s="4"/>
      <c r="C157" s="4"/>
      <c r="D157" s="5"/>
      <c r="F157" s="13"/>
      <c r="H157" s="13"/>
      <c r="J157" s="13"/>
      <c r="L157" s="13"/>
      <c r="N157" s="13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</row>
    <row r="158" spans="2:43" s="12" customFormat="1" ht="14.65" thickBot="1" x14ac:dyDescent="0.5">
      <c r="B158" s="4"/>
      <c r="C158" s="4"/>
      <c r="D158" s="5"/>
      <c r="F158" s="13"/>
      <c r="H158" s="13"/>
      <c r="J158" s="13"/>
      <c r="L158" s="13"/>
      <c r="N158" s="1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</row>
    <row r="159" spans="2:43" s="12" customFormat="1" ht="14.65" thickBot="1" x14ac:dyDescent="0.5">
      <c r="B159" s="4"/>
      <c r="C159" s="4"/>
      <c r="D159" s="5"/>
      <c r="F159" s="13"/>
      <c r="H159" s="13"/>
      <c r="J159" s="13"/>
      <c r="L159" s="13"/>
      <c r="N159" s="1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</row>
    <row r="160" spans="2:43" s="12" customFormat="1" ht="14.65" thickBot="1" x14ac:dyDescent="0.5">
      <c r="B160" s="4"/>
      <c r="C160" s="4"/>
      <c r="D160" s="5"/>
      <c r="F160" s="13"/>
      <c r="H160" s="13"/>
      <c r="J160" s="13"/>
      <c r="L160" s="13"/>
      <c r="N160" s="13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</row>
    <row r="161" spans="2:43" s="12" customFormat="1" ht="14.65" thickBot="1" x14ac:dyDescent="0.5">
      <c r="B161" s="4"/>
      <c r="C161" s="4"/>
      <c r="D161" s="5"/>
      <c r="F161" s="13"/>
      <c r="H161" s="13"/>
      <c r="J161" s="13"/>
      <c r="L161" s="13"/>
      <c r="N161" s="1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</row>
    <row r="162" spans="2:43" s="12" customFormat="1" ht="14.65" thickBot="1" x14ac:dyDescent="0.5">
      <c r="B162" s="4"/>
      <c r="C162" s="4"/>
      <c r="D162" s="5"/>
      <c r="F162" s="13"/>
      <c r="H162" s="13"/>
      <c r="J162" s="13"/>
      <c r="L162" s="13"/>
      <c r="N162" s="1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</row>
    <row r="163" spans="2:43" s="12" customFormat="1" ht="14.65" thickBot="1" x14ac:dyDescent="0.5">
      <c r="B163" s="4"/>
      <c r="C163" s="4"/>
      <c r="D163" s="5"/>
      <c r="F163" s="13"/>
      <c r="H163" s="13"/>
      <c r="J163" s="13"/>
      <c r="L163" s="13"/>
      <c r="N163" s="13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</row>
    <row r="164" spans="2:43" s="12" customFormat="1" ht="14.65" thickBot="1" x14ac:dyDescent="0.5">
      <c r="B164" s="4"/>
      <c r="C164" s="4"/>
      <c r="D164" s="5"/>
      <c r="F164" s="13"/>
      <c r="H164" s="13"/>
      <c r="J164" s="13"/>
      <c r="L164" s="13"/>
      <c r="N164" s="13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</row>
    <row r="165" spans="2:43" s="12" customFormat="1" ht="14.65" thickBot="1" x14ac:dyDescent="0.5">
      <c r="B165" s="4"/>
      <c r="C165" s="4"/>
      <c r="D165" s="5"/>
      <c r="F165" s="13"/>
      <c r="H165" s="13"/>
      <c r="J165" s="13"/>
      <c r="L165" s="13"/>
      <c r="N165" s="13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</row>
    <row r="166" spans="2:43" s="12" customFormat="1" ht="14.65" thickBot="1" x14ac:dyDescent="0.5">
      <c r="B166" s="4"/>
      <c r="C166" s="4"/>
      <c r="D166" s="5"/>
      <c r="F166" s="13"/>
      <c r="H166" s="13"/>
      <c r="J166" s="13"/>
      <c r="L166" s="13"/>
      <c r="N166" s="13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</row>
    <row r="167" spans="2:43" s="12" customFormat="1" ht="14.65" thickBot="1" x14ac:dyDescent="0.5">
      <c r="B167" s="4"/>
      <c r="C167" s="4"/>
      <c r="D167" s="5"/>
      <c r="F167" s="13"/>
      <c r="H167" s="13"/>
      <c r="J167" s="13"/>
      <c r="L167" s="13"/>
      <c r="N167" s="13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</row>
    <row r="168" spans="2:43" s="12" customFormat="1" ht="14.65" thickBot="1" x14ac:dyDescent="0.5">
      <c r="B168" s="4"/>
      <c r="C168" s="4"/>
      <c r="D168" s="5"/>
      <c r="F168" s="13"/>
      <c r="H168" s="13"/>
      <c r="J168" s="13"/>
      <c r="L168" s="13"/>
      <c r="N168" s="1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</row>
    <row r="169" spans="2:43" s="12" customFormat="1" ht="14.65" thickBot="1" x14ac:dyDescent="0.5">
      <c r="B169" s="4"/>
      <c r="C169" s="4"/>
      <c r="D169" s="5"/>
      <c r="F169" s="13"/>
      <c r="H169" s="13"/>
      <c r="J169" s="13"/>
      <c r="L169" s="13"/>
      <c r="N169" s="1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</row>
    <row r="170" spans="2:43" s="12" customFormat="1" ht="14.65" thickBot="1" x14ac:dyDescent="0.5">
      <c r="B170" s="4"/>
      <c r="C170" s="4"/>
      <c r="D170" s="5"/>
      <c r="F170" s="13"/>
      <c r="H170" s="13"/>
      <c r="J170" s="13"/>
      <c r="L170" s="13"/>
      <c r="N170" s="13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</row>
    <row r="171" spans="2:43" s="12" customFormat="1" ht="14.65" thickBot="1" x14ac:dyDescent="0.5">
      <c r="B171" s="4"/>
      <c r="C171" s="4"/>
      <c r="D171" s="5"/>
      <c r="F171" s="13"/>
      <c r="H171" s="13"/>
      <c r="J171" s="13"/>
      <c r="L171" s="13"/>
      <c r="N171" s="13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</row>
    <row r="172" spans="2:43" s="12" customFormat="1" ht="14.65" thickBot="1" x14ac:dyDescent="0.5">
      <c r="B172" s="4"/>
      <c r="C172" s="4"/>
      <c r="D172" s="5"/>
      <c r="F172" s="13"/>
      <c r="H172" s="13"/>
      <c r="J172" s="13"/>
      <c r="L172" s="13"/>
      <c r="N172" s="13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</row>
    <row r="173" spans="2:43" s="12" customFormat="1" ht="14.65" thickBot="1" x14ac:dyDescent="0.5">
      <c r="B173" s="4"/>
      <c r="C173" s="4"/>
      <c r="D173" s="5"/>
      <c r="F173" s="13"/>
      <c r="H173" s="13"/>
      <c r="J173" s="13"/>
      <c r="L173" s="13"/>
      <c r="N173" s="13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</row>
    <row r="174" spans="2:43" s="12" customFormat="1" ht="14.65" thickBot="1" x14ac:dyDescent="0.5">
      <c r="B174" s="4"/>
      <c r="C174" s="4"/>
      <c r="D174" s="5"/>
      <c r="F174" s="13"/>
      <c r="H174" s="13"/>
      <c r="J174" s="13"/>
      <c r="L174" s="13"/>
      <c r="N174" s="1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</row>
    <row r="175" spans="2:43" s="12" customFormat="1" ht="14.65" thickBot="1" x14ac:dyDescent="0.5">
      <c r="B175" s="4"/>
      <c r="C175" s="4"/>
      <c r="D175" s="5"/>
      <c r="F175" s="13"/>
      <c r="H175" s="13"/>
      <c r="J175" s="13"/>
      <c r="L175" s="13"/>
      <c r="N175" s="1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</row>
    <row r="176" spans="2:43" s="12" customFormat="1" ht="14.65" thickBot="1" x14ac:dyDescent="0.5">
      <c r="B176" s="4"/>
      <c r="C176" s="4"/>
      <c r="D176" s="5"/>
      <c r="F176" s="13"/>
      <c r="H176" s="13"/>
      <c r="J176" s="13"/>
      <c r="L176" s="13"/>
      <c r="N176" s="1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</row>
    <row r="177" spans="2:43" s="12" customFormat="1" ht="14.65" thickBot="1" x14ac:dyDescent="0.5">
      <c r="B177" s="4"/>
      <c r="C177" s="4"/>
      <c r="D177" s="5"/>
      <c r="F177" s="13"/>
      <c r="H177" s="13"/>
      <c r="J177" s="13"/>
      <c r="L177" s="13"/>
      <c r="N177" s="13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</row>
    <row r="178" spans="2:43" s="12" customFormat="1" ht="14.65" thickBot="1" x14ac:dyDescent="0.5">
      <c r="B178" s="4"/>
      <c r="C178" s="4"/>
      <c r="D178" s="5"/>
      <c r="F178" s="13"/>
      <c r="H178" s="13"/>
      <c r="J178" s="13"/>
      <c r="L178" s="13"/>
      <c r="N178" s="1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</row>
    <row r="179" spans="2:43" s="12" customFormat="1" ht="14.65" thickBot="1" x14ac:dyDescent="0.5">
      <c r="B179" s="4"/>
      <c r="C179" s="4"/>
      <c r="D179" s="5"/>
      <c r="F179" s="13"/>
      <c r="H179" s="13"/>
      <c r="J179" s="13"/>
      <c r="L179" s="13"/>
      <c r="N179" s="13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</row>
    <row r="180" spans="2:43" s="12" customFormat="1" ht="14.65" thickBot="1" x14ac:dyDescent="0.5">
      <c r="B180" s="4"/>
      <c r="C180" s="4"/>
      <c r="D180" s="5"/>
      <c r="F180" s="13"/>
      <c r="H180" s="13"/>
      <c r="J180" s="13"/>
      <c r="L180" s="13"/>
      <c r="N180" s="13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</row>
    <row r="181" spans="2:43" s="12" customFormat="1" ht="14.65" thickBot="1" x14ac:dyDescent="0.5">
      <c r="B181" s="4"/>
      <c r="C181" s="4"/>
      <c r="D181" s="5"/>
      <c r="F181" s="13"/>
      <c r="H181" s="13"/>
      <c r="J181" s="13"/>
      <c r="L181" s="13"/>
      <c r="N181" s="13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</row>
    <row r="182" spans="2:43" s="12" customFormat="1" ht="14.65" thickBot="1" x14ac:dyDescent="0.5">
      <c r="B182" s="4"/>
      <c r="C182" s="4"/>
      <c r="D182" s="5"/>
      <c r="F182" s="13"/>
      <c r="H182" s="13"/>
      <c r="J182" s="13"/>
      <c r="L182" s="13"/>
      <c r="N182" s="13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</row>
    <row r="183" spans="2:43" s="12" customFormat="1" ht="14.65" thickBot="1" x14ac:dyDescent="0.5">
      <c r="B183" s="4"/>
      <c r="C183" s="4"/>
      <c r="D183" s="5"/>
      <c r="F183" s="13"/>
      <c r="H183" s="13"/>
      <c r="J183" s="13"/>
      <c r="L183" s="13"/>
      <c r="N183" s="13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</row>
    <row r="184" spans="2:43" s="12" customFormat="1" ht="14.65" thickBot="1" x14ac:dyDescent="0.5">
      <c r="B184" s="4"/>
      <c r="C184" s="4"/>
      <c r="D184" s="5"/>
      <c r="F184" s="13"/>
      <c r="H184" s="13"/>
      <c r="J184" s="13"/>
      <c r="L184" s="13"/>
      <c r="N184" s="1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</row>
    <row r="185" spans="2:43" s="12" customFormat="1" ht="14.65" thickBot="1" x14ac:dyDescent="0.5">
      <c r="B185" s="4"/>
      <c r="C185" s="4"/>
      <c r="D185" s="5"/>
      <c r="F185" s="13"/>
      <c r="H185" s="13"/>
      <c r="J185" s="13"/>
      <c r="L185" s="13"/>
      <c r="N185" s="13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</row>
    <row r="186" spans="2:43" s="12" customFormat="1" ht="14.65" thickBot="1" x14ac:dyDescent="0.5">
      <c r="B186" s="4"/>
      <c r="C186" s="4"/>
      <c r="D186" s="5"/>
      <c r="F186" s="13"/>
      <c r="H186" s="13"/>
      <c r="J186" s="13"/>
      <c r="L186" s="13"/>
      <c r="N186" s="13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</row>
    <row r="187" spans="2:43" s="12" customFormat="1" ht="14.65" thickBot="1" x14ac:dyDescent="0.5">
      <c r="B187" s="4"/>
      <c r="C187" s="4"/>
      <c r="D187" s="5"/>
      <c r="F187" s="13"/>
      <c r="H187" s="13"/>
      <c r="J187" s="13"/>
      <c r="L187" s="13"/>
      <c r="N187" s="1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</row>
    <row r="188" spans="2:43" s="12" customFormat="1" ht="14.65" thickBot="1" x14ac:dyDescent="0.5">
      <c r="B188" s="4"/>
      <c r="C188" s="4"/>
      <c r="D188" s="5"/>
      <c r="F188" s="13"/>
      <c r="H188" s="13"/>
      <c r="J188" s="13"/>
      <c r="L188" s="13"/>
      <c r="N188" s="1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</row>
    <row r="189" spans="2:43" s="12" customFormat="1" ht="14.65" thickBot="1" x14ac:dyDescent="0.5">
      <c r="B189" s="4"/>
      <c r="C189" s="4"/>
      <c r="D189" s="5"/>
      <c r="F189" s="13"/>
      <c r="H189" s="13"/>
      <c r="J189" s="13"/>
      <c r="L189" s="13"/>
      <c r="N189" s="1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</row>
    <row r="190" spans="2:43" s="12" customFormat="1" ht="14.65" thickBot="1" x14ac:dyDescent="0.5">
      <c r="B190" s="4"/>
      <c r="C190" s="4"/>
      <c r="D190" s="5"/>
      <c r="F190" s="13"/>
      <c r="H190" s="13"/>
      <c r="J190" s="13"/>
      <c r="L190" s="13"/>
      <c r="N190" s="13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</row>
    <row r="191" spans="2:43" s="12" customFormat="1" ht="14.65" thickBot="1" x14ac:dyDescent="0.5">
      <c r="B191" s="4"/>
      <c r="C191" s="4"/>
      <c r="D191" s="5"/>
      <c r="F191" s="13"/>
      <c r="H191" s="13"/>
      <c r="J191" s="13"/>
      <c r="L191" s="13"/>
      <c r="N191" s="13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</row>
    <row r="192" spans="2:43" s="12" customFormat="1" ht="14.65" thickBot="1" x14ac:dyDescent="0.5">
      <c r="B192" s="4"/>
      <c r="C192" s="4"/>
      <c r="D192" s="5"/>
      <c r="F192" s="13"/>
      <c r="H192" s="13"/>
      <c r="J192" s="13"/>
      <c r="L192" s="13"/>
      <c r="N192" s="1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</row>
    <row r="193" spans="2:43" s="12" customFormat="1" ht="14.65" thickBot="1" x14ac:dyDescent="0.5">
      <c r="B193" s="4"/>
      <c r="C193" s="4"/>
      <c r="D193" s="5"/>
      <c r="F193" s="13"/>
      <c r="H193" s="13"/>
      <c r="J193" s="13"/>
      <c r="L193" s="13"/>
      <c r="N193" s="13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</row>
    <row r="194" spans="2:43" s="12" customFormat="1" ht="14.65" thickBot="1" x14ac:dyDescent="0.5">
      <c r="B194" s="4"/>
      <c r="C194" s="4"/>
      <c r="D194" s="5"/>
      <c r="F194" s="13"/>
      <c r="H194" s="13"/>
      <c r="J194" s="13"/>
      <c r="L194" s="13"/>
      <c r="N194" s="13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</row>
    <row r="195" spans="2:43" s="12" customFormat="1" ht="14.65" thickBot="1" x14ac:dyDescent="0.5">
      <c r="B195" s="4"/>
      <c r="C195" s="4"/>
      <c r="D195" s="5"/>
      <c r="F195" s="13"/>
      <c r="H195" s="13"/>
      <c r="J195" s="13"/>
      <c r="L195" s="13"/>
      <c r="N195" s="13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</row>
    <row r="196" spans="2:43" s="12" customFormat="1" ht="14.65" thickBot="1" x14ac:dyDescent="0.5">
      <c r="B196" s="4"/>
      <c r="C196" s="4"/>
      <c r="D196" s="5"/>
      <c r="F196" s="13"/>
      <c r="H196" s="13"/>
      <c r="J196" s="13"/>
      <c r="L196" s="13"/>
      <c r="N196" s="13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</row>
    <row r="197" spans="2:43" s="12" customFormat="1" ht="14.65" thickBot="1" x14ac:dyDescent="0.5">
      <c r="B197" s="4"/>
      <c r="C197" s="4"/>
      <c r="D197" s="5"/>
      <c r="F197" s="13"/>
      <c r="H197" s="13"/>
      <c r="J197" s="13"/>
      <c r="L197" s="13"/>
      <c r="N197" s="13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</row>
    <row r="198" spans="2:43" s="12" customFormat="1" ht="14.65" thickBot="1" x14ac:dyDescent="0.5">
      <c r="B198" s="4"/>
      <c r="C198" s="4"/>
      <c r="D198" s="5"/>
      <c r="F198" s="13"/>
      <c r="H198" s="13"/>
      <c r="J198" s="13"/>
      <c r="L198" s="13"/>
      <c r="N198" s="13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</row>
    <row r="199" spans="2:43" s="12" customFormat="1" ht="14.65" thickBot="1" x14ac:dyDescent="0.5">
      <c r="B199" s="4"/>
      <c r="C199" s="4"/>
      <c r="D199" s="5"/>
      <c r="F199" s="13"/>
      <c r="H199" s="13"/>
      <c r="J199" s="13"/>
      <c r="L199" s="13"/>
      <c r="N199" s="13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</row>
    <row r="200" spans="2:43" s="12" customFormat="1" ht="14.65" thickBot="1" x14ac:dyDescent="0.5">
      <c r="B200" s="4"/>
      <c r="C200" s="4"/>
      <c r="D200" s="5"/>
      <c r="F200" s="13"/>
      <c r="H200" s="13"/>
      <c r="J200" s="13"/>
      <c r="L200" s="13"/>
      <c r="N200" s="13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</row>
    <row r="201" spans="2:43" s="12" customFormat="1" ht="14.65" thickBot="1" x14ac:dyDescent="0.5">
      <c r="B201" s="4"/>
      <c r="C201" s="4"/>
      <c r="D201" s="5"/>
      <c r="F201" s="13"/>
      <c r="H201" s="13"/>
      <c r="J201" s="13"/>
      <c r="L201" s="13"/>
      <c r="N201" s="13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</row>
    <row r="202" spans="2:43" s="12" customFormat="1" ht="14.65" thickBot="1" x14ac:dyDescent="0.5">
      <c r="B202" s="4"/>
      <c r="C202" s="4"/>
      <c r="D202" s="5"/>
      <c r="F202" s="13"/>
      <c r="H202" s="13"/>
      <c r="J202" s="13"/>
      <c r="L202" s="13"/>
      <c r="N202" s="1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</row>
    <row r="203" spans="2:43" s="12" customFormat="1" ht="14.65" thickBot="1" x14ac:dyDescent="0.5">
      <c r="B203" s="4"/>
      <c r="C203" s="4"/>
      <c r="D203" s="5"/>
      <c r="F203" s="13"/>
      <c r="H203" s="13"/>
      <c r="J203" s="13"/>
      <c r="L203" s="13"/>
      <c r="N203" s="13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</row>
    <row r="204" spans="2:43" s="12" customFormat="1" ht="14.65" thickBot="1" x14ac:dyDescent="0.5">
      <c r="B204" s="4"/>
      <c r="C204" s="4"/>
      <c r="D204" s="5"/>
      <c r="F204" s="13"/>
      <c r="H204" s="13"/>
      <c r="J204" s="13"/>
      <c r="L204" s="13"/>
      <c r="N204" s="1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</row>
    <row r="205" spans="2:43" s="12" customFormat="1" ht="14.65" thickBot="1" x14ac:dyDescent="0.5">
      <c r="B205" s="4"/>
      <c r="C205" s="4"/>
      <c r="D205" s="5"/>
      <c r="F205" s="13"/>
      <c r="H205" s="13"/>
      <c r="J205" s="13"/>
      <c r="L205" s="13"/>
      <c r="N205" s="1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</row>
    <row r="206" spans="2:43" s="12" customFormat="1" ht="14.65" thickBot="1" x14ac:dyDescent="0.5">
      <c r="B206" s="4"/>
      <c r="C206" s="4"/>
      <c r="D206" s="5"/>
      <c r="F206" s="13"/>
      <c r="H206" s="13"/>
      <c r="J206" s="13"/>
      <c r="L206" s="13"/>
      <c r="N206" s="1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</row>
    <row r="207" spans="2:43" s="12" customFormat="1" ht="14.65" thickBot="1" x14ac:dyDescent="0.5">
      <c r="B207" s="4"/>
      <c r="C207" s="4"/>
      <c r="D207" s="5"/>
      <c r="F207" s="13"/>
      <c r="H207" s="13"/>
      <c r="J207" s="13"/>
      <c r="L207" s="13"/>
      <c r="N207" s="13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</row>
    <row r="208" spans="2:43" s="12" customFormat="1" ht="14.65" thickBot="1" x14ac:dyDescent="0.5">
      <c r="B208" s="4"/>
      <c r="C208" s="4"/>
      <c r="D208" s="5"/>
      <c r="F208" s="13"/>
      <c r="H208" s="13"/>
      <c r="J208" s="13"/>
      <c r="L208" s="13"/>
      <c r="N208" s="13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</row>
    <row r="209" spans="2:43" s="12" customFormat="1" ht="14.65" thickBot="1" x14ac:dyDescent="0.5">
      <c r="B209" s="4"/>
      <c r="C209" s="4"/>
      <c r="D209" s="5"/>
      <c r="F209" s="13"/>
      <c r="H209" s="13"/>
      <c r="J209" s="13"/>
      <c r="L209" s="13"/>
      <c r="N209" s="1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</row>
    <row r="210" spans="2:43" s="12" customFormat="1" ht="14.65" thickBot="1" x14ac:dyDescent="0.5">
      <c r="B210" s="4"/>
      <c r="C210" s="4"/>
      <c r="D210" s="5"/>
      <c r="F210" s="13"/>
      <c r="H210" s="13"/>
      <c r="J210" s="13"/>
      <c r="L210" s="13"/>
      <c r="N210" s="1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</row>
    <row r="211" spans="2:43" s="12" customFormat="1" ht="14.65" thickBot="1" x14ac:dyDescent="0.5">
      <c r="B211" s="4"/>
      <c r="C211" s="4"/>
      <c r="D211" s="5"/>
      <c r="F211" s="13"/>
      <c r="H211" s="13"/>
      <c r="J211" s="13"/>
      <c r="L211" s="13"/>
      <c r="N211" s="13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</row>
    <row r="212" spans="2:43" s="12" customFormat="1" ht="14.65" thickBot="1" x14ac:dyDescent="0.5">
      <c r="B212" s="4"/>
      <c r="C212" s="4"/>
      <c r="D212" s="5"/>
      <c r="F212" s="13"/>
      <c r="H212" s="13"/>
      <c r="J212" s="13"/>
      <c r="L212" s="13"/>
      <c r="N212" s="13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</row>
    <row r="213" spans="2:43" s="12" customFormat="1" ht="14.65" thickBot="1" x14ac:dyDescent="0.5">
      <c r="B213" s="4"/>
      <c r="C213" s="4"/>
      <c r="D213" s="5"/>
      <c r="F213" s="13"/>
      <c r="H213" s="13"/>
      <c r="J213" s="13"/>
      <c r="L213" s="13"/>
      <c r="N213" s="1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</row>
    <row r="214" spans="2:43" s="12" customFormat="1" ht="14.65" thickBot="1" x14ac:dyDescent="0.5">
      <c r="B214" s="4"/>
      <c r="C214" s="4"/>
      <c r="D214" s="5"/>
      <c r="F214" s="13"/>
      <c r="H214" s="13"/>
      <c r="J214" s="13"/>
      <c r="L214" s="13"/>
      <c r="N214" s="1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</row>
    <row r="215" spans="2:43" s="12" customFormat="1" ht="14.65" thickBot="1" x14ac:dyDescent="0.5">
      <c r="B215" s="4"/>
      <c r="C215" s="4"/>
      <c r="D215" s="5"/>
      <c r="F215" s="13"/>
      <c r="H215" s="13"/>
      <c r="J215" s="13"/>
      <c r="L215" s="13"/>
      <c r="N215" s="13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</row>
    <row r="216" spans="2:43" s="12" customFormat="1" ht="14.65" thickBot="1" x14ac:dyDescent="0.5">
      <c r="B216" s="4"/>
      <c r="C216" s="4"/>
      <c r="D216" s="5"/>
      <c r="F216" s="13"/>
      <c r="H216" s="13"/>
      <c r="J216" s="13"/>
      <c r="L216" s="13"/>
      <c r="N216" s="13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</row>
    <row r="217" spans="2:43" s="12" customFormat="1" ht="14.65" thickBot="1" x14ac:dyDescent="0.5">
      <c r="B217" s="4"/>
      <c r="C217" s="4"/>
      <c r="D217" s="5"/>
      <c r="F217" s="13"/>
      <c r="H217" s="13"/>
      <c r="J217" s="13"/>
      <c r="L217" s="13"/>
      <c r="N217" s="1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</row>
    <row r="218" spans="2:43" s="12" customFormat="1" ht="14.65" thickBot="1" x14ac:dyDescent="0.5">
      <c r="B218" s="4"/>
      <c r="C218" s="4"/>
      <c r="D218" s="5"/>
      <c r="F218" s="13"/>
      <c r="H218" s="13"/>
      <c r="J218" s="13"/>
      <c r="L218" s="13"/>
      <c r="N218" s="13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</row>
    <row r="219" spans="2:43" s="12" customFormat="1" ht="14.65" thickBot="1" x14ac:dyDescent="0.5">
      <c r="B219" s="4"/>
      <c r="C219" s="4"/>
      <c r="D219" s="5"/>
      <c r="F219" s="13"/>
      <c r="H219" s="13"/>
      <c r="J219" s="13"/>
      <c r="L219" s="13"/>
      <c r="N219" s="1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</row>
    <row r="220" spans="2:43" s="12" customFormat="1" ht="14.65" thickBot="1" x14ac:dyDescent="0.5">
      <c r="B220" s="4"/>
      <c r="C220" s="4"/>
      <c r="D220" s="5"/>
      <c r="F220" s="13"/>
      <c r="H220" s="13"/>
      <c r="J220" s="13"/>
      <c r="L220" s="13"/>
      <c r="N220" s="13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</row>
    <row r="221" spans="2:43" s="12" customFormat="1" ht="14.65" thickBot="1" x14ac:dyDescent="0.5">
      <c r="B221" s="4"/>
      <c r="C221" s="4"/>
      <c r="D221" s="5"/>
      <c r="F221" s="13"/>
      <c r="H221" s="13"/>
      <c r="J221" s="13"/>
      <c r="L221" s="13"/>
      <c r="N221" s="1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</row>
    <row r="222" spans="2:43" s="12" customFormat="1" ht="14.65" thickBot="1" x14ac:dyDescent="0.5">
      <c r="B222" s="4"/>
      <c r="C222" s="4"/>
      <c r="D222" s="5"/>
      <c r="F222" s="13"/>
      <c r="H222" s="13"/>
      <c r="J222" s="13"/>
      <c r="L222" s="13"/>
      <c r="N222" s="13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</row>
    <row r="223" spans="2:43" s="12" customFormat="1" ht="14.65" thickBot="1" x14ac:dyDescent="0.5">
      <c r="B223" s="4"/>
      <c r="C223" s="4"/>
      <c r="D223" s="5"/>
      <c r="F223" s="13"/>
      <c r="H223" s="13"/>
      <c r="J223" s="13"/>
      <c r="L223" s="13"/>
      <c r="N223" s="1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</row>
    <row r="224" spans="2:43" s="12" customFormat="1" ht="14.65" thickBot="1" x14ac:dyDescent="0.5">
      <c r="B224" s="4"/>
      <c r="C224" s="4"/>
      <c r="D224" s="5"/>
      <c r="F224" s="13"/>
      <c r="H224" s="13"/>
      <c r="J224" s="13"/>
      <c r="L224" s="13"/>
      <c r="N224" s="1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</row>
    <row r="225" spans="2:43" s="12" customFormat="1" ht="14.65" thickBot="1" x14ac:dyDescent="0.5">
      <c r="B225" s="4"/>
      <c r="C225" s="4"/>
      <c r="D225" s="5"/>
      <c r="F225" s="13"/>
      <c r="H225" s="13"/>
      <c r="J225" s="13"/>
      <c r="L225" s="13"/>
      <c r="N225" s="1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</row>
    <row r="226" spans="2:43" s="12" customFormat="1" ht="14.65" thickBot="1" x14ac:dyDescent="0.5">
      <c r="B226" s="4"/>
      <c r="C226" s="4"/>
      <c r="D226" s="5"/>
      <c r="F226" s="13"/>
      <c r="H226" s="13"/>
      <c r="J226" s="13"/>
      <c r="L226" s="13"/>
      <c r="N226" s="13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</row>
    <row r="227" spans="2:43" s="12" customFormat="1" ht="14.65" thickBot="1" x14ac:dyDescent="0.5">
      <c r="B227" s="4"/>
      <c r="C227" s="4"/>
      <c r="D227" s="5"/>
      <c r="F227" s="13"/>
      <c r="H227" s="13"/>
      <c r="J227" s="13"/>
      <c r="L227" s="13"/>
      <c r="N227" s="1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</row>
    <row r="228" spans="2:43" s="12" customFormat="1" ht="14.65" thickBot="1" x14ac:dyDescent="0.5">
      <c r="B228" s="4"/>
      <c r="C228" s="4"/>
      <c r="D228" s="5"/>
      <c r="F228" s="13"/>
      <c r="H228" s="13"/>
      <c r="J228" s="13"/>
      <c r="L228" s="13"/>
      <c r="N228" s="13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</row>
    <row r="229" spans="2:43" s="12" customFormat="1" ht="14.65" thickBot="1" x14ac:dyDescent="0.5">
      <c r="B229" s="4"/>
      <c r="C229" s="4"/>
      <c r="D229" s="5"/>
      <c r="F229" s="13"/>
      <c r="H229" s="13"/>
      <c r="J229" s="13"/>
      <c r="L229" s="13"/>
      <c r="N229" s="1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</row>
    <row r="230" spans="2:43" s="12" customFormat="1" ht="14.65" thickBot="1" x14ac:dyDescent="0.5">
      <c r="B230" s="4"/>
      <c r="C230" s="4"/>
      <c r="D230" s="5"/>
      <c r="F230" s="13"/>
      <c r="H230" s="13"/>
      <c r="J230" s="13"/>
      <c r="L230" s="13"/>
      <c r="N230" s="1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</row>
    <row r="231" spans="2:43" s="12" customFormat="1" ht="14.65" thickBot="1" x14ac:dyDescent="0.5">
      <c r="B231" s="4"/>
      <c r="C231" s="4"/>
      <c r="D231" s="5"/>
      <c r="F231" s="13"/>
      <c r="H231" s="13"/>
      <c r="J231" s="13"/>
      <c r="L231" s="13"/>
      <c r="N231" s="13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</row>
    <row r="232" spans="2:43" s="12" customFormat="1" ht="14.65" thickBot="1" x14ac:dyDescent="0.5">
      <c r="B232" s="4"/>
      <c r="C232" s="4"/>
      <c r="D232" s="5"/>
      <c r="F232" s="13"/>
      <c r="H232" s="13"/>
      <c r="J232" s="13"/>
      <c r="L232" s="13"/>
      <c r="N232" s="13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</row>
    <row r="233" spans="2:43" s="12" customFormat="1" ht="14.65" thickBot="1" x14ac:dyDescent="0.5">
      <c r="B233" s="4"/>
      <c r="C233" s="4"/>
      <c r="D233" s="5"/>
      <c r="F233" s="13"/>
      <c r="H233" s="13"/>
      <c r="J233" s="13"/>
      <c r="L233" s="13"/>
      <c r="N233" s="1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</row>
    <row r="234" spans="2:43" s="12" customFormat="1" ht="14.65" thickBot="1" x14ac:dyDescent="0.5">
      <c r="B234" s="4"/>
      <c r="C234" s="4"/>
      <c r="D234" s="5"/>
      <c r="F234" s="13"/>
      <c r="H234" s="13"/>
      <c r="J234" s="13"/>
      <c r="L234" s="13"/>
      <c r="N234" s="13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</row>
    <row r="235" spans="2:43" s="12" customFormat="1" ht="14.65" thickBot="1" x14ac:dyDescent="0.5">
      <c r="B235" s="4"/>
      <c r="C235" s="4"/>
      <c r="D235" s="5"/>
      <c r="F235" s="13"/>
      <c r="H235" s="13"/>
      <c r="J235" s="13"/>
      <c r="L235" s="13"/>
      <c r="N235" s="13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</row>
    <row r="236" spans="2:43" s="12" customFormat="1" ht="14.65" thickBot="1" x14ac:dyDescent="0.5">
      <c r="B236" s="4"/>
      <c r="C236" s="4"/>
      <c r="D236" s="5"/>
      <c r="F236" s="13"/>
      <c r="H236" s="13"/>
      <c r="J236" s="13"/>
      <c r="L236" s="13"/>
      <c r="N236" s="13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</row>
    <row r="237" spans="2:43" s="12" customFormat="1" ht="14.65" thickBot="1" x14ac:dyDescent="0.5">
      <c r="B237" s="4"/>
      <c r="C237" s="4"/>
      <c r="D237" s="5"/>
      <c r="F237" s="13"/>
      <c r="H237" s="13"/>
      <c r="J237" s="13"/>
      <c r="L237" s="13"/>
      <c r="N237" s="13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</row>
    <row r="238" spans="2:43" s="12" customFormat="1" ht="14.65" thickBot="1" x14ac:dyDescent="0.5">
      <c r="B238" s="4"/>
      <c r="C238" s="4"/>
      <c r="D238" s="5"/>
      <c r="F238" s="13"/>
      <c r="H238" s="13"/>
      <c r="J238" s="13"/>
      <c r="L238" s="13"/>
      <c r="N238" s="1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</row>
    <row r="239" spans="2:43" s="12" customFormat="1" ht="14.65" thickBot="1" x14ac:dyDescent="0.5">
      <c r="B239" s="4"/>
      <c r="C239" s="4"/>
      <c r="D239" s="5"/>
      <c r="F239" s="13"/>
      <c r="H239" s="13"/>
      <c r="J239" s="13"/>
      <c r="L239" s="13"/>
      <c r="N239" s="13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</row>
    <row r="240" spans="2:43" s="12" customFormat="1" ht="14.65" thickBot="1" x14ac:dyDescent="0.5">
      <c r="B240" s="4"/>
      <c r="C240" s="4"/>
      <c r="D240" s="5"/>
      <c r="F240" s="13"/>
      <c r="H240" s="13"/>
      <c r="J240" s="13"/>
      <c r="L240" s="13"/>
      <c r="N240" s="13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</row>
    <row r="241" spans="2:43" s="12" customFormat="1" ht="14.65" thickBot="1" x14ac:dyDescent="0.5">
      <c r="B241" s="4"/>
      <c r="C241" s="4"/>
      <c r="D241" s="5"/>
      <c r="F241" s="13"/>
      <c r="H241" s="13"/>
      <c r="J241" s="13"/>
      <c r="L241" s="13"/>
      <c r="N241" s="1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</row>
    <row r="242" spans="2:43" s="12" customFormat="1" ht="14.65" thickBot="1" x14ac:dyDescent="0.5">
      <c r="B242" s="4"/>
      <c r="C242" s="4"/>
      <c r="D242" s="5"/>
      <c r="F242" s="13"/>
      <c r="H242" s="13"/>
      <c r="J242" s="13"/>
      <c r="L242" s="13"/>
      <c r="N242" s="13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</row>
    <row r="243" spans="2:43" s="12" customFormat="1" ht="14.65" thickBot="1" x14ac:dyDescent="0.5">
      <c r="B243" s="4"/>
      <c r="C243" s="4"/>
      <c r="D243" s="5"/>
      <c r="F243" s="13"/>
      <c r="H243" s="13"/>
      <c r="J243" s="13"/>
      <c r="L243" s="13"/>
      <c r="N243" s="1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</row>
    <row r="244" spans="2:43" s="12" customFormat="1" ht="14.65" thickBot="1" x14ac:dyDescent="0.5">
      <c r="B244" s="4"/>
      <c r="C244" s="4"/>
      <c r="D244" s="5"/>
      <c r="F244" s="13"/>
      <c r="H244" s="13"/>
      <c r="J244" s="13"/>
      <c r="L244" s="13"/>
      <c r="N244" s="13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</row>
    <row r="245" spans="2:43" s="12" customFormat="1" ht="14.65" thickBot="1" x14ac:dyDescent="0.5">
      <c r="B245" s="4"/>
      <c r="C245" s="4"/>
      <c r="D245" s="5"/>
      <c r="F245" s="13"/>
      <c r="H245" s="13"/>
      <c r="J245" s="13"/>
      <c r="L245" s="13"/>
      <c r="N245" s="1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</row>
    <row r="246" spans="2:43" s="12" customFormat="1" ht="14.65" thickBot="1" x14ac:dyDescent="0.5">
      <c r="B246" s="4"/>
      <c r="C246" s="4"/>
      <c r="D246" s="5"/>
      <c r="F246" s="13"/>
      <c r="H246" s="13"/>
      <c r="J246" s="13"/>
      <c r="L246" s="13"/>
      <c r="N246" s="13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</row>
    <row r="247" spans="2:43" s="12" customFormat="1" ht="14.65" thickBot="1" x14ac:dyDescent="0.5">
      <c r="B247" s="4"/>
      <c r="C247" s="4"/>
      <c r="D247" s="5"/>
      <c r="F247" s="13"/>
      <c r="H247" s="13"/>
      <c r="J247" s="13"/>
      <c r="L247" s="13"/>
      <c r="N247" s="13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</row>
    <row r="248" spans="2:43" s="12" customFormat="1" ht="14.65" thickBot="1" x14ac:dyDescent="0.5">
      <c r="B248" s="4"/>
      <c r="C248" s="4"/>
      <c r="D248" s="5"/>
      <c r="F248" s="13"/>
      <c r="H248" s="13"/>
      <c r="J248" s="13"/>
      <c r="L248" s="13"/>
      <c r="N248" s="13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</row>
    <row r="249" spans="2:43" s="12" customFormat="1" ht="14.65" thickBot="1" x14ac:dyDescent="0.5">
      <c r="B249" s="4"/>
      <c r="C249" s="4"/>
      <c r="D249" s="5"/>
      <c r="F249" s="13"/>
      <c r="H249" s="13"/>
      <c r="J249" s="13"/>
      <c r="L249" s="13"/>
      <c r="N249" s="13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</row>
    <row r="250" spans="2:43" s="12" customFormat="1" ht="14.65" thickBot="1" x14ac:dyDescent="0.5">
      <c r="B250" s="4"/>
      <c r="C250" s="4"/>
      <c r="D250" s="5"/>
      <c r="F250" s="13"/>
      <c r="H250" s="13"/>
      <c r="J250" s="13"/>
      <c r="L250" s="13"/>
      <c r="N250" s="13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</row>
    <row r="251" spans="2:43" s="12" customFormat="1" ht="14.65" thickBot="1" x14ac:dyDescent="0.5">
      <c r="B251" s="4"/>
      <c r="C251" s="4"/>
      <c r="D251" s="5"/>
      <c r="F251" s="13"/>
      <c r="H251" s="13"/>
      <c r="J251" s="13"/>
      <c r="L251" s="13"/>
      <c r="N251" s="13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</row>
    <row r="252" spans="2:43" s="12" customFormat="1" ht="14.65" thickBot="1" x14ac:dyDescent="0.5">
      <c r="B252" s="4"/>
      <c r="C252" s="4"/>
      <c r="D252" s="5"/>
      <c r="F252" s="13"/>
      <c r="H252" s="13"/>
      <c r="J252" s="13"/>
      <c r="L252" s="13"/>
      <c r="N252" s="13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</row>
    <row r="253" spans="2:43" s="12" customFormat="1" ht="14.65" thickBot="1" x14ac:dyDescent="0.5">
      <c r="B253" s="4"/>
      <c r="C253" s="4"/>
      <c r="D253" s="5"/>
      <c r="F253" s="13"/>
      <c r="H253" s="13"/>
      <c r="J253" s="13"/>
      <c r="L253" s="13"/>
      <c r="N253" s="13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</row>
    <row r="254" spans="2:43" s="12" customFormat="1" ht="14.65" thickBot="1" x14ac:dyDescent="0.5">
      <c r="B254" s="4"/>
      <c r="C254" s="4"/>
      <c r="D254" s="5"/>
      <c r="F254" s="13"/>
      <c r="H254" s="13"/>
      <c r="J254" s="13"/>
      <c r="L254" s="13"/>
      <c r="N254" s="13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</row>
    <row r="255" spans="2:43" s="12" customFormat="1" ht="14.65" thickBot="1" x14ac:dyDescent="0.5">
      <c r="B255" s="4"/>
      <c r="C255" s="4"/>
      <c r="D255" s="5"/>
      <c r="F255" s="13"/>
      <c r="H255" s="13"/>
      <c r="J255" s="13"/>
      <c r="L255" s="13"/>
      <c r="N255" s="13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</row>
    <row r="256" spans="2:43" s="12" customFormat="1" ht="14.65" thickBot="1" x14ac:dyDescent="0.5">
      <c r="B256" s="4"/>
      <c r="C256" s="4"/>
      <c r="D256" s="5"/>
      <c r="F256" s="13"/>
      <c r="H256" s="13"/>
      <c r="J256" s="13"/>
      <c r="L256" s="13"/>
      <c r="N256" s="13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</row>
    <row r="257" spans="2:43" s="12" customFormat="1" ht="14.65" thickBot="1" x14ac:dyDescent="0.5">
      <c r="B257" s="4"/>
      <c r="C257" s="4"/>
      <c r="D257" s="5"/>
      <c r="F257" s="13"/>
      <c r="H257" s="13"/>
      <c r="J257" s="13"/>
      <c r="L257" s="13"/>
      <c r="N257" s="13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</row>
    <row r="258" spans="2:43" s="12" customFormat="1" ht="14.65" thickBot="1" x14ac:dyDescent="0.5">
      <c r="B258" s="4"/>
      <c r="C258" s="4"/>
      <c r="D258" s="5"/>
      <c r="F258" s="13"/>
      <c r="H258" s="13"/>
      <c r="J258" s="13"/>
      <c r="L258" s="13"/>
      <c r="N258" s="13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</row>
    <row r="259" spans="2:43" s="12" customFormat="1" ht="14.65" thickBot="1" x14ac:dyDescent="0.5">
      <c r="B259" s="4"/>
      <c r="C259" s="4"/>
      <c r="D259" s="5"/>
      <c r="F259" s="13"/>
      <c r="H259" s="13"/>
      <c r="J259" s="13"/>
      <c r="L259" s="13"/>
      <c r="N259" s="13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</row>
    <row r="260" spans="2:43" s="12" customFormat="1" ht="14.65" thickBot="1" x14ac:dyDescent="0.5">
      <c r="B260" s="4"/>
      <c r="C260" s="4"/>
      <c r="D260" s="5"/>
      <c r="F260" s="13"/>
      <c r="H260" s="13"/>
      <c r="J260" s="13"/>
      <c r="L260" s="13"/>
      <c r="N260" s="13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</row>
    <row r="261" spans="2:43" s="12" customFormat="1" ht="14.65" thickBot="1" x14ac:dyDescent="0.5">
      <c r="B261" s="4"/>
      <c r="C261" s="4"/>
      <c r="D261" s="5"/>
      <c r="F261" s="13"/>
      <c r="H261" s="13"/>
      <c r="J261" s="13"/>
      <c r="L261" s="13"/>
      <c r="N261" s="13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</row>
    <row r="262" spans="2:43" s="12" customFormat="1" ht="14.65" thickBot="1" x14ac:dyDescent="0.5">
      <c r="B262" s="4"/>
      <c r="C262" s="4"/>
      <c r="D262" s="5"/>
      <c r="F262" s="13"/>
      <c r="H262" s="13"/>
      <c r="J262" s="13"/>
      <c r="L262" s="13"/>
      <c r="N262" s="13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</row>
    <row r="263" spans="2:43" s="12" customFormat="1" ht="14.65" thickBot="1" x14ac:dyDescent="0.5">
      <c r="B263" s="4"/>
      <c r="C263" s="4"/>
      <c r="D263" s="5"/>
      <c r="F263" s="13"/>
      <c r="H263" s="13"/>
      <c r="J263" s="13"/>
      <c r="L263" s="13"/>
      <c r="N263" s="13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</row>
    <row r="264" spans="2:43" s="12" customFormat="1" ht="14.65" thickBot="1" x14ac:dyDescent="0.5">
      <c r="B264" s="4"/>
      <c r="C264" s="4"/>
      <c r="D264" s="5"/>
      <c r="F264" s="13"/>
      <c r="H264" s="13"/>
      <c r="J264" s="13"/>
      <c r="L264" s="13"/>
      <c r="N264" s="13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</row>
    <row r="265" spans="2:43" s="12" customFormat="1" ht="14.65" thickBot="1" x14ac:dyDescent="0.5">
      <c r="B265" s="4"/>
      <c r="C265" s="4"/>
      <c r="D265" s="5"/>
      <c r="F265" s="13"/>
      <c r="H265" s="13"/>
      <c r="J265" s="13"/>
      <c r="L265" s="13"/>
      <c r="N265" s="13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</row>
    <row r="266" spans="2:43" s="12" customFormat="1" ht="14.65" thickBot="1" x14ac:dyDescent="0.5">
      <c r="B266" s="4"/>
      <c r="C266" s="4"/>
      <c r="D266" s="5"/>
      <c r="F266" s="13"/>
      <c r="H266" s="13"/>
      <c r="J266" s="13"/>
      <c r="L266" s="13"/>
      <c r="N266" s="13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</row>
    <row r="267" spans="2:43" s="12" customFormat="1" ht="14.65" thickBot="1" x14ac:dyDescent="0.5">
      <c r="B267" s="4"/>
      <c r="C267" s="4"/>
      <c r="D267" s="5"/>
      <c r="F267" s="13"/>
      <c r="H267" s="13"/>
      <c r="J267" s="13"/>
      <c r="L267" s="13"/>
      <c r="N267" s="13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</row>
    <row r="268" spans="2:43" s="12" customFormat="1" ht="14.65" thickBot="1" x14ac:dyDescent="0.5">
      <c r="B268" s="4"/>
      <c r="C268" s="4"/>
      <c r="D268" s="5"/>
      <c r="F268" s="13"/>
      <c r="H268" s="13"/>
      <c r="J268" s="13"/>
      <c r="L268" s="13"/>
      <c r="N268" s="13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</row>
    <row r="269" spans="2:43" s="12" customFormat="1" ht="14.65" thickBot="1" x14ac:dyDescent="0.5">
      <c r="B269" s="4"/>
      <c r="C269" s="4"/>
      <c r="D269" s="5"/>
      <c r="F269" s="13"/>
      <c r="H269" s="13"/>
      <c r="J269" s="13"/>
      <c r="L269" s="13"/>
      <c r="N269" s="13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</row>
    <row r="270" spans="2:43" s="12" customFormat="1" ht="14.65" thickBot="1" x14ac:dyDescent="0.5">
      <c r="B270" s="4"/>
      <c r="C270" s="4"/>
      <c r="D270" s="5"/>
      <c r="F270" s="13"/>
      <c r="H270" s="13"/>
      <c r="J270" s="13"/>
      <c r="L270" s="13"/>
      <c r="N270" s="13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</row>
    <row r="271" spans="2:43" s="12" customFormat="1" ht="14.65" thickBot="1" x14ac:dyDescent="0.5">
      <c r="B271" s="4"/>
      <c r="C271" s="4"/>
      <c r="D271" s="5"/>
      <c r="F271" s="13"/>
      <c r="H271" s="13"/>
      <c r="J271" s="13"/>
      <c r="L271" s="13"/>
      <c r="N271" s="13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</row>
    <row r="272" spans="2:43" s="12" customFormat="1" ht="14.65" thickBot="1" x14ac:dyDescent="0.5">
      <c r="B272" s="4"/>
      <c r="C272" s="4"/>
      <c r="D272" s="5"/>
      <c r="F272" s="13"/>
      <c r="H272" s="13"/>
      <c r="J272" s="13"/>
      <c r="L272" s="13"/>
      <c r="N272" s="13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</row>
    <row r="273" spans="2:43" s="12" customFormat="1" ht="14.65" thickBot="1" x14ac:dyDescent="0.5">
      <c r="B273" s="4"/>
      <c r="C273" s="4"/>
      <c r="D273" s="5"/>
      <c r="F273" s="13"/>
      <c r="H273" s="13"/>
      <c r="J273" s="13"/>
      <c r="L273" s="13"/>
      <c r="N273" s="13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</row>
    <row r="274" spans="2:43" s="12" customFormat="1" ht="14.65" thickBot="1" x14ac:dyDescent="0.5">
      <c r="B274" s="4"/>
      <c r="C274" s="4"/>
      <c r="D274" s="5"/>
      <c r="F274" s="13"/>
      <c r="H274" s="13"/>
      <c r="J274" s="13"/>
      <c r="L274" s="13"/>
      <c r="N274" s="13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</row>
    <row r="275" spans="2:43" s="12" customFormat="1" ht="14.65" thickBot="1" x14ac:dyDescent="0.5">
      <c r="B275" s="4"/>
      <c r="C275" s="4"/>
      <c r="D275" s="5"/>
      <c r="F275" s="13"/>
      <c r="H275" s="13"/>
      <c r="J275" s="13"/>
      <c r="L275" s="13"/>
      <c r="N275" s="13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</row>
    <row r="276" spans="2:43" s="12" customFormat="1" ht="14.65" thickBot="1" x14ac:dyDescent="0.5">
      <c r="B276" s="4"/>
      <c r="C276" s="4"/>
      <c r="D276" s="5"/>
      <c r="F276" s="13"/>
      <c r="H276" s="13"/>
      <c r="J276" s="13"/>
      <c r="L276" s="13"/>
      <c r="N276" s="13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</row>
    <row r="277" spans="2:43" s="12" customFormat="1" ht="14.65" thickBot="1" x14ac:dyDescent="0.5">
      <c r="B277" s="4"/>
      <c r="C277" s="4"/>
      <c r="D277" s="5"/>
      <c r="F277" s="13"/>
      <c r="H277" s="13"/>
      <c r="J277" s="13"/>
      <c r="L277" s="13"/>
      <c r="N277" s="13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</row>
    <row r="278" spans="2:43" s="12" customFormat="1" ht="14.65" thickBot="1" x14ac:dyDescent="0.5">
      <c r="B278" s="4"/>
      <c r="C278" s="4"/>
      <c r="D278" s="5"/>
      <c r="F278" s="13"/>
      <c r="H278" s="13"/>
      <c r="J278" s="13"/>
      <c r="L278" s="13"/>
      <c r="N278" s="13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</row>
    <row r="279" spans="2:43" s="12" customFormat="1" ht="14.65" thickBot="1" x14ac:dyDescent="0.5">
      <c r="B279" s="4"/>
      <c r="C279" s="4"/>
      <c r="D279" s="5"/>
      <c r="F279" s="13"/>
      <c r="H279" s="13"/>
      <c r="J279" s="13"/>
      <c r="L279" s="13"/>
      <c r="N279" s="13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</row>
    <row r="280" spans="2:43" s="12" customFormat="1" ht="14.65" thickBot="1" x14ac:dyDescent="0.5">
      <c r="B280" s="4"/>
      <c r="C280" s="4"/>
      <c r="D280" s="5"/>
      <c r="F280" s="13"/>
      <c r="H280" s="13"/>
      <c r="J280" s="13"/>
      <c r="L280" s="13"/>
      <c r="N280" s="13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</row>
    <row r="281" spans="2:43" s="12" customFormat="1" ht="14.65" thickBot="1" x14ac:dyDescent="0.5">
      <c r="B281" s="4"/>
      <c r="C281" s="4"/>
      <c r="D281" s="5"/>
      <c r="F281" s="13"/>
      <c r="H281" s="13"/>
      <c r="J281" s="13"/>
      <c r="L281" s="13"/>
      <c r="N281" s="13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</row>
    <row r="282" spans="2:43" s="12" customFormat="1" ht="14.65" thickBot="1" x14ac:dyDescent="0.5">
      <c r="B282" s="4"/>
      <c r="C282" s="4"/>
      <c r="D282" s="5"/>
      <c r="F282" s="13"/>
      <c r="H282" s="13"/>
      <c r="J282" s="13"/>
      <c r="L282" s="13"/>
      <c r="N282" s="13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</row>
    <row r="283" spans="2:43" s="12" customFormat="1" ht="14.65" thickBot="1" x14ac:dyDescent="0.5">
      <c r="B283" s="4"/>
      <c r="C283" s="4"/>
      <c r="D283" s="5"/>
      <c r="F283" s="13"/>
      <c r="H283" s="13"/>
      <c r="J283" s="13"/>
      <c r="L283" s="13"/>
      <c r="N283" s="13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</row>
    <row r="284" spans="2:43" s="12" customFormat="1" ht="14.65" thickBot="1" x14ac:dyDescent="0.5">
      <c r="B284" s="4"/>
      <c r="C284" s="4"/>
      <c r="D284" s="5"/>
      <c r="F284" s="13"/>
      <c r="H284" s="13"/>
      <c r="J284" s="13"/>
      <c r="L284" s="13"/>
      <c r="N284" s="13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</row>
    <row r="285" spans="2:43" s="12" customFormat="1" ht="14.65" thickBot="1" x14ac:dyDescent="0.5">
      <c r="B285" s="4"/>
      <c r="C285" s="4"/>
      <c r="D285" s="5"/>
      <c r="F285" s="13"/>
      <c r="H285" s="13"/>
      <c r="J285" s="13"/>
      <c r="L285" s="13"/>
      <c r="N285" s="13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</row>
    <row r="286" spans="2:43" s="12" customFormat="1" ht="14.65" thickBot="1" x14ac:dyDescent="0.5">
      <c r="B286" s="4"/>
      <c r="C286" s="4"/>
      <c r="D286" s="5"/>
      <c r="F286" s="13"/>
      <c r="H286" s="13"/>
      <c r="J286" s="13"/>
      <c r="L286" s="13"/>
      <c r="N286" s="13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</row>
    <row r="287" spans="2:43" s="12" customFormat="1" ht="14.65" thickBot="1" x14ac:dyDescent="0.5">
      <c r="B287" s="4"/>
      <c r="C287" s="4"/>
      <c r="D287" s="5"/>
      <c r="F287" s="13"/>
      <c r="H287" s="13"/>
      <c r="J287" s="13"/>
      <c r="L287" s="13"/>
      <c r="N287" s="13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</row>
    <row r="288" spans="2:43" s="12" customFormat="1" ht="14.65" thickBot="1" x14ac:dyDescent="0.5">
      <c r="B288" s="4"/>
      <c r="C288" s="4"/>
      <c r="D288" s="5"/>
      <c r="F288" s="13"/>
      <c r="H288" s="13"/>
      <c r="J288" s="13"/>
      <c r="L288" s="13"/>
      <c r="N288" s="13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</row>
    <row r="289" spans="2:43" s="12" customFormat="1" ht="14.65" thickBot="1" x14ac:dyDescent="0.5">
      <c r="B289" s="4"/>
      <c r="C289" s="4"/>
      <c r="D289" s="5"/>
      <c r="F289" s="13"/>
      <c r="H289" s="13"/>
      <c r="J289" s="13"/>
      <c r="L289" s="13"/>
      <c r="N289" s="13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</row>
    <row r="290" spans="2:43" s="12" customFormat="1" ht="14.65" thickBot="1" x14ac:dyDescent="0.5">
      <c r="B290" s="4"/>
      <c r="C290" s="4"/>
      <c r="D290" s="5"/>
      <c r="F290" s="13"/>
      <c r="H290" s="13"/>
      <c r="J290" s="13"/>
      <c r="L290" s="13"/>
      <c r="N290" s="13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</row>
    <row r="291" spans="2:43" s="12" customFormat="1" ht="14.65" thickBot="1" x14ac:dyDescent="0.5">
      <c r="B291" s="4"/>
      <c r="C291" s="4"/>
      <c r="D291" s="5"/>
      <c r="F291" s="13"/>
      <c r="H291" s="13"/>
      <c r="J291" s="13"/>
      <c r="L291" s="13"/>
      <c r="N291" s="13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</row>
    <row r="292" spans="2:43" s="12" customFormat="1" ht="14.65" thickBot="1" x14ac:dyDescent="0.5">
      <c r="B292" s="4"/>
      <c r="C292" s="4"/>
      <c r="D292" s="5"/>
      <c r="F292" s="13"/>
      <c r="H292" s="13"/>
      <c r="J292" s="13"/>
      <c r="L292" s="13"/>
      <c r="N292" s="13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</row>
    <row r="293" spans="2:43" s="12" customFormat="1" ht="14.65" thickBot="1" x14ac:dyDescent="0.5">
      <c r="B293" s="4"/>
      <c r="C293" s="4"/>
      <c r="D293" s="5"/>
      <c r="F293" s="13"/>
      <c r="H293" s="13"/>
      <c r="J293" s="13"/>
      <c r="L293" s="13"/>
      <c r="N293" s="13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</row>
    <row r="294" spans="2:43" s="12" customFormat="1" ht="14.65" thickBot="1" x14ac:dyDescent="0.5">
      <c r="B294" s="4"/>
      <c r="C294" s="4"/>
      <c r="D294" s="5"/>
      <c r="F294" s="13"/>
      <c r="H294" s="13"/>
      <c r="J294" s="13"/>
      <c r="L294" s="13"/>
      <c r="N294" s="13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</row>
    <row r="295" spans="2:43" s="12" customFormat="1" ht="14.65" thickBot="1" x14ac:dyDescent="0.5">
      <c r="B295" s="4"/>
      <c r="C295" s="4"/>
      <c r="D295" s="5"/>
      <c r="F295" s="13"/>
      <c r="H295" s="13"/>
      <c r="J295" s="13"/>
      <c r="L295" s="13"/>
      <c r="N295" s="13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</row>
    <row r="296" spans="2:43" s="12" customFormat="1" ht="14.65" thickBot="1" x14ac:dyDescent="0.5">
      <c r="B296" s="4"/>
      <c r="C296" s="4"/>
      <c r="D296" s="5"/>
      <c r="F296" s="13"/>
      <c r="H296" s="13"/>
      <c r="J296" s="13"/>
      <c r="L296" s="13"/>
      <c r="N296" s="13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</row>
    <row r="297" spans="2:43" s="12" customFormat="1" ht="14.65" thickBot="1" x14ac:dyDescent="0.5">
      <c r="B297" s="4"/>
      <c r="C297" s="4"/>
      <c r="D297" s="5"/>
      <c r="F297" s="13"/>
      <c r="H297" s="13"/>
      <c r="J297" s="13"/>
      <c r="L297" s="13"/>
      <c r="N297" s="13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</row>
    <row r="298" spans="2:43" s="12" customFormat="1" ht="14.65" thickBot="1" x14ac:dyDescent="0.5">
      <c r="B298" s="4"/>
      <c r="C298" s="4"/>
      <c r="D298" s="5"/>
      <c r="F298" s="13"/>
      <c r="H298" s="13"/>
      <c r="J298" s="13"/>
      <c r="L298" s="13"/>
      <c r="N298" s="13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</row>
    <row r="299" spans="2:43" s="12" customFormat="1" ht="14.65" thickBot="1" x14ac:dyDescent="0.5">
      <c r="B299" s="4"/>
      <c r="C299" s="4"/>
      <c r="D299" s="5"/>
      <c r="F299" s="13"/>
      <c r="H299" s="13"/>
      <c r="J299" s="13"/>
      <c r="L299" s="13"/>
      <c r="N299" s="13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</row>
    <row r="300" spans="2:43" s="12" customFormat="1" ht="14.65" thickBot="1" x14ac:dyDescent="0.5">
      <c r="B300" s="4"/>
      <c r="C300" s="4"/>
      <c r="D300" s="5"/>
      <c r="F300" s="13"/>
      <c r="H300" s="13"/>
      <c r="J300" s="13"/>
      <c r="L300" s="13"/>
      <c r="N300" s="13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</row>
    <row r="301" spans="2:43" s="12" customFormat="1" ht="14.65" thickBot="1" x14ac:dyDescent="0.5">
      <c r="B301" s="4"/>
      <c r="C301" s="4"/>
      <c r="D301" s="5"/>
      <c r="F301" s="13"/>
      <c r="H301" s="13"/>
      <c r="J301" s="13"/>
      <c r="L301" s="13"/>
      <c r="N301" s="13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</row>
    <row r="302" spans="2:43" s="12" customFormat="1" ht="14.65" thickBot="1" x14ac:dyDescent="0.5">
      <c r="B302" s="4"/>
      <c r="C302" s="4"/>
      <c r="D302" s="5"/>
      <c r="F302" s="13"/>
      <c r="H302" s="13"/>
      <c r="J302" s="13"/>
      <c r="L302" s="13"/>
      <c r="N302" s="13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</row>
    <row r="303" spans="2:43" s="12" customFormat="1" ht="14.65" thickBot="1" x14ac:dyDescent="0.5">
      <c r="B303" s="4"/>
      <c r="C303" s="4"/>
      <c r="D303" s="5"/>
      <c r="F303" s="13"/>
      <c r="H303" s="13"/>
      <c r="J303" s="13"/>
      <c r="L303" s="13"/>
      <c r="N303" s="13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</row>
    <row r="304" spans="2:43" s="12" customFormat="1" ht="14.65" thickBot="1" x14ac:dyDescent="0.5">
      <c r="B304" s="4"/>
      <c r="C304" s="4"/>
      <c r="D304" s="5"/>
      <c r="F304" s="13"/>
      <c r="H304" s="13"/>
      <c r="J304" s="13"/>
      <c r="L304" s="13"/>
      <c r="N304" s="13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</row>
    <row r="305" spans="2:43" s="12" customFormat="1" ht="14.65" thickBot="1" x14ac:dyDescent="0.5">
      <c r="B305" s="4"/>
      <c r="C305" s="4"/>
      <c r="D305" s="5"/>
      <c r="F305" s="13"/>
      <c r="H305" s="13"/>
      <c r="J305" s="13"/>
      <c r="L305" s="13"/>
      <c r="N305" s="13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</row>
    <row r="306" spans="2:43" s="12" customFormat="1" ht="14.65" thickBot="1" x14ac:dyDescent="0.5">
      <c r="B306" s="4"/>
      <c r="C306" s="4"/>
      <c r="D306" s="5"/>
      <c r="F306" s="13"/>
      <c r="H306" s="13"/>
      <c r="J306" s="13"/>
      <c r="L306" s="13"/>
      <c r="N306" s="13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</row>
    <row r="307" spans="2:43" s="12" customFormat="1" ht="14.65" thickBot="1" x14ac:dyDescent="0.5">
      <c r="B307" s="4"/>
      <c r="C307" s="4"/>
      <c r="D307" s="5"/>
      <c r="F307" s="13"/>
      <c r="H307" s="13"/>
      <c r="J307" s="13"/>
      <c r="L307" s="13"/>
      <c r="N307" s="13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</row>
    <row r="308" spans="2:43" s="12" customFormat="1" ht="14.65" thickBot="1" x14ac:dyDescent="0.5">
      <c r="B308" s="4"/>
      <c r="C308" s="4"/>
      <c r="D308" s="5"/>
      <c r="F308" s="13"/>
      <c r="H308" s="13"/>
      <c r="J308" s="13"/>
      <c r="L308" s="13"/>
      <c r="N308" s="13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</row>
    <row r="309" spans="2:43" s="12" customFormat="1" ht="14.65" thickBot="1" x14ac:dyDescent="0.5">
      <c r="B309" s="4"/>
      <c r="C309" s="4"/>
      <c r="D309" s="5"/>
      <c r="F309" s="13"/>
      <c r="H309" s="13"/>
      <c r="J309" s="13"/>
      <c r="L309" s="13"/>
      <c r="N309" s="13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</row>
    <row r="310" spans="2:43" s="12" customFormat="1" ht="14.65" thickBot="1" x14ac:dyDescent="0.5">
      <c r="B310" s="4"/>
      <c r="C310" s="4"/>
      <c r="D310" s="5"/>
      <c r="F310" s="13"/>
      <c r="H310" s="13"/>
      <c r="J310" s="13"/>
      <c r="L310" s="13"/>
      <c r="N310" s="13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</row>
    <row r="311" spans="2:43" s="12" customFormat="1" ht="14.65" thickBot="1" x14ac:dyDescent="0.5">
      <c r="B311" s="4"/>
      <c r="C311" s="4"/>
      <c r="D311" s="5"/>
      <c r="F311" s="13"/>
      <c r="H311" s="13"/>
      <c r="J311" s="13"/>
      <c r="L311" s="13"/>
      <c r="N311" s="13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</row>
    <row r="312" spans="2:43" s="12" customFormat="1" ht="14.65" thickBot="1" x14ac:dyDescent="0.5">
      <c r="B312" s="4"/>
      <c r="C312" s="4"/>
      <c r="D312" s="5"/>
      <c r="F312" s="13"/>
      <c r="H312" s="13"/>
      <c r="J312" s="13"/>
      <c r="L312" s="13"/>
      <c r="N312" s="13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</row>
    <row r="313" spans="2:43" s="12" customFormat="1" ht="14.65" thickBot="1" x14ac:dyDescent="0.5">
      <c r="B313" s="4"/>
      <c r="C313" s="4"/>
      <c r="D313" s="5"/>
      <c r="F313" s="13"/>
      <c r="H313" s="13"/>
      <c r="J313" s="13"/>
      <c r="L313" s="13"/>
      <c r="N313" s="13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</row>
    <row r="314" spans="2:43" s="12" customFormat="1" ht="14.65" thickBot="1" x14ac:dyDescent="0.5">
      <c r="B314" s="4"/>
      <c r="C314" s="4"/>
      <c r="D314" s="5"/>
      <c r="F314" s="13"/>
      <c r="H314" s="13"/>
      <c r="J314" s="13"/>
      <c r="L314" s="13"/>
      <c r="N314" s="13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</row>
    <row r="315" spans="2:43" s="12" customFormat="1" ht="14.65" thickBot="1" x14ac:dyDescent="0.5">
      <c r="B315" s="4"/>
      <c r="C315" s="4"/>
      <c r="D315" s="5"/>
      <c r="F315" s="13"/>
      <c r="H315" s="13"/>
      <c r="J315" s="13"/>
      <c r="L315" s="13"/>
      <c r="N315" s="13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</row>
    <row r="316" spans="2:43" s="12" customFormat="1" x14ac:dyDescent="0.45">
      <c r="B316" s="7"/>
      <c r="C316" s="7"/>
      <c r="D316" s="7"/>
      <c r="F316" s="7"/>
      <c r="H316" s="7"/>
      <c r="J316" s="7"/>
      <c r="L316" s="7"/>
      <c r="N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</row>
    <row r="317" spans="2:43" s="12" customFormat="1" x14ac:dyDescent="0.45">
      <c r="B317" s="7"/>
      <c r="C317" s="7"/>
      <c r="D317" s="7"/>
      <c r="F317" s="7"/>
      <c r="H317" s="7"/>
      <c r="J317" s="7"/>
      <c r="L317" s="7"/>
      <c r="N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</row>
    <row r="318" spans="2:43" s="12" customFormat="1" x14ac:dyDescent="0.45">
      <c r="B318" s="7"/>
      <c r="C318" s="7"/>
      <c r="D318" s="7"/>
      <c r="F318" s="7"/>
      <c r="H318" s="7"/>
      <c r="J318" s="7"/>
      <c r="L318" s="7"/>
      <c r="N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</row>
    <row r="319" spans="2:43" s="12" customFormat="1" x14ac:dyDescent="0.45">
      <c r="B319" s="7"/>
      <c r="C319" s="7"/>
      <c r="D319" s="7"/>
      <c r="F319" s="7"/>
      <c r="H319" s="7"/>
      <c r="J319" s="7"/>
      <c r="L319" s="7"/>
      <c r="N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</row>
    <row r="320" spans="2:43" s="12" customFormat="1" x14ac:dyDescent="0.45">
      <c r="B320" s="7"/>
      <c r="C320" s="7"/>
      <c r="D320" s="7"/>
      <c r="F320" s="7"/>
      <c r="H320" s="7"/>
      <c r="J320" s="7"/>
      <c r="L320" s="7"/>
      <c r="N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</row>
    <row r="321" spans="5:5" x14ac:dyDescent="0.45">
      <c r="E321" s="12"/>
    </row>
    <row r="322" spans="5:5" x14ac:dyDescent="0.45">
      <c r="E322" s="12"/>
    </row>
    <row r="323" spans="5:5" x14ac:dyDescent="0.45">
      <c r="E323" s="12"/>
    </row>
    <row r="324" spans="5:5" x14ac:dyDescent="0.45">
      <c r="E324" s="12"/>
    </row>
    <row r="325" spans="5:5" x14ac:dyDescent="0.45">
      <c r="E325" s="12"/>
    </row>
    <row r="326" spans="5:5" x14ac:dyDescent="0.45">
      <c r="E326" s="12"/>
    </row>
    <row r="327" spans="5:5" x14ac:dyDescent="0.45">
      <c r="E327" s="12"/>
    </row>
    <row r="328" spans="5:5" x14ac:dyDescent="0.45">
      <c r="E328" s="12"/>
    </row>
    <row r="329" spans="5:5" x14ac:dyDescent="0.45">
      <c r="E329" s="12"/>
    </row>
    <row r="330" spans="5:5" x14ac:dyDescent="0.45">
      <c r="E330" s="12"/>
    </row>
    <row r="331" spans="5:5" x14ac:dyDescent="0.45">
      <c r="E331" s="12"/>
    </row>
  </sheetData>
  <sortState xmlns:xlrd2="http://schemas.microsoft.com/office/spreadsheetml/2017/richdata2" ref="A2:O331">
    <sortCondition descending="1" ref="E1:E331"/>
  </sortState>
  <dataValidations count="1">
    <dataValidation type="whole" allowBlank="1" showInputMessage="1" showErrorMessage="1" sqref="G2:G331" xr:uid="{52B7DE88-6FA0-43D2-B5FD-80DACFBB27C1}">
      <formula1>0</formula1>
      <formula2>10</formula2>
    </dataValidation>
  </dataValidations>
  <hyperlinks>
    <hyperlink ref="B2" r:id="rId1" display="https://razzball.com/player/13510/Jose+Ramirez/" xr:uid="{281ABFC7-4800-46AD-9FD3-7DDA6A538C8D}"/>
    <hyperlink ref="B3" r:id="rId2" display="https://razzball.com/player/677951/Bobby+Witt+Jr./" xr:uid="{FB80D322-99C5-45FE-AFB3-99839DC08805}"/>
    <hyperlink ref="B5" r:id="rId3" display="https://razzball.com/player/646240/Rafael+Devers/" xr:uid="{9FFF951E-AA1E-4984-90CD-02D5D78DC8E0}"/>
    <hyperlink ref="B4" r:id="rId4" display="https://razzball.com/player/663586/Austin+Riley/" xr:uid="{0CF8D93D-C273-4207-8953-350A27C53D2F}"/>
    <hyperlink ref="B6" r:id="rId5" display="https://razzball.com/player/9777/Nolan+Arenado/" xr:uid="{1E49C36E-B3AE-4FCE-8A64-9587796271DB}"/>
    <hyperlink ref="B7" r:id="rId6" display="https://razzball.com/player/17678/Alex+Bregman/" xr:uid="{B4F0A574-56AE-40D1-86E6-3E04839B810A}"/>
    <hyperlink ref="B8" r:id="rId7" display="https://razzball.com/player/11493/Manny+Machado/" xr:uid="{68912064-CFE1-4535-8DE1-AB73FB165764}"/>
    <hyperlink ref="B10" r:id="rId8" display="https://razzball.com/player/650490/Yandy+Diaz/" xr:uid="{B9E50B8F-E4D7-45DB-BF39-32525C430955}"/>
    <hyperlink ref="B9" r:id="rId9" display="https://razzball.com/player/664034/Ty+France/" xr:uid="{717FC9BF-80A2-40F8-B34A-BB45C09689B7}"/>
    <hyperlink ref="B11" r:id="rId10" display="https://razzball.com/player/13301/Max+Muncy/" xr:uid="{0803AA73-D822-4079-8E53-B1009688E71C}"/>
    <hyperlink ref="B12" r:id="rId11" display="https://razzball.com/player/16505/Matt+Chapman/" xr:uid="{1CE1DA3E-2FDC-4445-BA0B-E4DB4A0E60B8}"/>
    <hyperlink ref="B14" r:id="rId12" display="https://razzball.com/player/15112/Ryan+McMahon/" xr:uid="{17A846EE-8763-4369-8303-3346261A5922}"/>
    <hyperlink ref="B13" r:id="rId13" display="https://razzball.com/player/663647/Ke%27Bryan+Hayes/" xr:uid="{12227428-EBD0-4AE0-BA88-EB55A2AB84E0}"/>
    <hyperlink ref="B15" r:id="rId14" display="https://razzball.com/player/664761/Alec+Bohm/" xr:uid="{923301A9-6192-4F15-8DC0-DA1388BF5ABC}"/>
    <hyperlink ref="B16" r:id="rId15" display="https://razzball.com/player/5235/Justin+Turner/" xr:uid="{9126F91F-90F1-419C-8062-90A7A3DD0029}"/>
    <hyperlink ref="B20" r:id="rId16" display="https://razzball.com/player/683002/Gunnar+Henderson/" xr:uid="{165CB3E5-8AC2-437E-9C99-2091F20B1892}"/>
    <hyperlink ref="B17" r:id="rId17" display="https://razzball.com/player/12552/Eugenio+Suarez/" xr:uid="{1ED4AF4E-8B50-4905-B26B-C57FE001B14E}"/>
    <hyperlink ref="B18" r:id="rId18" display="https://razzball.com/player/673962/Josh+Jung/" xr:uid="{7B7FB0AB-71F7-40C1-AC79-C03BE2CB0DD2}"/>
    <hyperlink ref="B29" r:id="rId19" display="https://razzball.com/player/13757/Chris+Taylor/" xr:uid="{DB04AD91-5BB5-4AB1-B015-ADC01DA57087}"/>
    <hyperlink ref="B22" r:id="rId20" display="https://razzball.com/player/668715/Spencer+Steer/" xr:uid="{B73B54F1-E003-4E42-96D1-5DEED1F1DB77}"/>
    <hyperlink ref="B26" r:id="rId21" display="https://razzball.com/player/5933/Jean+Segura/" xr:uid="{D589ACF4-D74E-4AAA-AAEF-7696B7960071}"/>
    <hyperlink ref="B27" r:id="rId22" display="https://razzball.com/player/668942/Josh+Rojas/" xr:uid="{2D0F8A59-B0BD-446C-86DD-1649F0330AEE}"/>
    <hyperlink ref="B21" r:id="rId23" display="https://razzball.com/player/9874/DJ+LeMahieu/" xr:uid="{D1350CD6-2DC3-40EC-9221-C54B0D433AFC}"/>
    <hyperlink ref="B19" r:id="rId24" display="https://razzball.com/player/12861/Anthony+Rendon/" xr:uid="{0ACC5C60-0F59-4DA4-A5EE-D91360CCE6D3}"/>
    <hyperlink ref="B23" r:id="rId25" display="https://razzball.com/player/17232/Yoan+Moncada/" xr:uid="{FE13E33B-72BF-4835-91D7-5B49AD8E36C0}"/>
    <hyperlink ref="B25" r:id="rId26" display="https://razzball.com/player/11615/Brandon+Drury/" xr:uid="{208E97C1-5115-40F2-8124-0C652C656C2E}"/>
    <hyperlink ref="B24" r:id="rId27" display="https://razzball.com/player/13621/Jeimer+Candelario/" xr:uid="{F8263308-E537-4575-B88F-53DF13DCB428}"/>
    <hyperlink ref="B30" r:id="rId28" display="https://razzball.com/player/670623/Isaac+Paredes/" xr:uid="{8604BD99-F17C-434F-AD57-7FF9D0097430}"/>
    <hyperlink ref="B28" r:id="rId29" display="https://razzball.com/player/683146/Brett+Baty/" xr:uid="{531CE60A-B945-4C4C-87D1-607F4F3349C4}"/>
    <hyperlink ref="B31" r:id="rId30" display="https://razzball.com/player/5827/Wilmer+Flores/" xr:uid="{2CB7A2F5-7413-4FE5-B109-5BE841CBAA70}"/>
  </hyperlinks>
  <pageMargins left="0.7" right="0.7" top="0.75" bottom="0.75" header="0.3" footer="0.3"/>
  <pageSetup orientation="portrait" r:id="rId3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701A1-83C8-4C2F-876F-576976F2CBBC}">
  <dimension ref="A1:AQ331"/>
  <sheetViews>
    <sheetView zoomScale="98" zoomScaleNormal="98" workbookViewId="0">
      <pane ySplit="1" topLeftCell="A13" activePane="bottomLeft" state="frozen"/>
      <selection activeCell="V76" sqref="V76"/>
      <selection pane="bottomLeft" activeCell="D17" sqref="D17"/>
    </sheetView>
  </sheetViews>
  <sheetFormatPr defaultColWidth="9" defaultRowHeight="14.25" x14ac:dyDescent="0.45"/>
  <cols>
    <col min="1" max="1" width="4.6640625" style="7" bestFit="1" customWidth="1"/>
    <col min="2" max="2" width="20.3984375" style="7" bestFit="1" customWidth="1"/>
    <col min="3" max="4" width="9" style="7"/>
    <col min="5" max="5" width="10.265625" style="7" bestFit="1" customWidth="1"/>
    <col min="6" max="6" width="9.1328125" style="7" customWidth="1"/>
    <col min="7" max="7" width="9.59765625" style="12" bestFit="1" customWidth="1"/>
    <col min="8" max="8" width="9.1328125" style="7" customWidth="1"/>
    <col min="9" max="9" width="9.1328125" style="12" bestFit="1" customWidth="1"/>
    <col min="10" max="10" width="9.1328125" style="7" customWidth="1"/>
    <col min="11" max="11" width="9.1328125" style="12" bestFit="1" customWidth="1"/>
    <col min="12" max="12" width="9.1328125" style="7" customWidth="1"/>
    <col min="13" max="13" width="9.1328125" style="12" bestFit="1" customWidth="1"/>
    <col min="14" max="14" width="9.1328125" style="7" customWidth="1"/>
    <col min="15" max="15" width="10.1328125" style="12" customWidth="1"/>
    <col min="16" max="16384" width="9" style="7"/>
  </cols>
  <sheetData>
    <row r="1" spans="1:24" s="9" customFormat="1" x14ac:dyDescent="0.45">
      <c r="A1" s="9" t="s">
        <v>355</v>
      </c>
      <c r="B1" s="6" t="s">
        <v>0</v>
      </c>
      <c r="C1" s="6" t="s">
        <v>227</v>
      </c>
      <c r="D1" s="6" t="s">
        <v>356</v>
      </c>
      <c r="E1" s="7" t="s">
        <v>300</v>
      </c>
      <c r="F1" s="6" t="s">
        <v>1</v>
      </c>
      <c r="G1" s="8" t="s">
        <v>350</v>
      </c>
      <c r="H1" s="6" t="s">
        <v>2</v>
      </c>
      <c r="I1" s="8" t="s">
        <v>351</v>
      </c>
      <c r="J1" s="6" t="s">
        <v>3</v>
      </c>
      <c r="K1" s="8" t="s">
        <v>352</v>
      </c>
      <c r="L1" s="6" t="s">
        <v>4</v>
      </c>
      <c r="M1" s="8" t="s">
        <v>353</v>
      </c>
      <c r="N1" s="6" t="s">
        <v>5</v>
      </c>
      <c r="O1" s="8" t="s">
        <v>354</v>
      </c>
    </row>
    <row r="2" spans="1:24" ht="16.149999999999999" thickBot="1" x14ac:dyDescent="0.5">
      <c r="A2" s="7">
        <v>1</v>
      </c>
      <c r="B2" s="10" t="s">
        <v>9</v>
      </c>
      <c r="C2" s="11" t="s">
        <v>188</v>
      </c>
      <c r="D2" s="11" t="s">
        <v>309</v>
      </c>
      <c r="E2" s="12">
        <f>G2+I2+K2+M2+O2</f>
        <v>36.92832167832168</v>
      </c>
      <c r="F2" s="11">
        <v>20</v>
      </c>
      <c r="G2" s="12">
        <f>MAX(1,(MIN(10,(((F2-3)/(25-3)*10)))))</f>
        <v>7.7272727272727266</v>
      </c>
      <c r="H2" s="11">
        <v>75</v>
      </c>
      <c r="I2" s="12">
        <f>MAX(1,(MIN(10,(H2 - 15) / (75 -15)*10)))</f>
        <v>10</v>
      </c>
      <c r="J2" s="11">
        <v>56</v>
      </c>
      <c r="K2" s="12">
        <f>MAX(1,(MIN(10,(J2 - 13) / (65-13)*10)))</f>
        <v>8.2692307692307683</v>
      </c>
      <c r="L2" s="11">
        <v>10</v>
      </c>
      <c r="M2" s="12">
        <f>MAX(1,(MIN(10,(((L2-3)/(25-3))*10))))</f>
        <v>3.1818181818181817</v>
      </c>
      <c r="N2" s="11">
        <v>0.27200000000000002</v>
      </c>
      <c r="O2" s="12">
        <f>MAX(1,(MIN(10,(N2 - 0.21) / (0.29 - 0.21)*10)))</f>
        <v>7.7500000000000044</v>
      </c>
      <c r="Q2" s="15"/>
      <c r="R2" s="15"/>
      <c r="S2" s="15"/>
      <c r="T2" s="15"/>
      <c r="U2" s="15"/>
      <c r="V2" s="15"/>
      <c r="W2" s="15"/>
      <c r="X2" s="15"/>
    </row>
    <row r="3" spans="1:24" ht="16.149999999999999" thickBot="1" x14ac:dyDescent="0.5">
      <c r="A3" s="7">
        <v>2</v>
      </c>
      <c r="B3" s="10" t="s">
        <v>290</v>
      </c>
      <c r="C3" s="11" t="s">
        <v>190</v>
      </c>
      <c r="D3" s="11" t="s">
        <v>302</v>
      </c>
      <c r="E3" s="12">
        <f>G3+I3+K3+M3+O3</f>
        <v>33.372960372960378</v>
      </c>
      <c r="F3" s="11">
        <v>16</v>
      </c>
      <c r="G3" s="12">
        <f>MAX(1,(MIN(10,(((F3-3)/(25-3)*10)))))</f>
        <v>5.9090909090909092</v>
      </c>
      <c r="H3" s="11">
        <v>70</v>
      </c>
      <c r="I3" s="12">
        <f>MAX(1,(MIN(10,(H3 - 15) / (75 -15)*10)))</f>
        <v>9.1666666666666661</v>
      </c>
      <c r="J3" s="11">
        <v>50</v>
      </c>
      <c r="K3" s="12">
        <f>MAX(1,(MIN(10,(J3 - 13) / (65-13)*10)))</f>
        <v>7.1153846153846159</v>
      </c>
      <c r="L3" s="11">
        <v>10</v>
      </c>
      <c r="M3" s="12">
        <f>MAX(1,(MIN(10,(((L3-3)/(25-3))*10))))</f>
        <v>3.1818181818181817</v>
      </c>
      <c r="N3" s="11">
        <v>0.27400000000000002</v>
      </c>
      <c r="O3" s="12">
        <f>MAX(1,(MIN(10,(N3 - 0.21) / (0.29 - 0.21)*10)))</f>
        <v>8.0000000000000053</v>
      </c>
      <c r="Q3" s="14"/>
      <c r="R3" s="14"/>
      <c r="S3" s="14"/>
      <c r="T3" s="14"/>
      <c r="U3" s="14"/>
      <c r="V3" s="14"/>
      <c r="W3" s="14"/>
      <c r="X3" s="14"/>
    </row>
    <row r="4" spans="1:24" ht="15.75" x14ac:dyDescent="0.45">
      <c r="A4" s="7">
        <v>3</v>
      </c>
      <c r="B4" s="10" t="s">
        <v>48</v>
      </c>
      <c r="C4" s="11" t="s">
        <v>197</v>
      </c>
      <c r="D4" s="11" t="s">
        <v>319</v>
      </c>
      <c r="E4" s="12">
        <f>G4+I4+K4+M4+O4</f>
        <v>32.582167832167841</v>
      </c>
      <c r="F4" s="11">
        <v>16</v>
      </c>
      <c r="G4" s="12">
        <f>MAX(1,(MIN(10,(((F4-3)/(25-3)*10)))))</f>
        <v>5.9090909090909092</v>
      </c>
      <c r="H4" s="11">
        <v>66</v>
      </c>
      <c r="I4" s="12">
        <f>MAX(1,(MIN(10,(H4 - 15) / (75 -15)*10)))</f>
        <v>8.5</v>
      </c>
      <c r="J4" s="11">
        <v>49</v>
      </c>
      <c r="K4" s="12">
        <f>MAX(1,(MIN(10,(J4 - 13) / (65-13)*10)))</f>
        <v>6.9230769230769234</v>
      </c>
      <c r="L4" s="11">
        <v>14</v>
      </c>
      <c r="M4" s="12">
        <f>MAX(1,(MIN(10,(((L4-3)/(25-3))*10))))</f>
        <v>5</v>
      </c>
      <c r="N4" s="11">
        <v>0.26</v>
      </c>
      <c r="O4" s="12">
        <f>MAX(1,(MIN(10,(N4 - 0.21) / (0.29 - 0.21)*10)))</f>
        <v>6.2500000000000036</v>
      </c>
      <c r="Q4" s="10"/>
      <c r="R4" s="11"/>
      <c r="S4" s="11"/>
      <c r="T4" s="11"/>
      <c r="U4" s="11"/>
      <c r="V4" s="11"/>
      <c r="W4" s="11"/>
      <c r="X4" s="11"/>
    </row>
    <row r="5" spans="1:24" ht="15.75" x14ac:dyDescent="0.45">
      <c r="A5" s="7">
        <v>4</v>
      </c>
      <c r="B5" s="10" t="s">
        <v>103</v>
      </c>
      <c r="C5" s="11" t="s">
        <v>209</v>
      </c>
      <c r="D5" s="11" t="s">
        <v>319</v>
      </c>
      <c r="E5" s="12">
        <f>G5+I5+K5+M5+O5</f>
        <v>30.081293706293707</v>
      </c>
      <c r="F5" s="11">
        <v>8</v>
      </c>
      <c r="G5" s="12">
        <f>MAX(1,(MIN(10,(((F5-3)/(25-3)*10)))))</f>
        <v>2.2727272727272725</v>
      </c>
      <c r="H5" s="11">
        <v>57</v>
      </c>
      <c r="I5" s="12">
        <f>MAX(1,(MIN(10,(H5 - 15) / (75 -15)*10)))</f>
        <v>7</v>
      </c>
      <c r="J5" s="11">
        <v>37</v>
      </c>
      <c r="K5" s="12">
        <f>MAX(1,(MIN(10,(J5 - 13) / (65-13)*10)))</f>
        <v>4.6153846153846159</v>
      </c>
      <c r="L5" s="11">
        <v>18</v>
      </c>
      <c r="M5" s="12">
        <f>MAX(1,(MIN(10,(((L5-3)/(25-3))*10))))</f>
        <v>6.8181818181818175</v>
      </c>
      <c r="N5" s="11">
        <v>0.28499999999999998</v>
      </c>
      <c r="O5" s="12">
        <f>MAX(1,(MIN(10,(N5 - 0.21) / (0.29 - 0.21)*10)))</f>
        <v>9.3749999999999982</v>
      </c>
      <c r="Q5" s="10"/>
      <c r="R5" s="11"/>
      <c r="S5" s="11"/>
      <c r="T5" s="11"/>
      <c r="U5" s="11"/>
      <c r="V5" s="11"/>
      <c r="W5" s="11"/>
      <c r="X5" s="11"/>
    </row>
    <row r="6" spans="1:24" ht="15.75" x14ac:dyDescent="0.45">
      <c r="A6" s="7">
        <v>5</v>
      </c>
      <c r="B6" s="10" t="s">
        <v>57</v>
      </c>
      <c r="C6" s="11" t="s">
        <v>187</v>
      </c>
      <c r="D6" s="11" t="s">
        <v>302</v>
      </c>
      <c r="E6" s="12">
        <f>G6+I6+K6+M6+O6</f>
        <v>29.434440559440564</v>
      </c>
      <c r="F6" s="11">
        <v>15</v>
      </c>
      <c r="G6" s="12">
        <f>MAX(1,(MIN(10,(((F6-3)/(25-3)*10)))))</f>
        <v>5.4545454545454541</v>
      </c>
      <c r="H6" s="11">
        <v>54</v>
      </c>
      <c r="I6" s="12">
        <f>MAX(1,(MIN(10,(H6 - 15) / (75 -15)*10)))</f>
        <v>6.5</v>
      </c>
      <c r="J6" s="11">
        <v>49</v>
      </c>
      <c r="K6" s="12">
        <f>MAX(1,(MIN(10,(J6 - 13) / (65-13)*10)))</f>
        <v>6.9230769230769234</v>
      </c>
      <c r="L6" s="11">
        <v>10</v>
      </c>
      <c r="M6" s="12">
        <f>MAX(1,(MIN(10,(((L6-3)/(25-3))*10))))</f>
        <v>3.1818181818181817</v>
      </c>
      <c r="N6" s="11">
        <v>0.26900000000000002</v>
      </c>
      <c r="O6" s="12">
        <f>MAX(1,(MIN(10,(N6 - 0.21) / (0.29 - 0.21)*10)))</f>
        <v>7.3750000000000036</v>
      </c>
      <c r="Q6" s="10"/>
      <c r="R6" s="11"/>
      <c r="S6" s="11"/>
      <c r="T6" s="11"/>
      <c r="U6" s="11"/>
      <c r="V6" s="11"/>
      <c r="W6" s="11"/>
      <c r="X6" s="11"/>
    </row>
    <row r="7" spans="1:24" ht="15.75" x14ac:dyDescent="0.45">
      <c r="A7" s="7">
        <v>6</v>
      </c>
      <c r="B7" s="10" t="s">
        <v>58</v>
      </c>
      <c r="C7" s="11" t="s">
        <v>191</v>
      </c>
      <c r="D7" s="11" t="s">
        <v>302</v>
      </c>
      <c r="E7" s="12">
        <f>G7+I7+K7+M7+O7</f>
        <v>27.635489510489517</v>
      </c>
      <c r="F7" s="11">
        <v>14</v>
      </c>
      <c r="G7" s="12">
        <f>MAX(1,(MIN(10,(((F7-3)/(25-3)*10)))))</f>
        <v>5</v>
      </c>
      <c r="H7" s="11">
        <v>48</v>
      </c>
      <c r="I7" s="12">
        <f>MAX(1,(MIN(10,(H7 - 15) / (75 -15)*10)))</f>
        <v>5.5</v>
      </c>
      <c r="J7" s="11">
        <v>53</v>
      </c>
      <c r="K7" s="12">
        <f>MAX(1,(MIN(10,(J7 - 13) / (65-13)*10)))</f>
        <v>7.6923076923076925</v>
      </c>
      <c r="L7" s="11">
        <v>7</v>
      </c>
      <c r="M7" s="12">
        <f>MAX(1,(MIN(10,(((L7-3)/(25-3))*10))))</f>
        <v>1.8181818181818183</v>
      </c>
      <c r="N7" s="11">
        <v>0.27100000000000002</v>
      </c>
      <c r="O7" s="12">
        <f>MAX(1,(MIN(10,(N7 - 0.21) / (0.29 - 0.21)*10)))</f>
        <v>7.6250000000000036</v>
      </c>
      <c r="Q7" s="10"/>
      <c r="R7" s="11"/>
      <c r="S7" s="11"/>
      <c r="T7" s="11"/>
      <c r="U7" s="11"/>
      <c r="V7" s="11"/>
      <c r="W7" s="11"/>
      <c r="X7" s="11"/>
    </row>
    <row r="8" spans="1:24" ht="15.75" x14ac:dyDescent="0.45">
      <c r="A8" s="7">
        <v>7</v>
      </c>
      <c r="B8" s="10" t="s">
        <v>266</v>
      </c>
      <c r="C8" s="11" t="s">
        <v>217</v>
      </c>
      <c r="D8" s="11" t="s">
        <v>302</v>
      </c>
      <c r="E8" s="12">
        <f>G8+I8+K8+M8+O8</f>
        <v>27.557983682983686</v>
      </c>
      <c r="F8" s="11">
        <v>12</v>
      </c>
      <c r="G8" s="12">
        <f>MAX(1,(MIN(10,(((F8-3)/(25-3)*10)))))</f>
        <v>4.0909090909090908</v>
      </c>
      <c r="H8" s="11">
        <v>62</v>
      </c>
      <c r="I8" s="12">
        <f>MAX(1,(MIN(10,(H8 - 15) / (75 -15)*10)))</f>
        <v>7.833333333333333</v>
      </c>
      <c r="J8" s="11">
        <v>42</v>
      </c>
      <c r="K8" s="12">
        <f>MAX(1,(MIN(10,(J8 - 13) / (65-13)*10)))</f>
        <v>5.5769230769230766</v>
      </c>
      <c r="L8" s="11">
        <v>10</v>
      </c>
      <c r="M8" s="12">
        <f>MAX(1,(MIN(10,(((L8-3)/(25-3))*10))))</f>
        <v>3.1818181818181817</v>
      </c>
      <c r="N8" s="11">
        <v>0.26500000000000001</v>
      </c>
      <c r="O8" s="12">
        <f>MAX(1,(MIN(10,(N8 - 0.21) / (0.29 - 0.21)*10)))</f>
        <v>6.8750000000000036</v>
      </c>
      <c r="Q8" s="10"/>
      <c r="R8" s="11"/>
      <c r="S8" s="11"/>
      <c r="T8" s="11"/>
      <c r="U8" s="11"/>
      <c r="V8" s="11"/>
      <c r="W8" s="11"/>
      <c r="X8" s="11"/>
    </row>
    <row r="9" spans="1:24" ht="15.75" x14ac:dyDescent="0.45">
      <c r="A9" s="7">
        <v>8</v>
      </c>
      <c r="B9" s="10" t="s">
        <v>341</v>
      </c>
      <c r="C9" s="11" t="s">
        <v>192</v>
      </c>
      <c r="D9" s="11" t="s">
        <v>319</v>
      </c>
      <c r="E9" s="12">
        <f>G9+I9+K9+M9+O9</f>
        <v>26.690850815850819</v>
      </c>
      <c r="F9" s="11">
        <v>11</v>
      </c>
      <c r="G9" s="12">
        <f>MAX(1,(MIN(10,(((F9-3)/(25-3)*10)))))</f>
        <v>3.6363636363636367</v>
      </c>
      <c r="H9" s="11">
        <v>47</v>
      </c>
      <c r="I9" s="12">
        <f>MAX(1,(MIN(10,(H9 - 15) / (75 -15)*10)))</f>
        <v>5.333333333333333</v>
      </c>
      <c r="J9" s="11">
        <v>46</v>
      </c>
      <c r="K9" s="12">
        <f>MAX(1,(MIN(10,(J9 - 13) / (65-13)*10)))</f>
        <v>6.3461538461538458</v>
      </c>
      <c r="L9" s="11">
        <v>14</v>
      </c>
      <c r="M9" s="12">
        <f>MAX(1,(MIN(10,(((L9-3)/(25-3))*10))))</f>
        <v>5</v>
      </c>
      <c r="N9" s="11">
        <v>0.26100000000000001</v>
      </c>
      <c r="O9" s="12">
        <f>MAX(1,(MIN(10,(N9 - 0.21) / (0.29 - 0.21)*10)))</f>
        <v>6.3750000000000027</v>
      </c>
      <c r="Q9" s="10"/>
      <c r="R9" s="11"/>
      <c r="S9" s="11"/>
      <c r="T9" s="11"/>
      <c r="U9" s="11"/>
      <c r="V9" s="11"/>
      <c r="W9" s="11"/>
      <c r="X9" s="11"/>
    </row>
    <row r="10" spans="1:24" ht="15.75" x14ac:dyDescent="0.45">
      <c r="A10" s="7">
        <v>9</v>
      </c>
      <c r="B10" s="10" t="s">
        <v>71</v>
      </c>
      <c r="C10" s="11" t="s">
        <v>195</v>
      </c>
      <c r="D10" s="11" t="s">
        <v>319</v>
      </c>
      <c r="E10" s="12">
        <f>G10+I10+K10+M10+O10</f>
        <v>26.299242424242426</v>
      </c>
      <c r="F10" s="11">
        <v>8</v>
      </c>
      <c r="G10" s="12">
        <f>MAX(1,(MIN(10,(((F10-3)/(25-3)*10)))))</f>
        <v>2.2727272727272725</v>
      </c>
      <c r="H10" s="11">
        <v>47</v>
      </c>
      <c r="I10" s="12">
        <f>MAX(1,(MIN(10,(H10 - 15) / (75 -15)*10)))</f>
        <v>5.333333333333333</v>
      </c>
      <c r="J10" s="11">
        <v>39</v>
      </c>
      <c r="K10" s="12">
        <f>MAX(1,(MIN(10,(J10 - 13) / (65-13)*10)))</f>
        <v>5</v>
      </c>
      <c r="L10" s="11">
        <v>18</v>
      </c>
      <c r="M10" s="12">
        <f>MAX(1,(MIN(10,(((L10-3)/(25-3))*10))))</f>
        <v>6.8181818181818175</v>
      </c>
      <c r="N10" s="11">
        <v>0.26500000000000001</v>
      </c>
      <c r="O10" s="12">
        <f>MAX(1,(MIN(10,(N10 - 0.21) / (0.29 - 0.21)*10)))</f>
        <v>6.8750000000000036</v>
      </c>
      <c r="Q10" s="10"/>
      <c r="R10" s="11"/>
      <c r="S10" s="11"/>
      <c r="T10" s="11"/>
      <c r="U10" s="11"/>
      <c r="V10" s="11"/>
      <c r="W10" s="11"/>
      <c r="X10" s="11"/>
    </row>
    <row r="11" spans="1:24" ht="15.75" x14ac:dyDescent="0.45">
      <c r="A11" s="7">
        <v>10</v>
      </c>
      <c r="B11" s="10" t="s">
        <v>16</v>
      </c>
      <c r="C11" s="11" t="s">
        <v>188</v>
      </c>
      <c r="D11" s="11" t="s">
        <v>340</v>
      </c>
      <c r="E11" s="12">
        <f>G11+I11+K11+M11+O11</f>
        <v>25.875291375291379</v>
      </c>
      <c r="F11" s="11">
        <v>19</v>
      </c>
      <c r="G11" s="12">
        <f>MAX(1,(MIN(10,(((F11-3)/(25-3)*10)))))</f>
        <v>7.2727272727272734</v>
      </c>
      <c r="H11" s="11">
        <v>53</v>
      </c>
      <c r="I11" s="12">
        <f>MAX(1,(MIN(10,(H11 - 15) / (75 -15)*10)))</f>
        <v>6.333333333333333</v>
      </c>
      <c r="J11" s="11">
        <v>56</v>
      </c>
      <c r="K11" s="12">
        <f>MAX(1,(MIN(10,(J11 - 13) / (65-13)*10)))</f>
        <v>8.2692307692307683</v>
      </c>
      <c r="L11" s="11">
        <v>2</v>
      </c>
      <c r="M11" s="12">
        <f>MAX(1,(MIN(10,(((L11-3)/(25-3))*10))))</f>
        <v>1</v>
      </c>
      <c r="N11" s="11">
        <v>0.23400000000000001</v>
      </c>
      <c r="O11" s="12">
        <f>MAX(1,(MIN(10,(N11 - 0.21) / (0.29 - 0.21)*10)))</f>
        <v>3.0000000000000031</v>
      </c>
      <c r="Q11" s="10"/>
      <c r="R11" s="11"/>
      <c r="S11" s="11"/>
      <c r="T11" s="11"/>
      <c r="U11" s="11"/>
      <c r="V11" s="11"/>
      <c r="W11" s="11"/>
      <c r="X11" s="11"/>
    </row>
    <row r="12" spans="1:24" ht="15.75" x14ac:dyDescent="0.45">
      <c r="A12" s="7">
        <v>11</v>
      </c>
      <c r="B12" s="10" t="s">
        <v>36</v>
      </c>
      <c r="C12" s="11" t="s">
        <v>199</v>
      </c>
      <c r="D12" s="11" t="s">
        <v>309</v>
      </c>
      <c r="E12" s="12">
        <f>G12+I12+K12+M12+O12</f>
        <v>25.023310023310025</v>
      </c>
      <c r="F12" s="11">
        <v>7</v>
      </c>
      <c r="G12" s="12">
        <f>MAX(1,(MIN(10,(((F12-3)/(25-3)*10)))))</f>
        <v>1.8181818181818183</v>
      </c>
      <c r="H12" s="11">
        <v>49</v>
      </c>
      <c r="I12" s="12">
        <f>MAX(1,(MIN(10,(H12 - 15) / (75 -15)*10)))</f>
        <v>5.6666666666666661</v>
      </c>
      <c r="J12" s="11">
        <v>47</v>
      </c>
      <c r="K12" s="12">
        <f>MAX(1,(MIN(10,(J12 - 13) / (65-13)*10)))</f>
        <v>6.5384615384615383</v>
      </c>
      <c r="L12" s="11">
        <v>3</v>
      </c>
      <c r="M12" s="12">
        <f>MAX(1,(MIN(10,(((L12-3)/(25-3))*10))))</f>
        <v>1</v>
      </c>
      <c r="N12" s="11">
        <v>0.29599999999999999</v>
      </c>
      <c r="O12" s="12">
        <f>MAX(1,(MIN(10,(N12 - 0.21) / (0.29 - 0.21)*10)))</f>
        <v>10</v>
      </c>
      <c r="Q12" s="10"/>
      <c r="R12" s="11"/>
      <c r="S12" s="11"/>
      <c r="T12" s="11"/>
      <c r="U12" s="11"/>
      <c r="V12" s="11"/>
      <c r="W12" s="11"/>
      <c r="X12" s="11"/>
    </row>
    <row r="13" spans="1:24" ht="15.75" x14ac:dyDescent="0.45">
      <c r="A13" s="7">
        <v>12</v>
      </c>
      <c r="B13" s="10" t="s">
        <v>23</v>
      </c>
      <c r="C13" s="11" t="s">
        <v>212</v>
      </c>
      <c r="D13" s="11" t="s">
        <v>302</v>
      </c>
      <c r="E13" s="12">
        <f>G13+I13+K13+M13+O13</f>
        <v>24.738927738927742</v>
      </c>
      <c r="F13" s="11">
        <v>11</v>
      </c>
      <c r="G13" s="12">
        <f>MAX(1,(MIN(10,(((F13-3)/(25-3)*10)))))</f>
        <v>3.6363636363636367</v>
      </c>
      <c r="H13" s="11">
        <v>56</v>
      </c>
      <c r="I13" s="12">
        <f>MAX(1,(MIN(10,(H13 - 15) / (75 -15)*10)))</f>
        <v>6.8333333333333339</v>
      </c>
      <c r="J13" s="11">
        <v>43</v>
      </c>
      <c r="K13" s="12">
        <f>MAX(1,(MIN(10,(J13 - 13) / (65-13)*10)))</f>
        <v>5.7692307692307683</v>
      </c>
      <c r="L13" s="11">
        <v>5</v>
      </c>
      <c r="M13" s="12">
        <f>MAX(1,(MIN(10,(((L13-3)/(25-3))*10))))</f>
        <v>1</v>
      </c>
      <c r="N13" s="11">
        <v>0.27</v>
      </c>
      <c r="O13" s="12">
        <f>MAX(1,(MIN(10,(N13 - 0.21) / (0.29 - 0.21)*10)))</f>
        <v>7.5000000000000044</v>
      </c>
      <c r="Q13" s="10"/>
      <c r="R13" s="11"/>
      <c r="S13" s="11"/>
      <c r="T13" s="11"/>
      <c r="U13" s="11"/>
      <c r="V13" s="11"/>
      <c r="W13" s="11"/>
      <c r="X13" s="11"/>
    </row>
    <row r="14" spans="1:24" ht="15.75" x14ac:dyDescent="0.45">
      <c r="A14" s="7">
        <v>13</v>
      </c>
      <c r="B14" s="10" t="s">
        <v>68</v>
      </c>
      <c r="C14" s="11" t="s">
        <v>223</v>
      </c>
      <c r="D14" s="11" t="s">
        <v>340</v>
      </c>
      <c r="E14" s="12">
        <f>G14+I14+K14+M14+O14</f>
        <v>24.725233100233098</v>
      </c>
      <c r="F14" s="11">
        <v>14</v>
      </c>
      <c r="G14" s="12">
        <f>MAX(1,(MIN(10,(((F14-3)/(25-3)*10)))))</f>
        <v>5</v>
      </c>
      <c r="H14" s="11">
        <v>49</v>
      </c>
      <c r="I14" s="12">
        <f>MAX(1,(MIN(10,(H14 - 15) / (75 -15)*10)))</f>
        <v>5.6666666666666661</v>
      </c>
      <c r="J14" s="11">
        <v>50</v>
      </c>
      <c r="K14" s="12">
        <f>MAX(1,(MIN(10,(J14 - 13) / (65-13)*10)))</f>
        <v>7.1153846153846159</v>
      </c>
      <c r="L14" s="11">
        <v>7</v>
      </c>
      <c r="M14" s="12">
        <f>MAX(1,(MIN(10,(((L14-3)/(25-3))*10))))</f>
        <v>1.8181818181818183</v>
      </c>
      <c r="N14" s="11">
        <v>0.251</v>
      </c>
      <c r="O14" s="12">
        <f>MAX(1,(MIN(10,(N14 - 0.21) / (0.29 - 0.21)*10)))</f>
        <v>5.1250000000000018</v>
      </c>
      <c r="Q14" s="10"/>
      <c r="R14" s="11"/>
      <c r="S14" s="11"/>
      <c r="T14" s="11"/>
      <c r="U14" s="11"/>
      <c r="V14" s="11"/>
      <c r="W14" s="11"/>
      <c r="X14" s="11"/>
    </row>
    <row r="15" spans="1:24" ht="15.75" x14ac:dyDescent="0.45">
      <c r="A15" s="7">
        <v>14</v>
      </c>
      <c r="B15" s="10" t="s">
        <v>28</v>
      </c>
      <c r="C15" s="11" t="s">
        <v>304</v>
      </c>
      <c r="D15" s="11" t="s">
        <v>302</v>
      </c>
      <c r="E15" s="12">
        <f>G15+I15+K15+M15+O15</f>
        <v>24.155303030303031</v>
      </c>
      <c r="F15" s="11">
        <v>17</v>
      </c>
      <c r="G15" s="12">
        <f>MAX(1,(MIN(10,(((F15-3)/(25-3)*10)))))</f>
        <v>6.3636363636363633</v>
      </c>
      <c r="H15" s="11">
        <v>49</v>
      </c>
      <c r="I15" s="12">
        <f>MAX(1,(MIN(10,(H15 - 15) / (75 -15)*10)))</f>
        <v>5.6666666666666661</v>
      </c>
      <c r="J15" s="11">
        <v>52</v>
      </c>
      <c r="K15" s="12">
        <f>MAX(1,(MIN(10,(J15 - 13) / (65-13)*10)))</f>
        <v>7.5</v>
      </c>
      <c r="L15" s="11">
        <v>3</v>
      </c>
      <c r="M15" s="12">
        <f>MAX(1,(MIN(10,(((L15-3)/(25-3))*10))))</f>
        <v>1</v>
      </c>
      <c r="N15" s="11">
        <v>0.23899999999999999</v>
      </c>
      <c r="O15" s="12">
        <f>MAX(1,(MIN(10,(N15 - 0.21) / (0.29 - 0.21)*10)))</f>
        <v>3.6250000000000004</v>
      </c>
      <c r="Q15" s="10"/>
      <c r="R15" s="11"/>
      <c r="S15" s="11"/>
      <c r="T15" s="11"/>
      <c r="U15" s="11"/>
      <c r="V15" s="11"/>
      <c r="W15" s="11"/>
      <c r="X15" s="11"/>
    </row>
    <row r="16" spans="1:24" ht="31.5" x14ac:dyDescent="0.45">
      <c r="A16" s="7">
        <v>15</v>
      </c>
      <c r="B16" s="10" t="s">
        <v>91</v>
      </c>
      <c r="C16" s="11" t="s">
        <v>318</v>
      </c>
      <c r="D16" s="11" t="s">
        <v>320</v>
      </c>
      <c r="E16" s="12">
        <f>G16+I16+K16+M16+O16</f>
        <v>22.599067599067602</v>
      </c>
      <c r="F16" s="11">
        <v>9</v>
      </c>
      <c r="G16" s="12">
        <f>MAX(1,(MIN(10,(((F16-3)/(25-3)*10)))))</f>
        <v>2.7272727272727271</v>
      </c>
      <c r="H16" s="11">
        <v>41</v>
      </c>
      <c r="I16" s="12">
        <f>MAX(1,(MIN(10,(H16 - 15) / (75 -15)*10)))</f>
        <v>4.3333333333333339</v>
      </c>
      <c r="J16" s="11">
        <v>34</v>
      </c>
      <c r="K16" s="12">
        <f>MAX(1,(MIN(10,(J16 - 13) / (65-13)*10)))</f>
        <v>4.0384615384615383</v>
      </c>
      <c r="L16" s="11">
        <v>14</v>
      </c>
      <c r="M16" s="12">
        <f>MAX(1,(MIN(10,(((L16-3)/(25-3))*10))))</f>
        <v>5</v>
      </c>
      <c r="N16" s="11">
        <v>0.26200000000000001</v>
      </c>
      <c r="O16" s="12">
        <f>MAX(1,(MIN(10,(N16 - 0.21) / (0.29 - 0.21)*10)))</f>
        <v>6.5000000000000036</v>
      </c>
      <c r="Q16" s="10"/>
      <c r="R16" s="11"/>
      <c r="S16" s="11"/>
      <c r="T16" s="11"/>
      <c r="U16" s="11"/>
      <c r="V16" s="11"/>
      <c r="W16" s="11"/>
      <c r="X16" s="11"/>
    </row>
    <row r="17" spans="1:24" ht="15.75" x14ac:dyDescent="0.45">
      <c r="A17" s="7">
        <v>16</v>
      </c>
      <c r="B17" s="10" t="s">
        <v>226</v>
      </c>
      <c r="C17" s="11" t="s">
        <v>188</v>
      </c>
      <c r="D17" s="11" t="s">
        <v>337</v>
      </c>
      <c r="E17" s="12">
        <f>G17+I17+K17+M17+O17</f>
        <v>21.689685314685317</v>
      </c>
      <c r="F17" s="11">
        <v>10</v>
      </c>
      <c r="G17" s="12">
        <f>MAX(1,(MIN(10,(((F17-3)/(25-3)*10)))))</f>
        <v>3.1818181818181817</v>
      </c>
      <c r="H17" s="11">
        <v>45</v>
      </c>
      <c r="I17" s="12">
        <f>MAX(1,(MIN(10,(H17 - 15) / (75 -15)*10)))</f>
        <v>5</v>
      </c>
      <c r="J17" s="11">
        <v>43</v>
      </c>
      <c r="K17" s="12">
        <f>MAX(1,(MIN(10,(J17 - 13) / (65-13)*10)))</f>
        <v>5.7692307692307683</v>
      </c>
      <c r="L17" s="11">
        <v>6</v>
      </c>
      <c r="M17" s="12">
        <f>MAX(1,(MIN(10,(((L17-3)/(25-3))*10))))</f>
        <v>1.3636363636363635</v>
      </c>
      <c r="N17" s="11">
        <v>0.26100000000000001</v>
      </c>
      <c r="O17" s="12">
        <f>MAX(1,(MIN(10,(N17 - 0.21) / (0.29 - 0.21)*10)))</f>
        <v>6.3750000000000027</v>
      </c>
      <c r="Q17" s="10"/>
      <c r="R17" s="11"/>
      <c r="S17" s="11"/>
      <c r="T17" s="11"/>
      <c r="U17" s="11"/>
      <c r="V17" s="11"/>
      <c r="W17" s="11"/>
      <c r="X17" s="11"/>
    </row>
    <row r="18" spans="1:24" ht="15.75" x14ac:dyDescent="0.45">
      <c r="A18" s="7">
        <v>17</v>
      </c>
      <c r="B18" s="10" t="s">
        <v>272</v>
      </c>
      <c r="C18" s="11" t="s">
        <v>317</v>
      </c>
      <c r="D18" s="11" t="s">
        <v>319</v>
      </c>
      <c r="E18" s="12">
        <f>G18+I18+K18+M18+O18</f>
        <v>21.078379953379955</v>
      </c>
      <c r="F18" s="11">
        <v>7</v>
      </c>
      <c r="G18" s="12">
        <f>MAX(1,(MIN(10,(((F18-3)/(25-3)*10)))))</f>
        <v>1.8181818181818183</v>
      </c>
      <c r="H18" s="11">
        <v>40</v>
      </c>
      <c r="I18" s="12">
        <f>MAX(1,(MIN(10,(H18 - 15) / (75 -15)*10)))</f>
        <v>4.166666666666667</v>
      </c>
      <c r="J18" s="11">
        <v>36</v>
      </c>
      <c r="K18" s="12">
        <f>MAX(1,(MIN(10,(J18 - 13) / (65-13)*10)))</f>
        <v>4.4230769230769234</v>
      </c>
      <c r="L18" s="11">
        <v>13</v>
      </c>
      <c r="M18" s="12">
        <f>MAX(1,(MIN(10,(((L18-3)/(25-3))*10))))</f>
        <v>4.545454545454545</v>
      </c>
      <c r="N18" s="11">
        <v>0.25900000000000001</v>
      </c>
      <c r="O18" s="12">
        <f>MAX(1,(MIN(10,(N18 - 0.21) / (0.29 - 0.21)*10)))</f>
        <v>6.1250000000000027</v>
      </c>
      <c r="Q18" s="10"/>
      <c r="R18" s="11"/>
      <c r="S18" s="11"/>
      <c r="T18" s="11"/>
      <c r="U18" s="11"/>
      <c r="V18" s="11"/>
      <c r="W18" s="11"/>
      <c r="X18" s="11"/>
    </row>
    <row r="19" spans="1:24" ht="15.75" x14ac:dyDescent="0.45">
      <c r="A19" s="7">
        <v>18</v>
      </c>
      <c r="B19" s="10" t="s">
        <v>159</v>
      </c>
      <c r="C19" s="11" t="s">
        <v>317</v>
      </c>
      <c r="D19" s="11" t="s">
        <v>319</v>
      </c>
      <c r="E19" s="12">
        <f>G19+I19+K19+M19+O19</f>
        <v>20.842657342657347</v>
      </c>
      <c r="F19" s="11">
        <v>9</v>
      </c>
      <c r="G19" s="12">
        <f>MAX(1,(MIN(10,(((F19-3)/(25-3)*10)))))</f>
        <v>2.7272727272727271</v>
      </c>
      <c r="H19" s="11">
        <v>42</v>
      </c>
      <c r="I19" s="12">
        <f>MAX(1,(MIN(10,(H19 - 15) / (75 -15)*10)))</f>
        <v>4.5</v>
      </c>
      <c r="J19" s="11">
        <v>37</v>
      </c>
      <c r="K19" s="12">
        <f>MAX(1,(MIN(10,(J19 - 13) / (65-13)*10)))</f>
        <v>4.6153846153846159</v>
      </c>
      <c r="L19" s="11">
        <v>5</v>
      </c>
      <c r="M19" s="12">
        <f>MAX(1,(MIN(10,(((L19-3)/(25-3))*10))))</f>
        <v>1</v>
      </c>
      <c r="N19" s="11">
        <v>0.27400000000000002</v>
      </c>
      <c r="O19" s="12">
        <f>MAX(1,(MIN(10,(N19 - 0.21) / (0.29 - 0.21)*10)))</f>
        <v>8.0000000000000053</v>
      </c>
      <c r="Q19" s="10"/>
      <c r="R19" s="11"/>
      <c r="S19" s="11"/>
      <c r="T19" s="11"/>
      <c r="U19" s="11"/>
      <c r="V19" s="11"/>
      <c r="W19" s="11"/>
      <c r="X19" s="11"/>
    </row>
    <row r="20" spans="1:24" ht="15.75" x14ac:dyDescent="0.45">
      <c r="A20" s="7">
        <v>19</v>
      </c>
      <c r="B20" s="10" t="s">
        <v>271</v>
      </c>
      <c r="C20" s="11" t="s">
        <v>196</v>
      </c>
      <c r="D20" s="11" t="s">
        <v>309</v>
      </c>
      <c r="E20" s="12">
        <f>G20+I20+K20+M20+O20</f>
        <v>20.79895104895105</v>
      </c>
      <c r="F20" s="11">
        <v>6</v>
      </c>
      <c r="G20" s="12">
        <f>MAX(1,(MIN(10,(((F20-3)/(25-3)*10)))))</f>
        <v>1.3636363636363635</v>
      </c>
      <c r="H20" s="11">
        <v>36</v>
      </c>
      <c r="I20" s="12">
        <f>MAX(1,(MIN(10,(H20 - 15) / (75 -15)*10)))</f>
        <v>3.5</v>
      </c>
      <c r="J20" s="11">
        <v>35</v>
      </c>
      <c r="K20" s="12">
        <f>MAX(1,(MIN(10,(J20 - 13) / (65-13)*10)))</f>
        <v>4.2307692307692308</v>
      </c>
      <c r="L20" s="11">
        <v>15</v>
      </c>
      <c r="M20" s="12">
        <f>MAX(1,(MIN(10,(((L20-3)/(25-3))*10))))</f>
        <v>5.4545454545454541</v>
      </c>
      <c r="N20" s="11">
        <v>0.26</v>
      </c>
      <c r="O20" s="12">
        <f>MAX(1,(MIN(10,(N20 - 0.21) / (0.29 - 0.21)*10)))</f>
        <v>6.2500000000000036</v>
      </c>
      <c r="Q20" s="10"/>
      <c r="R20" s="11"/>
      <c r="S20" s="11"/>
      <c r="T20" s="11"/>
      <c r="U20" s="11"/>
      <c r="V20" s="11"/>
      <c r="W20" s="11"/>
      <c r="X20" s="11"/>
    </row>
    <row r="21" spans="1:24" ht="15.75" x14ac:dyDescent="0.45">
      <c r="A21" s="7">
        <v>20</v>
      </c>
      <c r="B21" s="10" t="s">
        <v>83</v>
      </c>
      <c r="C21" s="11" t="s">
        <v>207</v>
      </c>
      <c r="D21" s="11" t="s">
        <v>309</v>
      </c>
      <c r="E21" s="12">
        <f>G21+I21+K21+M21+O21</f>
        <v>20.791083916083917</v>
      </c>
      <c r="F21" s="11">
        <v>12</v>
      </c>
      <c r="G21" s="12">
        <f>MAX(1,(MIN(10,(((F21-3)/(25-3)*10)))))</f>
        <v>4.0909090909090908</v>
      </c>
      <c r="H21" s="11">
        <v>36</v>
      </c>
      <c r="I21" s="12">
        <f>MAX(1,(MIN(10,(H21 - 15) / (75 -15)*10)))</f>
        <v>3.5</v>
      </c>
      <c r="J21" s="11">
        <v>31</v>
      </c>
      <c r="K21" s="12">
        <f>MAX(1,(MIN(10,(J21 - 13) / (65-13)*10)))</f>
        <v>3.4615384615384617</v>
      </c>
      <c r="L21" s="11">
        <v>17</v>
      </c>
      <c r="M21" s="12">
        <f>MAX(1,(MIN(10,(((L21-3)/(25-3))*10))))</f>
        <v>6.3636363636363633</v>
      </c>
      <c r="N21" s="11">
        <v>0.23699999999999999</v>
      </c>
      <c r="O21" s="12">
        <f>MAX(1,(MIN(10,(N21 - 0.21) / (0.29 - 0.21)*10)))</f>
        <v>3.375</v>
      </c>
      <c r="Q21" s="10"/>
      <c r="R21" s="11"/>
      <c r="S21" s="11"/>
      <c r="T21" s="11"/>
      <c r="U21" s="11"/>
      <c r="V21" s="11"/>
      <c r="W21" s="11"/>
      <c r="X21" s="11"/>
    </row>
    <row r="22" spans="1:24" ht="15.75" x14ac:dyDescent="0.45">
      <c r="A22" s="7">
        <v>21</v>
      </c>
      <c r="B22" s="10" t="s">
        <v>89</v>
      </c>
      <c r="C22" s="11" t="s">
        <v>207</v>
      </c>
      <c r="D22" s="11" t="s">
        <v>337</v>
      </c>
      <c r="E22" s="12">
        <f>G22+I22+K22+M22+O22</f>
        <v>20.756410256410255</v>
      </c>
      <c r="F22" s="11">
        <v>4</v>
      </c>
      <c r="G22" s="12">
        <f>MAX(1,(MIN(10,(((F22-3)/(25-3)*10)))))</f>
        <v>1</v>
      </c>
      <c r="H22" s="11">
        <v>41</v>
      </c>
      <c r="I22" s="12">
        <f>MAX(1,(MIN(10,(H22 - 15) / (75 -15)*10)))</f>
        <v>4.3333333333333339</v>
      </c>
      <c r="J22" s="11">
        <v>36</v>
      </c>
      <c r="K22" s="12">
        <f>MAX(1,(MIN(10,(J22 - 13) / (65-13)*10)))</f>
        <v>4.4230769230769234</v>
      </c>
      <c r="L22" s="11">
        <v>4</v>
      </c>
      <c r="M22" s="12">
        <f>MAX(1,(MIN(10,(((L22-3)/(25-3))*10))))</f>
        <v>1</v>
      </c>
      <c r="N22" s="11">
        <v>0.30499999999999999</v>
      </c>
      <c r="O22" s="12">
        <f>MAX(1,(MIN(10,(N22 - 0.21) / (0.29 - 0.21)*10)))</f>
        <v>10</v>
      </c>
      <c r="Q22" s="10"/>
      <c r="R22" s="11"/>
      <c r="S22" s="11"/>
      <c r="T22" s="11"/>
      <c r="U22" s="11"/>
      <c r="V22" s="11"/>
      <c r="W22" s="11"/>
      <c r="X22" s="11"/>
    </row>
    <row r="23" spans="1:24" ht="15.75" x14ac:dyDescent="0.45">
      <c r="A23" s="7">
        <v>22</v>
      </c>
      <c r="B23" s="10" t="s">
        <v>224</v>
      </c>
      <c r="C23" s="11" t="s">
        <v>200</v>
      </c>
      <c r="D23" s="11" t="s">
        <v>319</v>
      </c>
      <c r="E23" s="12">
        <f>G23+I23+K23+M23+O23</f>
        <v>20.743006993006993</v>
      </c>
      <c r="F23" s="11">
        <v>8</v>
      </c>
      <c r="G23" s="12">
        <f>MAX(1,(MIN(10,(((F23-3)/(25-3)*10)))))</f>
        <v>2.2727272727272725</v>
      </c>
      <c r="H23" s="11">
        <v>45</v>
      </c>
      <c r="I23" s="12">
        <f>MAX(1,(MIN(10,(H23 - 15) / (75 -15)*10)))</f>
        <v>5</v>
      </c>
      <c r="J23" s="11">
        <v>34</v>
      </c>
      <c r="K23" s="12">
        <f>MAX(1,(MIN(10,(J23 - 13) / (65-13)*10)))</f>
        <v>4.0384615384615383</v>
      </c>
      <c r="L23" s="11">
        <v>10</v>
      </c>
      <c r="M23" s="12">
        <f>MAX(1,(MIN(10,(((L23-3)/(25-3))*10))))</f>
        <v>3.1818181818181817</v>
      </c>
      <c r="N23" s="11">
        <v>0.26</v>
      </c>
      <c r="O23" s="12">
        <f>MAX(1,(MIN(10,(N23 - 0.21) / (0.29 - 0.21)*10)))</f>
        <v>6.2500000000000036</v>
      </c>
      <c r="Q23" s="10"/>
      <c r="R23" s="11"/>
      <c r="S23" s="11"/>
      <c r="T23" s="11"/>
      <c r="U23" s="11"/>
      <c r="V23" s="11"/>
      <c r="W23" s="11"/>
      <c r="X23" s="11"/>
    </row>
    <row r="24" spans="1:24" ht="15.75" x14ac:dyDescent="0.45">
      <c r="A24" s="7">
        <v>23</v>
      </c>
      <c r="B24" s="10" t="s">
        <v>53</v>
      </c>
      <c r="C24" s="11" t="s">
        <v>198</v>
      </c>
      <c r="D24" s="11" t="s">
        <v>302</v>
      </c>
      <c r="E24" s="12">
        <f>G24+I24+K24+M24+O24</f>
        <v>20.713286713286717</v>
      </c>
      <c r="F24" s="11">
        <v>11</v>
      </c>
      <c r="G24" s="12">
        <f>MAX(1,(MIN(10,(((F24-3)/(25-3)*10)))))</f>
        <v>3.6363636363636367</v>
      </c>
      <c r="H24" s="11">
        <v>42</v>
      </c>
      <c r="I24" s="12">
        <f>MAX(1,(MIN(10,(H24 - 15) / (75 -15)*10)))</f>
        <v>4.5</v>
      </c>
      <c r="J24" s="11">
        <v>42</v>
      </c>
      <c r="K24" s="12">
        <f>MAX(1,(MIN(10,(J24 - 13) / (65-13)*10)))</f>
        <v>5.5769230769230766</v>
      </c>
      <c r="L24" s="11">
        <v>4</v>
      </c>
      <c r="M24" s="12">
        <f>MAX(1,(MIN(10,(((L24-3)/(25-3))*10))))</f>
        <v>1</v>
      </c>
      <c r="N24" s="11">
        <v>0.25800000000000001</v>
      </c>
      <c r="O24" s="12">
        <f>MAX(1,(MIN(10,(N24 - 0.21) / (0.29 - 0.21)*10)))</f>
        <v>6.0000000000000036</v>
      </c>
      <c r="Q24" s="10"/>
      <c r="R24" s="11"/>
      <c r="S24" s="11"/>
      <c r="T24" s="11"/>
      <c r="U24" s="11"/>
      <c r="V24" s="11"/>
      <c r="W24" s="11"/>
      <c r="X24" s="11"/>
    </row>
    <row r="25" spans="1:24" ht="15.75" x14ac:dyDescent="0.45">
      <c r="A25" s="7">
        <v>24</v>
      </c>
      <c r="B25" s="10" t="s">
        <v>78</v>
      </c>
      <c r="C25" s="11" t="s">
        <v>307</v>
      </c>
      <c r="D25" s="11" t="s">
        <v>338</v>
      </c>
      <c r="E25" s="12">
        <f>G25+I25+K25+M25+O25</f>
        <v>20.050407925407924</v>
      </c>
      <c r="F25" s="11">
        <v>10</v>
      </c>
      <c r="G25" s="12">
        <f>MAX(1,(MIN(10,(((F25-3)/(25-3)*10)))))</f>
        <v>3.1818181818181817</v>
      </c>
      <c r="H25" s="11">
        <v>49</v>
      </c>
      <c r="I25" s="12">
        <f>MAX(1,(MIN(10,(H25 - 15) / (75 -15)*10)))</f>
        <v>5.6666666666666661</v>
      </c>
      <c r="J25" s="11">
        <v>42</v>
      </c>
      <c r="K25" s="12">
        <f>MAX(1,(MIN(10,(J25 - 13) / (65-13)*10)))</f>
        <v>5.5769230769230766</v>
      </c>
      <c r="L25" s="11">
        <v>3</v>
      </c>
      <c r="M25" s="12">
        <f>MAX(1,(MIN(10,(((L25-3)/(25-3))*10))))</f>
        <v>1</v>
      </c>
      <c r="N25" s="11">
        <v>0.247</v>
      </c>
      <c r="O25" s="12">
        <f>MAX(1,(MIN(10,(N25 - 0.21) / (0.29 - 0.21)*10)))</f>
        <v>4.6250000000000018</v>
      </c>
      <c r="Q25" s="10"/>
      <c r="R25" s="11"/>
      <c r="S25" s="11"/>
      <c r="T25" s="11"/>
      <c r="U25" s="11"/>
      <c r="V25" s="11"/>
      <c r="W25" s="11"/>
      <c r="X25" s="11"/>
    </row>
    <row r="26" spans="1:24" ht="31.5" x14ac:dyDescent="0.45">
      <c r="A26" s="7">
        <v>25</v>
      </c>
      <c r="B26" s="10" t="s">
        <v>45</v>
      </c>
      <c r="C26" s="11" t="s">
        <v>187</v>
      </c>
      <c r="D26" s="11" t="s">
        <v>339</v>
      </c>
      <c r="E26" s="12">
        <f>G26+I26+K26+M26+O26</f>
        <v>19.538752913752916</v>
      </c>
      <c r="F26" s="11">
        <v>8</v>
      </c>
      <c r="G26" s="12">
        <f>MAX(1,(MIN(10,(((F26-3)/(25-3)*10)))))</f>
        <v>2.2727272727272725</v>
      </c>
      <c r="H26" s="11">
        <v>38</v>
      </c>
      <c r="I26" s="12">
        <f>MAX(1,(MIN(10,(H26 - 15) / (75 -15)*10)))</f>
        <v>3.8333333333333335</v>
      </c>
      <c r="J26" s="11">
        <v>38</v>
      </c>
      <c r="K26" s="12">
        <f>MAX(1,(MIN(10,(J26 - 13) / (65-13)*10)))</f>
        <v>4.8076923076923075</v>
      </c>
      <c r="L26" s="11">
        <v>3</v>
      </c>
      <c r="M26" s="12">
        <f>MAX(1,(MIN(10,(((L26-3)/(25-3))*10))))</f>
        <v>1</v>
      </c>
      <c r="N26" s="11">
        <v>0.27100000000000002</v>
      </c>
      <c r="O26" s="12">
        <f>MAX(1,(MIN(10,(N26 - 0.21) / (0.29 - 0.21)*10)))</f>
        <v>7.6250000000000036</v>
      </c>
      <c r="Q26" s="10"/>
      <c r="R26" s="11"/>
      <c r="S26" s="11"/>
      <c r="T26" s="11"/>
      <c r="U26" s="11"/>
      <c r="V26" s="11"/>
      <c r="W26" s="11"/>
      <c r="X26" s="11"/>
    </row>
    <row r="27" spans="1:24" ht="15.75" x14ac:dyDescent="0.45">
      <c r="A27" s="7">
        <v>26</v>
      </c>
      <c r="B27" s="10" t="s">
        <v>245</v>
      </c>
      <c r="C27" s="11" t="s">
        <v>195</v>
      </c>
      <c r="D27" s="11" t="s">
        <v>302</v>
      </c>
      <c r="E27" s="12">
        <f>G27+I27+K27+M27+O27</f>
        <v>18.900641025641026</v>
      </c>
      <c r="F27" s="11">
        <v>14</v>
      </c>
      <c r="G27" s="12">
        <f>MAX(1,(MIN(10,(((F27-3)/(25-3)*10)))))</f>
        <v>5</v>
      </c>
      <c r="H27" s="11">
        <v>38</v>
      </c>
      <c r="I27" s="12">
        <f>MAX(1,(MIN(10,(H27 - 15) / (75 -15)*10)))</f>
        <v>3.8333333333333335</v>
      </c>
      <c r="J27" s="11">
        <v>40</v>
      </c>
      <c r="K27" s="12">
        <f>MAX(1,(MIN(10,(J27 - 13) / (65-13)*10)))</f>
        <v>5.1923076923076925</v>
      </c>
      <c r="L27" s="11">
        <v>3</v>
      </c>
      <c r="M27" s="12">
        <f>MAX(1,(MIN(10,(((L27-3)/(25-3))*10))))</f>
        <v>1</v>
      </c>
      <c r="N27" s="11">
        <v>0.24099999999999999</v>
      </c>
      <c r="O27" s="12">
        <f>MAX(1,(MIN(10,(N27 - 0.21) / (0.29 - 0.21)*10)))</f>
        <v>3.8750000000000009</v>
      </c>
      <c r="Q27" s="10"/>
      <c r="R27" s="11"/>
      <c r="S27" s="11"/>
      <c r="T27" s="11"/>
      <c r="U27" s="11"/>
      <c r="V27" s="11"/>
      <c r="W27" s="11"/>
      <c r="X27" s="11"/>
    </row>
    <row r="28" spans="1:24" ht="31.5" x14ac:dyDescent="0.45">
      <c r="A28" s="7">
        <v>27</v>
      </c>
      <c r="B28" s="10" t="s">
        <v>265</v>
      </c>
      <c r="C28" s="11" t="s">
        <v>191</v>
      </c>
      <c r="D28" s="11" t="s">
        <v>320</v>
      </c>
      <c r="E28" s="12">
        <f>G28+I28+K28+M28+O28</f>
        <v>18.6722027972028</v>
      </c>
      <c r="F28" s="11">
        <v>10</v>
      </c>
      <c r="G28" s="12">
        <f>MAX(1,(MIN(10,(((F28-3)/(25-3)*10)))))</f>
        <v>3.1818181818181817</v>
      </c>
      <c r="H28" s="11">
        <v>39</v>
      </c>
      <c r="I28" s="12">
        <f>MAX(1,(MIN(10,(H28 - 15) / (75 -15)*10)))</f>
        <v>4</v>
      </c>
      <c r="J28" s="11">
        <v>37</v>
      </c>
      <c r="K28" s="12">
        <f>MAX(1,(MIN(10,(J28 - 13) / (65-13)*10)))</f>
        <v>4.6153846153846159</v>
      </c>
      <c r="L28" s="11">
        <v>2</v>
      </c>
      <c r="M28" s="12">
        <f>MAX(1,(MIN(10,(((L28-3)/(25-3))*10))))</f>
        <v>1</v>
      </c>
      <c r="N28" s="11">
        <v>0.25700000000000001</v>
      </c>
      <c r="O28" s="12">
        <f>MAX(1,(MIN(10,(N28 - 0.21) / (0.29 - 0.21)*10)))</f>
        <v>5.8750000000000027</v>
      </c>
      <c r="Q28" s="10"/>
      <c r="R28" s="11"/>
      <c r="S28" s="11"/>
      <c r="T28" s="11"/>
      <c r="U28" s="11"/>
      <c r="V28" s="11"/>
      <c r="W28" s="11"/>
      <c r="X28" s="11"/>
    </row>
    <row r="29" spans="1:24" ht="31.5" x14ac:dyDescent="0.45">
      <c r="A29" s="7">
        <v>28</v>
      </c>
      <c r="B29" s="10" t="s">
        <v>278</v>
      </c>
      <c r="C29" s="11" t="s">
        <v>189</v>
      </c>
      <c r="D29" s="11" t="s">
        <v>339</v>
      </c>
      <c r="E29" s="12">
        <f>G29+I29+K29+M29+O29</f>
        <v>18.642191142191141</v>
      </c>
      <c r="F29" s="11">
        <v>12</v>
      </c>
      <c r="G29" s="12">
        <f>MAX(1,(MIN(10,(((F29-3)/(25-3)*10)))))</f>
        <v>4.0909090909090908</v>
      </c>
      <c r="H29" s="11">
        <v>37</v>
      </c>
      <c r="I29" s="12">
        <f>MAX(1,(MIN(10,(H29 - 15) / (75 -15)*10)))</f>
        <v>3.6666666666666665</v>
      </c>
      <c r="J29" s="11">
        <v>41</v>
      </c>
      <c r="K29" s="12">
        <f>MAX(1,(MIN(10,(J29 - 13) / (65-13)*10)))</f>
        <v>5.3846153846153841</v>
      </c>
      <c r="L29" s="11">
        <v>2</v>
      </c>
      <c r="M29" s="12">
        <f>MAX(1,(MIN(10,(((L29-3)/(25-3))*10))))</f>
        <v>1</v>
      </c>
      <c r="N29" s="11">
        <v>0.246</v>
      </c>
      <c r="O29" s="12">
        <f>MAX(1,(MIN(10,(N29 - 0.21) / (0.29 - 0.21)*10)))</f>
        <v>4.5000000000000009</v>
      </c>
      <c r="Q29" s="10"/>
      <c r="R29" s="11"/>
      <c r="S29" s="11"/>
      <c r="T29" s="11"/>
      <c r="U29" s="11"/>
      <c r="V29" s="11"/>
      <c r="W29" s="11"/>
      <c r="X29" s="11"/>
    </row>
    <row r="30" spans="1:24" ht="15.75" x14ac:dyDescent="0.45">
      <c r="A30" s="7">
        <v>29</v>
      </c>
      <c r="B30" s="10" t="s">
        <v>67</v>
      </c>
      <c r="C30" s="11" t="s">
        <v>207</v>
      </c>
      <c r="D30" s="11" t="s">
        <v>340</v>
      </c>
      <c r="E30" s="12">
        <f>G30+I30+K30+M30+O30</f>
        <v>18.619755244755247</v>
      </c>
      <c r="F30" s="11">
        <v>6</v>
      </c>
      <c r="G30" s="12">
        <f>MAX(1,(MIN(10,(((F30-3)/(25-3)*10)))))</f>
        <v>1.3636363636363635</v>
      </c>
      <c r="H30" s="11">
        <v>36</v>
      </c>
      <c r="I30" s="12">
        <f>MAX(1,(MIN(10,(H30 - 15) / (75 -15)*10)))</f>
        <v>3.5</v>
      </c>
      <c r="J30" s="11">
        <v>32</v>
      </c>
      <c r="K30" s="12">
        <f>MAX(1,(MIN(10,(J30 - 13) / (65-13)*10)))</f>
        <v>3.6538461538461537</v>
      </c>
      <c r="L30" s="11">
        <v>9</v>
      </c>
      <c r="M30" s="12">
        <f>MAX(1,(MIN(10,(((L30-3)/(25-3))*10))))</f>
        <v>2.7272727272727271</v>
      </c>
      <c r="N30" s="11">
        <v>0.26900000000000002</v>
      </c>
      <c r="O30" s="12">
        <f>MAX(1,(MIN(10,(N30 - 0.21) / (0.29 - 0.21)*10)))</f>
        <v>7.3750000000000036</v>
      </c>
      <c r="Q30" s="10"/>
      <c r="R30" s="11"/>
      <c r="S30" s="11"/>
      <c r="T30" s="11"/>
      <c r="U30" s="11"/>
      <c r="V30" s="11"/>
      <c r="W30" s="11"/>
      <c r="X30" s="11"/>
    </row>
    <row r="31" spans="1:24" ht="15.75" x14ac:dyDescent="0.45">
      <c r="A31" s="7">
        <v>30</v>
      </c>
      <c r="B31" s="10" t="s">
        <v>82</v>
      </c>
      <c r="C31" s="11" t="s">
        <v>212</v>
      </c>
      <c r="D31" s="11" t="s">
        <v>340</v>
      </c>
      <c r="E31" s="12">
        <f>G31+I31+K31+M31+O31</f>
        <v>18.005827505827504</v>
      </c>
      <c r="F31" s="11">
        <v>6</v>
      </c>
      <c r="G31" s="12">
        <f>MAX(1,(MIN(10,(((F31-3)/(25-3)*10)))))</f>
        <v>1.3636363636363635</v>
      </c>
      <c r="H31" s="11">
        <v>43</v>
      </c>
      <c r="I31" s="12">
        <f>MAX(1,(MIN(10,(H31 - 15) / (75 -15)*10)))</f>
        <v>4.666666666666667</v>
      </c>
      <c r="J31" s="11">
        <v>28</v>
      </c>
      <c r="K31" s="12">
        <f>MAX(1,(MIN(10,(J31 - 13) / (65-13)*10)))</f>
        <v>2.8846153846153841</v>
      </c>
      <c r="L31" s="11">
        <v>12</v>
      </c>
      <c r="M31" s="12">
        <f>MAX(1,(MIN(10,(((L31-3)/(25-3))*10))))</f>
        <v>4.0909090909090908</v>
      </c>
      <c r="N31" s="11">
        <v>0.25</v>
      </c>
      <c r="O31" s="12">
        <f>MAX(1,(MIN(10,(N31 - 0.21) / (0.29 - 0.21)*10)))</f>
        <v>5.0000000000000018</v>
      </c>
      <c r="Q31" s="10"/>
      <c r="R31" s="11"/>
      <c r="S31" s="11"/>
      <c r="T31" s="11"/>
      <c r="U31" s="11"/>
      <c r="V31" s="11"/>
      <c r="W31" s="11"/>
      <c r="X31" s="11"/>
    </row>
    <row r="32" spans="1:24" ht="15.75" x14ac:dyDescent="0.45">
      <c r="B32" s="10"/>
      <c r="C32" s="11"/>
      <c r="D32" s="11"/>
      <c r="E32" s="12"/>
      <c r="F32" s="11"/>
      <c r="H32" s="11"/>
      <c r="J32" s="11"/>
      <c r="L32" s="11"/>
      <c r="N32" s="11"/>
      <c r="Q32" s="10"/>
      <c r="R32" s="11"/>
      <c r="S32" s="11"/>
      <c r="T32" s="11"/>
      <c r="U32" s="11"/>
      <c r="V32" s="11"/>
      <c r="W32" s="11"/>
      <c r="X32" s="11"/>
    </row>
    <row r="33" spans="2:24" ht="15.75" x14ac:dyDescent="0.45">
      <c r="B33" s="10"/>
      <c r="C33" s="11"/>
      <c r="D33" s="11"/>
      <c r="E33" s="12"/>
      <c r="F33" s="11"/>
      <c r="H33" s="11"/>
      <c r="J33" s="11"/>
      <c r="L33" s="11"/>
      <c r="N33" s="11"/>
      <c r="Q33" s="10"/>
      <c r="R33" s="11"/>
      <c r="S33" s="11"/>
      <c r="T33" s="11"/>
      <c r="U33" s="11"/>
      <c r="V33" s="11"/>
      <c r="W33" s="11"/>
      <c r="X33" s="11"/>
    </row>
    <row r="34" spans="2:24" ht="15.75" x14ac:dyDescent="0.45">
      <c r="B34" s="10"/>
      <c r="C34" s="11"/>
      <c r="D34" s="11"/>
      <c r="E34" s="12"/>
      <c r="F34" s="11"/>
      <c r="H34" s="11"/>
      <c r="J34" s="11"/>
      <c r="L34" s="11"/>
      <c r="N34" s="11"/>
      <c r="Q34" s="10"/>
      <c r="R34" s="11"/>
      <c r="S34" s="11"/>
      <c r="T34" s="11"/>
      <c r="U34" s="11"/>
      <c r="V34" s="11"/>
      <c r="W34" s="11"/>
      <c r="X34" s="11"/>
    </row>
    <row r="35" spans="2:24" ht="15.75" x14ac:dyDescent="0.45">
      <c r="B35" s="10"/>
      <c r="C35" s="11"/>
      <c r="D35" s="11"/>
      <c r="E35" s="12"/>
      <c r="F35" s="11"/>
      <c r="H35" s="11"/>
      <c r="J35" s="11"/>
      <c r="L35" s="11"/>
      <c r="N35" s="11"/>
      <c r="Q35" s="10"/>
      <c r="R35" s="11"/>
      <c r="S35" s="11"/>
      <c r="T35" s="11"/>
      <c r="U35" s="11"/>
      <c r="V35" s="11"/>
      <c r="W35" s="11"/>
      <c r="X35" s="11"/>
    </row>
    <row r="36" spans="2:24" ht="15.75" x14ac:dyDescent="0.45">
      <c r="B36" s="10"/>
      <c r="C36" s="11"/>
      <c r="D36" s="11"/>
      <c r="E36" s="12"/>
      <c r="F36" s="11"/>
      <c r="H36" s="11"/>
      <c r="J36" s="11"/>
      <c r="L36" s="11"/>
      <c r="N36" s="11"/>
      <c r="Q36" s="10"/>
      <c r="R36" s="11"/>
      <c r="S36" s="11"/>
      <c r="T36" s="11"/>
      <c r="U36" s="11"/>
      <c r="V36" s="11"/>
      <c r="W36" s="11"/>
      <c r="X36" s="11"/>
    </row>
    <row r="37" spans="2:24" ht="15.75" x14ac:dyDescent="0.45">
      <c r="B37" s="10"/>
      <c r="C37" s="11"/>
      <c r="D37" s="11"/>
      <c r="E37" s="12"/>
      <c r="F37" s="11"/>
      <c r="H37" s="11"/>
      <c r="J37" s="11"/>
      <c r="L37" s="11"/>
      <c r="N37" s="11"/>
      <c r="Q37" s="10"/>
      <c r="R37" s="11"/>
      <c r="S37" s="11"/>
      <c r="T37" s="11"/>
      <c r="U37" s="11"/>
      <c r="V37" s="11"/>
      <c r="W37" s="11"/>
      <c r="X37" s="11"/>
    </row>
    <row r="38" spans="2:24" ht="15.75" x14ac:dyDescent="0.45">
      <c r="B38" s="10"/>
      <c r="C38" s="11"/>
      <c r="D38" s="11"/>
      <c r="E38" s="12"/>
      <c r="F38" s="11"/>
      <c r="H38" s="11"/>
      <c r="J38" s="11"/>
      <c r="L38" s="11"/>
      <c r="N38" s="11"/>
      <c r="Q38" s="10"/>
      <c r="R38" s="11"/>
      <c r="S38" s="11"/>
      <c r="T38" s="11"/>
      <c r="U38" s="11"/>
      <c r="V38" s="11"/>
      <c r="W38" s="11"/>
      <c r="X38" s="11"/>
    </row>
    <row r="39" spans="2:24" ht="15.75" x14ac:dyDescent="0.45">
      <c r="B39" s="10"/>
      <c r="C39" s="11"/>
      <c r="D39" s="11"/>
      <c r="E39" s="12"/>
      <c r="F39" s="11"/>
      <c r="H39" s="11"/>
      <c r="J39" s="11"/>
      <c r="L39" s="11"/>
      <c r="N39" s="11"/>
      <c r="Q39" s="10"/>
      <c r="R39" s="11"/>
      <c r="S39" s="11"/>
      <c r="T39" s="11"/>
      <c r="U39" s="11"/>
      <c r="V39" s="11"/>
      <c r="W39" s="11"/>
      <c r="X39" s="11"/>
    </row>
    <row r="40" spans="2:24" ht="15.75" x14ac:dyDescent="0.45">
      <c r="B40" s="10"/>
      <c r="C40" s="11"/>
      <c r="D40" s="11"/>
      <c r="E40" s="12"/>
      <c r="F40" s="11"/>
      <c r="H40" s="11"/>
      <c r="J40" s="11"/>
      <c r="L40" s="11"/>
      <c r="N40" s="11"/>
      <c r="Q40" s="10"/>
      <c r="R40" s="11"/>
      <c r="S40" s="11"/>
      <c r="T40" s="11"/>
      <c r="U40" s="11"/>
      <c r="V40" s="11"/>
      <c r="W40" s="11"/>
      <c r="X40" s="11"/>
    </row>
    <row r="41" spans="2:24" ht="15.75" x14ac:dyDescent="0.45">
      <c r="B41" s="10"/>
      <c r="C41" s="11"/>
      <c r="D41" s="11"/>
      <c r="E41" s="12"/>
      <c r="F41" s="11"/>
      <c r="H41" s="11"/>
      <c r="J41" s="11"/>
      <c r="L41" s="11"/>
      <c r="N41" s="11"/>
      <c r="Q41" s="10"/>
      <c r="R41" s="11"/>
      <c r="S41" s="11"/>
      <c r="T41" s="11"/>
      <c r="U41" s="11"/>
      <c r="V41" s="11"/>
      <c r="W41" s="11"/>
      <c r="X41" s="11"/>
    </row>
    <row r="42" spans="2:24" ht="15.75" x14ac:dyDescent="0.45">
      <c r="B42" s="10"/>
      <c r="C42" s="11"/>
      <c r="D42" s="11"/>
      <c r="E42" s="12"/>
      <c r="F42" s="11"/>
      <c r="H42" s="11"/>
      <c r="J42" s="11"/>
      <c r="L42" s="11"/>
      <c r="N42" s="11"/>
      <c r="Q42" s="10"/>
      <c r="R42" s="11"/>
      <c r="S42" s="11"/>
      <c r="T42" s="11"/>
      <c r="U42" s="11"/>
      <c r="V42" s="11"/>
      <c r="W42" s="11"/>
      <c r="X42" s="11"/>
    </row>
    <row r="43" spans="2:24" ht="15.75" x14ac:dyDescent="0.45">
      <c r="B43" s="10"/>
      <c r="C43" s="11"/>
      <c r="D43" s="11"/>
      <c r="E43" s="12"/>
      <c r="F43" s="11"/>
      <c r="H43" s="11"/>
      <c r="J43" s="11"/>
      <c r="L43" s="11"/>
      <c r="N43" s="11"/>
      <c r="Q43" s="10"/>
      <c r="R43" s="11"/>
      <c r="S43" s="11"/>
      <c r="T43" s="11"/>
      <c r="U43" s="11"/>
      <c r="V43" s="11"/>
      <c r="W43" s="11"/>
      <c r="X43" s="11"/>
    </row>
    <row r="44" spans="2:24" ht="15.75" x14ac:dyDescent="0.45">
      <c r="B44" s="10"/>
      <c r="C44" s="11"/>
      <c r="D44" s="11"/>
      <c r="E44" s="12"/>
      <c r="F44" s="11"/>
      <c r="H44" s="11"/>
      <c r="J44" s="11"/>
      <c r="L44" s="11"/>
      <c r="N44" s="11"/>
      <c r="Q44" s="10"/>
      <c r="R44" s="11"/>
      <c r="S44" s="11"/>
      <c r="T44" s="11"/>
      <c r="U44" s="11"/>
      <c r="V44" s="11"/>
      <c r="W44" s="11"/>
      <c r="X44" s="11"/>
    </row>
    <row r="45" spans="2:24" ht="15.75" x14ac:dyDescent="0.45">
      <c r="B45" s="10"/>
      <c r="C45" s="11"/>
      <c r="D45" s="11"/>
      <c r="E45" s="12"/>
      <c r="F45" s="11"/>
      <c r="H45" s="11"/>
      <c r="J45" s="11"/>
      <c r="L45" s="11"/>
      <c r="N45" s="11"/>
      <c r="Q45" s="10"/>
      <c r="R45" s="11"/>
      <c r="S45" s="11"/>
      <c r="T45" s="11"/>
      <c r="U45" s="11"/>
      <c r="V45" s="11"/>
      <c r="W45" s="11"/>
      <c r="X45" s="11"/>
    </row>
    <row r="46" spans="2:24" ht="15.75" x14ac:dyDescent="0.45">
      <c r="B46" s="10"/>
      <c r="C46" s="11"/>
      <c r="D46" s="11"/>
      <c r="E46" s="12"/>
      <c r="F46" s="11"/>
      <c r="H46" s="11"/>
      <c r="J46" s="11"/>
      <c r="L46" s="11"/>
      <c r="N46" s="11"/>
      <c r="Q46" s="10"/>
      <c r="R46" s="11"/>
      <c r="S46" s="11"/>
      <c r="T46" s="11"/>
      <c r="U46" s="11"/>
      <c r="V46" s="11"/>
      <c r="W46" s="11"/>
      <c r="X46" s="11"/>
    </row>
    <row r="47" spans="2:24" ht="15.75" x14ac:dyDescent="0.45">
      <c r="B47" s="10"/>
      <c r="C47" s="11"/>
      <c r="D47" s="11"/>
      <c r="E47" s="12"/>
      <c r="F47" s="11"/>
      <c r="H47" s="11"/>
      <c r="J47" s="11"/>
      <c r="L47" s="11"/>
      <c r="N47" s="11"/>
      <c r="Q47" s="10"/>
      <c r="R47" s="11"/>
      <c r="S47" s="11"/>
      <c r="T47" s="11"/>
      <c r="U47" s="11"/>
      <c r="V47" s="11"/>
      <c r="W47" s="11"/>
      <c r="X47" s="11"/>
    </row>
    <row r="48" spans="2:24" ht="15.75" x14ac:dyDescent="0.45">
      <c r="B48" s="10"/>
      <c r="C48" s="11"/>
      <c r="D48" s="11"/>
      <c r="E48" s="12"/>
      <c r="F48" s="11"/>
      <c r="H48" s="11"/>
      <c r="J48" s="11"/>
      <c r="L48" s="11"/>
      <c r="N48" s="11"/>
      <c r="Q48" s="10"/>
      <c r="R48" s="11"/>
      <c r="S48" s="11"/>
      <c r="T48" s="11"/>
      <c r="U48" s="11"/>
      <c r="V48" s="11"/>
      <c r="W48" s="11"/>
      <c r="X48" s="11"/>
    </row>
    <row r="49" spans="2:24" ht="15.75" x14ac:dyDescent="0.45">
      <c r="B49" s="10"/>
      <c r="C49" s="11"/>
      <c r="D49" s="11"/>
      <c r="E49" s="12"/>
      <c r="F49" s="11"/>
      <c r="H49" s="11"/>
      <c r="J49" s="11"/>
      <c r="L49" s="11"/>
      <c r="N49" s="11"/>
      <c r="Q49" s="10"/>
      <c r="R49" s="11"/>
      <c r="S49" s="11"/>
      <c r="T49" s="11"/>
      <c r="U49" s="11"/>
      <c r="V49" s="11"/>
      <c r="W49" s="11"/>
      <c r="X49" s="11"/>
    </row>
    <row r="50" spans="2:24" ht="15.75" x14ac:dyDescent="0.45">
      <c r="B50" s="10"/>
      <c r="C50" s="11"/>
      <c r="D50" s="11"/>
      <c r="E50" s="12"/>
      <c r="F50" s="11"/>
      <c r="H50" s="11"/>
      <c r="J50" s="11"/>
      <c r="L50" s="11"/>
      <c r="N50" s="11"/>
      <c r="Q50" s="10"/>
      <c r="R50" s="11"/>
      <c r="S50" s="11"/>
      <c r="T50" s="11"/>
      <c r="U50" s="11"/>
      <c r="V50" s="11"/>
      <c r="W50" s="11"/>
      <c r="X50" s="11"/>
    </row>
    <row r="51" spans="2:24" ht="15.75" x14ac:dyDescent="0.45">
      <c r="B51" s="10"/>
      <c r="C51" s="11"/>
      <c r="D51" s="11"/>
      <c r="E51" s="12"/>
      <c r="F51" s="11"/>
      <c r="H51" s="11"/>
      <c r="J51" s="11"/>
      <c r="L51" s="11"/>
      <c r="N51" s="11"/>
      <c r="Q51" s="10"/>
      <c r="R51" s="11"/>
      <c r="S51" s="11"/>
      <c r="T51" s="11"/>
      <c r="U51" s="11"/>
      <c r="V51" s="11"/>
      <c r="W51" s="11"/>
      <c r="X51" s="11"/>
    </row>
    <row r="52" spans="2:24" ht="15.75" x14ac:dyDescent="0.45">
      <c r="B52" s="10"/>
      <c r="C52" s="11"/>
      <c r="D52" s="11"/>
      <c r="E52" s="12"/>
      <c r="F52" s="11"/>
      <c r="H52" s="11"/>
      <c r="J52" s="11"/>
      <c r="L52" s="11"/>
      <c r="N52" s="11"/>
      <c r="Q52" s="10"/>
      <c r="R52" s="11"/>
      <c r="S52" s="11"/>
      <c r="T52" s="11"/>
      <c r="U52" s="11"/>
      <c r="V52" s="11"/>
      <c r="W52" s="11"/>
      <c r="X52" s="11"/>
    </row>
    <row r="53" spans="2:24" ht="15.75" x14ac:dyDescent="0.45">
      <c r="B53" s="10"/>
      <c r="C53" s="11"/>
      <c r="D53" s="11"/>
      <c r="E53" s="12"/>
      <c r="F53" s="11"/>
      <c r="H53" s="11"/>
      <c r="J53" s="11"/>
      <c r="L53" s="11"/>
      <c r="N53" s="11"/>
      <c r="Q53" s="10"/>
      <c r="R53" s="11"/>
      <c r="S53" s="11"/>
      <c r="T53" s="11"/>
      <c r="U53" s="11"/>
      <c r="V53" s="11"/>
      <c r="W53" s="11"/>
      <c r="X53" s="11"/>
    </row>
    <row r="54" spans="2:24" ht="15.75" x14ac:dyDescent="0.45">
      <c r="B54" s="10"/>
      <c r="C54" s="11"/>
      <c r="D54" s="11"/>
      <c r="E54" s="12"/>
      <c r="F54" s="11"/>
      <c r="H54" s="11"/>
      <c r="J54" s="11"/>
      <c r="L54" s="11"/>
      <c r="N54" s="11"/>
      <c r="Q54" s="10"/>
      <c r="R54" s="11"/>
      <c r="S54" s="11"/>
      <c r="T54" s="11"/>
      <c r="U54" s="11"/>
      <c r="V54" s="11"/>
      <c r="W54" s="11"/>
      <c r="X54" s="11"/>
    </row>
    <row r="55" spans="2:24" ht="15.75" x14ac:dyDescent="0.45">
      <c r="B55" s="10"/>
      <c r="C55" s="11"/>
      <c r="D55" s="11"/>
      <c r="E55" s="12"/>
      <c r="F55" s="11"/>
      <c r="H55" s="11"/>
      <c r="J55" s="11"/>
      <c r="L55" s="11"/>
      <c r="N55" s="11"/>
      <c r="Q55" s="10"/>
      <c r="R55" s="11"/>
      <c r="S55" s="11"/>
      <c r="T55" s="11"/>
      <c r="U55" s="11"/>
      <c r="V55" s="11"/>
      <c r="W55" s="11"/>
      <c r="X55" s="11"/>
    </row>
    <row r="56" spans="2:24" ht="15.75" x14ac:dyDescent="0.45">
      <c r="B56" s="10"/>
      <c r="C56" s="11"/>
      <c r="D56" s="11"/>
      <c r="E56" s="12"/>
      <c r="F56" s="11"/>
      <c r="H56" s="11"/>
      <c r="J56" s="11"/>
      <c r="L56" s="11"/>
      <c r="N56" s="11"/>
      <c r="Q56" s="10"/>
      <c r="R56" s="11"/>
      <c r="S56" s="11"/>
      <c r="T56" s="11"/>
      <c r="U56" s="11"/>
      <c r="V56" s="11"/>
      <c r="W56" s="11"/>
      <c r="X56" s="11"/>
    </row>
    <row r="57" spans="2:24" ht="15.75" x14ac:dyDescent="0.45">
      <c r="B57" s="10"/>
      <c r="C57" s="11"/>
      <c r="D57" s="11"/>
      <c r="E57" s="12"/>
      <c r="F57" s="11"/>
      <c r="H57" s="11"/>
      <c r="J57" s="11"/>
      <c r="L57" s="11"/>
      <c r="N57" s="11"/>
      <c r="Q57" s="10"/>
      <c r="R57" s="11"/>
      <c r="S57" s="11"/>
      <c r="T57" s="11"/>
      <c r="U57" s="11"/>
      <c r="V57" s="11"/>
      <c r="W57" s="11"/>
      <c r="X57" s="11"/>
    </row>
    <row r="58" spans="2:24" ht="15.75" x14ac:dyDescent="0.45">
      <c r="B58" s="10"/>
      <c r="C58" s="11"/>
      <c r="D58" s="11"/>
      <c r="E58" s="12"/>
      <c r="F58" s="11"/>
      <c r="H58" s="11"/>
      <c r="J58" s="11"/>
      <c r="L58" s="11"/>
      <c r="N58" s="11"/>
      <c r="Q58" s="10"/>
      <c r="R58" s="11"/>
      <c r="S58" s="11"/>
      <c r="T58" s="11"/>
      <c r="U58" s="11"/>
      <c r="V58" s="11"/>
      <c r="W58" s="11"/>
      <c r="X58" s="11"/>
    </row>
    <row r="59" spans="2:24" ht="15.75" x14ac:dyDescent="0.45">
      <c r="B59" s="10"/>
      <c r="C59" s="11"/>
      <c r="D59" s="11"/>
      <c r="E59" s="12"/>
      <c r="F59" s="11"/>
      <c r="H59" s="11"/>
      <c r="J59" s="11"/>
      <c r="L59" s="11"/>
      <c r="N59" s="11"/>
      <c r="Q59" s="10"/>
      <c r="R59" s="11"/>
      <c r="S59" s="11"/>
      <c r="T59" s="11"/>
      <c r="U59" s="11"/>
      <c r="V59" s="11"/>
      <c r="W59" s="11"/>
      <c r="X59" s="11"/>
    </row>
    <row r="60" spans="2:24" ht="15.75" x14ac:dyDescent="0.45">
      <c r="B60" s="10"/>
      <c r="C60" s="11"/>
      <c r="D60" s="11"/>
      <c r="E60" s="12"/>
      <c r="F60" s="11"/>
      <c r="H60" s="11"/>
      <c r="J60" s="11"/>
      <c r="L60" s="11"/>
      <c r="N60" s="11"/>
      <c r="Q60" s="10"/>
      <c r="R60" s="11"/>
      <c r="S60" s="11"/>
      <c r="T60" s="11"/>
      <c r="U60" s="11"/>
      <c r="V60" s="11"/>
      <c r="W60" s="11"/>
      <c r="X60" s="11"/>
    </row>
    <row r="61" spans="2:24" ht="15.75" x14ac:dyDescent="0.45">
      <c r="B61" s="10"/>
      <c r="C61" s="11"/>
      <c r="D61" s="11"/>
      <c r="E61" s="12"/>
      <c r="F61" s="11"/>
      <c r="H61" s="11"/>
      <c r="J61" s="11"/>
      <c r="L61" s="11"/>
      <c r="N61" s="11"/>
      <c r="Q61" s="10"/>
      <c r="R61" s="11"/>
      <c r="S61" s="11"/>
      <c r="T61" s="11"/>
      <c r="U61" s="11"/>
      <c r="V61" s="11"/>
      <c r="W61" s="11"/>
      <c r="X61" s="11"/>
    </row>
    <row r="62" spans="2:24" ht="15.75" x14ac:dyDescent="0.45">
      <c r="B62" s="10"/>
      <c r="C62" s="11"/>
      <c r="D62" s="11"/>
      <c r="E62" s="12"/>
      <c r="F62" s="11"/>
      <c r="H62" s="11"/>
      <c r="J62" s="11"/>
      <c r="L62" s="11"/>
      <c r="N62" s="11"/>
      <c r="Q62" s="10"/>
      <c r="R62" s="11"/>
      <c r="S62" s="11"/>
      <c r="T62" s="11"/>
      <c r="U62" s="11"/>
      <c r="V62" s="11"/>
      <c r="W62" s="11"/>
      <c r="X62" s="11"/>
    </row>
    <row r="63" spans="2:24" ht="15.75" x14ac:dyDescent="0.45">
      <c r="B63" s="10"/>
      <c r="C63" s="11"/>
      <c r="D63" s="11"/>
      <c r="E63" s="12"/>
      <c r="F63" s="11"/>
      <c r="H63" s="11"/>
      <c r="J63" s="11"/>
      <c r="L63" s="11"/>
      <c r="N63" s="11"/>
      <c r="Q63" s="10"/>
      <c r="R63" s="11"/>
      <c r="S63" s="11"/>
      <c r="T63" s="11"/>
      <c r="U63" s="11"/>
      <c r="V63" s="11"/>
      <c r="W63" s="11"/>
      <c r="X63" s="11"/>
    </row>
    <row r="64" spans="2:24" ht="15.75" x14ac:dyDescent="0.45">
      <c r="B64" s="10"/>
      <c r="C64" s="11"/>
      <c r="D64" s="11"/>
      <c r="E64" s="12"/>
      <c r="F64" s="11"/>
      <c r="H64" s="11"/>
      <c r="J64" s="11"/>
      <c r="L64" s="11"/>
      <c r="N64" s="11"/>
      <c r="Q64" s="10"/>
      <c r="R64" s="11"/>
      <c r="S64" s="11"/>
      <c r="T64" s="11"/>
      <c r="U64" s="11"/>
      <c r="V64" s="11"/>
      <c r="W64" s="11"/>
      <c r="X64" s="11"/>
    </row>
    <row r="65" spans="2:24" ht="15.75" x14ac:dyDescent="0.45">
      <c r="B65" s="10"/>
      <c r="C65" s="11"/>
      <c r="D65" s="11"/>
      <c r="E65" s="12"/>
      <c r="F65" s="11"/>
      <c r="H65" s="11"/>
      <c r="J65" s="11"/>
      <c r="L65" s="11"/>
      <c r="N65" s="11"/>
      <c r="Q65" s="10"/>
      <c r="R65" s="11"/>
      <c r="S65" s="11"/>
      <c r="T65" s="11"/>
      <c r="U65" s="11"/>
      <c r="V65" s="11"/>
      <c r="W65" s="11"/>
      <c r="X65" s="11"/>
    </row>
    <row r="66" spans="2:24" ht="15.75" x14ac:dyDescent="0.45">
      <c r="B66" s="10"/>
      <c r="C66" s="11"/>
      <c r="D66" s="11"/>
      <c r="E66" s="12"/>
      <c r="F66" s="11"/>
      <c r="H66" s="11"/>
      <c r="J66" s="11"/>
      <c r="L66" s="11"/>
      <c r="N66" s="11"/>
      <c r="Q66" s="10"/>
      <c r="R66" s="11"/>
      <c r="S66" s="11"/>
      <c r="T66" s="11"/>
      <c r="U66" s="11"/>
      <c r="V66" s="11"/>
      <c r="W66" s="11"/>
      <c r="X66" s="11"/>
    </row>
    <row r="67" spans="2:24" ht="15.75" x14ac:dyDescent="0.45">
      <c r="B67" s="10"/>
      <c r="C67" s="11"/>
      <c r="D67" s="11"/>
      <c r="E67" s="12"/>
      <c r="F67" s="11"/>
      <c r="H67" s="11"/>
      <c r="J67" s="11"/>
      <c r="L67" s="11"/>
      <c r="N67" s="11"/>
      <c r="Q67" s="10"/>
      <c r="R67" s="11"/>
      <c r="S67" s="11"/>
      <c r="T67" s="11"/>
      <c r="U67" s="11"/>
      <c r="V67" s="11"/>
      <c r="W67" s="11"/>
      <c r="X67" s="11"/>
    </row>
    <row r="68" spans="2:24" ht="15.75" x14ac:dyDescent="0.45">
      <c r="B68" s="10"/>
      <c r="C68" s="11"/>
      <c r="D68" s="11"/>
      <c r="E68" s="12"/>
      <c r="F68" s="11"/>
      <c r="H68" s="11"/>
      <c r="J68" s="11"/>
      <c r="L68" s="11"/>
      <c r="N68" s="11"/>
      <c r="Q68" s="10"/>
      <c r="R68" s="11"/>
      <c r="S68" s="11"/>
      <c r="T68" s="11"/>
      <c r="U68" s="11"/>
      <c r="V68" s="11"/>
      <c r="W68" s="11"/>
      <c r="X68" s="11"/>
    </row>
    <row r="69" spans="2:24" ht="15.75" x14ac:dyDescent="0.45">
      <c r="B69" s="10"/>
      <c r="C69" s="11"/>
      <c r="D69" s="11"/>
      <c r="E69" s="12"/>
      <c r="F69" s="11"/>
      <c r="H69" s="11"/>
      <c r="J69" s="11"/>
      <c r="L69" s="11"/>
      <c r="N69" s="11"/>
      <c r="Q69" s="10"/>
      <c r="R69" s="11"/>
      <c r="S69" s="11"/>
    </row>
    <row r="70" spans="2:24" ht="15.75" x14ac:dyDescent="0.45">
      <c r="B70" s="10"/>
      <c r="C70" s="11"/>
      <c r="D70" s="11"/>
      <c r="E70" s="12"/>
      <c r="F70" s="11"/>
      <c r="H70" s="11"/>
      <c r="J70" s="11"/>
      <c r="L70" s="11"/>
      <c r="N70" s="11"/>
      <c r="Q70" s="10"/>
      <c r="R70" s="11"/>
      <c r="S70" s="11"/>
    </row>
    <row r="71" spans="2:24" ht="15.75" x14ac:dyDescent="0.45">
      <c r="B71" s="10"/>
      <c r="C71" s="11"/>
      <c r="D71" s="11"/>
      <c r="E71" s="12"/>
      <c r="F71" s="11"/>
      <c r="H71" s="11"/>
      <c r="J71" s="11"/>
      <c r="L71" s="11"/>
      <c r="N71" s="11"/>
      <c r="Q71" s="10"/>
      <c r="R71" s="11"/>
      <c r="S71" s="11"/>
    </row>
    <row r="72" spans="2:24" ht="15.75" x14ac:dyDescent="0.45">
      <c r="B72" s="10"/>
      <c r="C72" s="11"/>
      <c r="D72" s="11"/>
      <c r="E72" s="12"/>
      <c r="F72" s="11"/>
      <c r="H72" s="11"/>
      <c r="J72" s="11"/>
      <c r="L72" s="11"/>
      <c r="N72" s="11"/>
      <c r="Q72" s="10"/>
      <c r="R72" s="11"/>
      <c r="S72" s="11"/>
    </row>
    <row r="73" spans="2:24" ht="15.75" x14ac:dyDescent="0.45">
      <c r="B73" s="10"/>
      <c r="C73" s="11"/>
      <c r="D73" s="11"/>
      <c r="E73" s="12"/>
      <c r="F73" s="11"/>
      <c r="H73" s="11"/>
      <c r="J73" s="11"/>
      <c r="L73" s="11"/>
      <c r="N73" s="11"/>
      <c r="Q73" s="10"/>
      <c r="R73" s="11"/>
      <c r="S73" s="11"/>
    </row>
    <row r="74" spans="2:24" ht="15.75" x14ac:dyDescent="0.45">
      <c r="B74" s="10"/>
      <c r="C74" s="11"/>
      <c r="D74" s="11"/>
      <c r="E74" s="12"/>
      <c r="F74" s="11"/>
      <c r="H74" s="11"/>
      <c r="J74" s="11"/>
      <c r="L74" s="11"/>
      <c r="N74" s="11"/>
      <c r="Q74" s="10"/>
      <c r="R74" s="11"/>
      <c r="S74" s="11"/>
    </row>
    <row r="75" spans="2:24" ht="15.75" x14ac:dyDescent="0.45">
      <c r="B75" s="10"/>
      <c r="C75" s="11"/>
      <c r="D75" s="11"/>
      <c r="E75" s="12"/>
      <c r="F75" s="11"/>
      <c r="H75" s="11"/>
      <c r="J75" s="11"/>
      <c r="L75" s="11"/>
      <c r="N75" s="11"/>
      <c r="Q75" s="10"/>
      <c r="R75" s="11"/>
      <c r="S75" s="11"/>
    </row>
    <row r="76" spans="2:24" ht="15.75" x14ac:dyDescent="0.45">
      <c r="B76" s="10"/>
      <c r="C76" s="11"/>
      <c r="D76" s="11"/>
      <c r="E76" s="12"/>
      <c r="F76" s="11"/>
      <c r="H76" s="11"/>
      <c r="J76" s="11"/>
      <c r="L76" s="11"/>
      <c r="N76" s="11"/>
      <c r="Q76" s="10"/>
      <c r="R76" s="11"/>
      <c r="S76" s="11"/>
    </row>
    <row r="77" spans="2:24" ht="15.75" x14ac:dyDescent="0.45">
      <c r="B77" s="10"/>
      <c r="C77" s="11"/>
      <c r="D77" s="11"/>
      <c r="E77" s="12"/>
      <c r="F77" s="11"/>
      <c r="H77" s="11"/>
      <c r="J77" s="11"/>
      <c r="L77" s="11"/>
      <c r="N77" s="11"/>
      <c r="Q77" s="10"/>
      <c r="R77" s="11"/>
      <c r="S77" s="11"/>
    </row>
    <row r="78" spans="2:24" ht="15.75" x14ac:dyDescent="0.45">
      <c r="B78" s="10"/>
      <c r="C78" s="11"/>
      <c r="D78" s="11"/>
      <c r="E78" s="12"/>
      <c r="F78" s="11"/>
      <c r="H78" s="11"/>
      <c r="J78" s="11"/>
      <c r="L78" s="11"/>
      <c r="N78" s="11"/>
      <c r="Q78" s="10"/>
      <c r="R78" s="11"/>
      <c r="S78" s="11"/>
    </row>
    <row r="79" spans="2:24" ht="15.75" x14ac:dyDescent="0.45">
      <c r="B79" s="10"/>
      <c r="C79" s="11"/>
      <c r="D79" s="11"/>
      <c r="E79" s="12"/>
      <c r="F79" s="11"/>
      <c r="H79" s="11"/>
      <c r="J79" s="11"/>
      <c r="L79" s="11"/>
      <c r="N79" s="11"/>
      <c r="Q79" s="10"/>
      <c r="R79" s="11"/>
      <c r="S79" s="11"/>
    </row>
    <row r="80" spans="2:24" ht="15.75" x14ac:dyDescent="0.45">
      <c r="B80" s="10"/>
      <c r="C80" s="11"/>
      <c r="D80" s="11"/>
      <c r="E80" s="12"/>
      <c r="F80" s="11"/>
      <c r="H80" s="11"/>
      <c r="J80" s="11"/>
      <c r="L80" s="11"/>
      <c r="N80" s="11"/>
      <c r="Q80" s="10"/>
      <c r="R80" s="11"/>
      <c r="S80" s="11"/>
    </row>
    <row r="81" spans="1:43" s="12" customFormat="1" ht="15.75" x14ac:dyDescent="0.45">
      <c r="A81" s="7"/>
      <c r="B81" s="10"/>
      <c r="C81" s="11"/>
      <c r="D81" s="11"/>
      <c r="F81" s="11"/>
      <c r="H81" s="11"/>
      <c r="J81" s="11"/>
      <c r="L81" s="11"/>
      <c r="N81" s="11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</row>
    <row r="82" spans="1:43" s="12" customFormat="1" ht="15.75" x14ac:dyDescent="0.45">
      <c r="A82" s="7"/>
      <c r="B82" s="10"/>
      <c r="C82" s="11"/>
      <c r="D82" s="11"/>
      <c r="F82" s="11"/>
      <c r="H82" s="11"/>
      <c r="J82" s="11"/>
      <c r="L82" s="11"/>
      <c r="N82" s="11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</row>
    <row r="83" spans="1:43" s="12" customFormat="1" ht="15.75" x14ac:dyDescent="0.45">
      <c r="A83" s="7"/>
      <c r="B83" s="10"/>
      <c r="C83" s="11"/>
      <c r="D83" s="11"/>
      <c r="F83" s="11"/>
      <c r="H83" s="11"/>
      <c r="J83" s="11"/>
      <c r="L83" s="11"/>
      <c r="N83" s="11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</row>
    <row r="84" spans="1:43" s="12" customFormat="1" ht="15.75" x14ac:dyDescent="0.45">
      <c r="A84" s="7"/>
      <c r="B84" s="10"/>
      <c r="C84" s="11"/>
      <c r="D84" s="11"/>
      <c r="F84" s="11"/>
      <c r="H84" s="11"/>
      <c r="J84" s="11"/>
      <c r="L84" s="11"/>
      <c r="N84" s="11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</row>
    <row r="85" spans="1:43" s="12" customFormat="1" ht="15.75" x14ac:dyDescent="0.45">
      <c r="A85" s="7"/>
      <c r="B85" s="10"/>
      <c r="C85" s="11"/>
      <c r="D85" s="11"/>
      <c r="F85" s="11"/>
      <c r="H85" s="11"/>
      <c r="J85" s="11"/>
      <c r="L85" s="11"/>
      <c r="N85" s="11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</row>
    <row r="86" spans="1:43" s="12" customFormat="1" ht="15.75" x14ac:dyDescent="0.45">
      <c r="A86" s="7"/>
      <c r="B86" s="10"/>
      <c r="C86" s="11"/>
      <c r="D86" s="11"/>
      <c r="F86" s="11"/>
      <c r="H86" s="11"/>
      <c r="J86" s="11"/>
      <c r="L86" s="11"/>
      <c r="N86" s="11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</row>
    <row r="87" spans="1:43" s="12" customFormat="1" ht="15.75" x14ac:dyDescent="0.45">
      <c r="A87" s="7"/>
      <c r="B87" s="10"/>
      <c r="C87" s="11"/>
      <c r="D87" s="11"/>
      <c r="F87" s="11"/>
      <c r="H87" s="11"/>
      <c r="J87" s="11"/>
      <c r="L87" s="11"/>
      <c r="N87" s="11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</row>
    <row r="88" spans="1:43" s="12" customFormat="1" ht="15.75" x14ac:dyDescent="0.45">
      <c r="A88" s="7"/>
      <c r="B88" s="10"/>
      <c r="C88" s="11"/>
      <c r="D88" s="11"/>
      <c r="F88" s="11"/>
      <c r="H88" s="11"/>
      <c r="J88" s="11"/>
      <c r="L88" s="11"/>
      <c r="N88" s="11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</row>
    <row r="89" spans="1:43" s="12" customFormat="1" ht="15.75" x14ac:dyDescent="0.45">
      <c r="A89" s="7"/>
      <c r="B89" s="10"/>
      <c r="C89" s="11"/>
      <c r="D89" s="11"/>
      <c r="F89" s="11"/>
      <c r="H89" s="11"/>
      <c r="J89" s="11"/>
      <c r="L89" s="11"/>
      <c r="N89" s="11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</row>
    <row r="90" spans="1:43" s="12" customFormat="1" ht="15.75" x14ac:dyDescent="0.45">
      <c r="A90" s="7"/>
      <c r="B90" s="10"/>
      <c r="C90" s="11"/>
      <c r="D90" s="11"/>
      <c r="F90" s="11"/>
      <c r="H90" s="11"/>
      <c r="J90" s="11"/>
      <c r="L90" s="11"/>
      <c r="N90" s="11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</row>
    <row r="91" spans="1:43" s="12" customFormat="1" ht="15.75" x14ac:dyDescent="0.45">
      <c r="A91" s="7"/>
      <c r="B91" s="10"/>
      <c r="C91" s="11"/>
      <c r="D91" s="11"/>
      <c r="F91" s="11"/>
      <c r="H91" s="11"/>
      <c r="J91" s="11"/>
      <c r="L91" s="11"/>
      <c r="N91" s="11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</row>
    <row r="92" spans="1:43" s="12" customFormat="1" ht="15.75" x14ac:dyDescent="0.45">
      <c r="A92" s="7"/>
      <c r="B92" s="10"/>
      <c r="C92" s="11"/>
      <c r="D92" s="11"/>
      <c r="F92" s="11"/>
      <c r="H92" s="11"/>
      <c r="J92" s="11"/>
      <c r="L92" s="11"/>
      <c r="N92" s="11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</row>
    <row r="93" spans="1:43" s="12" customFormat="1" ht="15.75" x14ac:dyDescent="0.45">
      <c r="A93" s="7"/>
      <c r="B93" s="10"/>
      <c r="C93" s="11"/>
      <c r="D93" s="11"/>
      <c r="F93" s="11"/>
      <c r="H93" s="11"/>
      <c r="J93" s="11"/>
      <c r="L93" s="11"/>
      <c r="N93" s="11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</row>
    <row r="94" spans="1:43" s="12" customFormat="1" ht="15.75" x14ac:dyDescent="0.45">
      <c r="A94" s="7"/>
      <c r="B94" s="10"/>
      <c r="C94" s="11"/>
      <c r="D94" s="11"/>
      <c r="F94" s="11"/>
      <c r="H94" s="11"/>
      <c r="J94" s="11"/>
      <c r="L94" s="11"/>
      <c r="N94" s="11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</row>
    <row r="95" spans="1:43" s="12" customFormat="1" ht="15.75" x14ac:dyDescent="0.45">
      <c r="A95" s="7"/>
      <c r="B95" s="10"/>
      <c r="C95" s="11"/>
      <c r="D95" s="11"/>
      <c r="F95" s="11"/>
      <c r="H95" s="11"/>
      <c r="J95" s="11"/>
      <c r="L95" s="11"/>
      <c r="N95" s="11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</row>
    <row r="96" spans="1:43" s="12" customFormat="1" ht="15.75" x14ac:dyDescent="0.45">
      <c r="A96" s="7"/>
      <c r="B96" s="10"/>
      <c r="C96" s="11"/>
      <c r="D96" s="11"/>
      <c r="F96" s="11"/>
      <c r="H96" s="11"/>
      <c r="J96" s="11"/>
      <c r="L96" s="11"/>
      <c r="N96" s="11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</row>
    <row r="97" spans="2:14" s="12" customFormat="1" ht="15.75" x14ac:dyDescent="0.45">
      <c r="B97" s="10"/>
      <c r="C97" s="11"/>
      <c r="D97" s="11"/>
      <c r="F97" s="11"/>
      <c r="H97" s="11"/>
      <c r="J97" s="11"/>
      <c r="L97" s="11"/>
      <c r="N97" s="11"/>
    </row>
    <row r="98" spans="2:14" s="12" customFormat="1" ht="15.75" x14ac:dyDescent="0.45">
      <c r="B98" s="10"/>
      <c r="C98" s="11"/>
      <c r="D98" s="11"/>
      <c r="F98" s="11"/>
      <c r="H98" s="11"/>
      <c r="J98" s="11"/>
      <c r="L98" s="11"/>
      <c r="N98" s="11"/>
    </row>
    <row r="99" spans="2:14" s="12" customFormat="1" ht="15.75" x14ac:dyDescent="0.45">
      <c r="B99" s="10"/>
      <c r="C99" s="11"/>
      <c r="D99" s="11"/>
      <c r="F99" s="11"/>
      <c r="H99" s="11"/>
      <c r="J99" s="11"/>
      <c r="L99" s="11"/>
      <c r="N99" s="11"/>
    </row>
    <row r="100" spans="2:14" s="12" customFormat="1" ht="15.75" x14ac:dyDescent="0.45">
      <c r="B100" s="10"/>
      <c r="C100" s="11"/>
      <c r="D100" s="11"/>
      <c r="F100" s="11"/>
      <c r="H100" s="11"/>
      <c r="J100" s="11"/>
      <c r="L100" s="11"/>
      <c r="N100" s="11"/>
    </row>
    <row r="101" spans="2:14" s="12" customFormat="1" ht="15.75" x14ac:dyDescent="0.45">
      <c r="B101" s="10"/>
      <c r="C101" s="11"/>
      <c r="D101" s="11"/>
      <c r="F101" s="11"/>
      <c r="H101" s="11"/>
      <c r="J101" s="11"/>
      <c r="L101" s="11"/>
      <c r="N101" s="11"/>
    </row>
    <row r="102" spans="2:14" s="12" customFormat="1" ht="15.75" x14ac:dyDescent="0.45">
      <c r="B102" s="10"/>
      <c r="C102" s="11"/>
      <c r="D102" s="11"/>
      <c r="F102" s="11"/>
      <c r="H102" s="11"/>
      <c r="J102" s="11"/>
      <c r="L102" s="11"/>
      <c r="N102" s="11"/>
    </row>
    <row r="103" spans="2:14" s="12" customFormat="1" ht="15.75" x14ac:dyDescent="0.45">
      <c r="B103" s="10"/>
      <c r="C103" s="11"/>
      <c r="D103" s="11"/>
      <c r="F103" s="11"/>
      <c r="H103" s="11"/>
      <c r="J103" s="11"/>
      <c r="L103" s="11"/>
      <c r="N103" s="11"/>
    </row>
    <row r="104" spans="2:14" s="12" customFormat="1" ht="15.75" x14ac:dyDescent="0.45">
      <c r="B104" s="10"/>
      <c r="C104" s="11"/>
      <c r="D104" s="11"/>
      <c r="F104" s="11"/>
      <c r="H104" s="11"/>
      <c r="J104" s="11"/>
      <c r="L104" s="11"/>
      <c r="N104" s="11"/>
    </row>
    <row r="105" spans="2:14" s="12" customFormat="1" ht="15.75" x14ac:dyDescent="0.45">
      <c r="B105" s="10"/>
      <c r="C105" s="11"/>
      <c r="D105" s="11"/>
      <c r="F105" s="11"/>
      <c r="H105" s="11"/>
      <c r="J105" s="11"/>
      <c r="L105" s="11"/>
      <c r="N105" s="11"/>
    </row>
    <row r="106" spans="2:14" s="12" customFormat="1" ht="15.75" x14ac:dyDescent="0.45">
      <c r="B106" s="10"/>
      <c r="C106" s="11"/>
      <c r="D106" s="11"/>
      <c r="F106" s="11"/>
      <c r="H106" s="11"/>
      <c r="J106" s="11"/>
      <c r="L106" s="11"/>
      <c r="N106" s="11"/>
    </row>
    <row r="107" spans="2:14" s="12" customFormat="1" ht="15.75" x14ac:dyDescent="0.45">
      <c r="B107" s="10"/>
      <c r="C107" s="11"/>
      <c r="D107" s="11"/>
      <c r="F107" s="11"/>
      <c r="H107" s="11"/>
      <c r="J107" s="11"/>
      <c r="L107" s="11"/>
      <c r="N107" s="11"/>
    </row>
    <row r="108" spans="2:14" s="12" customFormat="1" ht="15.75" x14ac:dyDescent="0.45">
      <c r="B108" s="10"/>
      <c r="C108" s="11"/>
      <c r="D108" s="11"/>
      <c r="F108" s="11"/>
      <c r="H108" s="11"/>
      <c r="J108" s="11"/>
      <c r="L108" s="11"/>
      <c r="N108" s="11"/>
    </row>
    <row r="109" spans="2:14" s="12" customFormat="1" ht="15.75" x14ac:dyDescent="0.45">
      <c r="B109" s="10"/>
      <c r="C109" s="11"/>
      <c r="D109" s="11"/>
      <c r="F109" s="11"/>
      <c r="H109" s="11"/>
      <c r="J109" s="11"/>
      <c r="L109" s="11"/>
      <c r="N109" s="11"/>
    </row>
    <row r="110" spans="2:14" s="12" customFormat="1" ht="15.75" x14ac:dyDescent="0.45">
      <c r="B110" s="10"/>
      <c r="C110" s="11"/>
      <c r="D110" s="11"/>
      <c r="F110" s="11"/>
      <c r="H110" s="11"/>
      <c r="J110" s="11"/>
      <c r="L110" s="11"/>
      <c r="N110" s="11"/>
    </row>
    <row r="111" spans="2:14" s="12" customFormat="1" ht="15.75" x14ac:dyDescent="0.45">
      <c r="B111" s="10"/>
      <c r="C111" s="11"/>
      <c r="D111" s="11"/>
      <c r="F111" s="11"/>
      <c r="H111" s="11"/>
      <c r="J111" s="11"/>
      <c r="L111" s="11"/>
      <c r="N111" s="11"/>
    </row>
    <row r="112" spans="2:14" s="12" customFormat="1" ht="15.75" x14ac:dyDescent="0.45">
      <c r="B112" s="10"/>
      <c r="C112" s="11"/>
      <c r="D112" s="11"/>
      <c r="F112" s="11"/>
      <c r="H112" s="11"/>
      <c r="J112" s="11"/>
      <c r="L112" s="11"/>
      <c r="N112" s="11"/>
    </row>
    <row r="113" spans="2:14" s="12" customFormat="1" ht="15.75" x14ac:dyDescent="0.45">
      <c r="B113" s="10"/>
      <c r="C113" s="11"/>
      <c r="D113" s="11"/>
      <c r="F113" s="11"/>
      <c r="H113" s="11"/>
      <c r="J113" s="11"/>
      <c r="L113" s="11"/>
      <c r="N113" s="11"/>
    </row>
    <row r="114" spans="2:14" s="12" customFormat="1" ht="15.75" x14ac:dyDescent="0.45">
      <c r="B114" s="10"/>
      <c r="C114" s="11"/>
      <c r="D114" s="11"/>
      <c r="F114" s="11"/>
      <c r="H114" s="11"/>
      <c r="J114" s="11"/>
      <c r="L114" s="11"/>
      <c r="N114" s="11"/>
    </row>
    <row r="115" spans="2:14" s="12" customFormat="1" ht="15.75" x14ac:dyDescent="0.45">
      <c r="B115" s="10"/>
      <c r="C115" s="11"/>
      <c r="D115" s="11"/>
      <c r="F115" s="11"/>
      <c r="H115" s="11"/>
      <c r="J115" s="11"/>
      <c r="L115" s="11"/>
      <c r="N115" s="11"/>
    </row>
    <row r="116" spans="2:14" s="12" customFormat="1" ht="15.75" x14ac:dyDescent="0.45">
      <c r="B116" s="10"/>
      <c r="C116" s="11"/>
      <c r="D116" s="11"/>
      <c r="F116" s="11"/>
      <c r="H116" s="11"/>
      <c r="J116" s="11"/>
      <c r="L116" s="11"/>
      <c r="N116" s="11"/>
    </row>
    <row r="117" spans="2:14" s="12" customFormat="1" ht="15.75" x14ac:dyDescent="0.45">
      <c r="B117" s="10"/>
      <c r="C117" s="11"/>
      <c r="D117" s="11"/>
      <c r="F117" s="11"/>
      <c r="H117" s="11"/>
      <c r="J117" s="11"/>
      <c r="L117" s="11"/>
      <c r="N117" s="11"/>
    </row>
    <row r="118" spans="2:14" s="12" customFormat="1" ht="15.75" x14ac:dyDescent="0.45">
      <c r="B118" s="10"/>
      <c r="C118" s="11"/>
      <c r="D118" s="11"/>
      <c r="F118" s="11"/>
      <c r="H118" s="11"/>
      <c r="J118" s="11"/>
      <c r="L118" s="11"/>
      <c r="N118" s="11"/>
    </row>
    <row r="119" spans="2:14" s="12" customFormat="1" ht="15.75" x14ac:dyDescent="0.45">
      <c r="B119" s="10"/>
      <c r="C119" s="11"/>
      <c r="D119" s="11"/>
      <c r="F119" s="11"/>
      <c r="H119" s="11"/>
      <c r="J119" s="11"/>
      <c r="L119" s="11"/>
      <c r="N119" s="11"/>
    </row>
    <row r="120" spans="2:14" s="12" customFormat="1" ht="15.75" x14ac:dyDescent="0.45">
      <c r="B120" s="10"/>
      <c r="C120" s="11"/>
      <c r="D120" s="11"/>
      <c r="F120" s="11"/>
      <c r="H120" s="11"/>
      <c r="J120" s="11"/>
      <c r="L120" s="11"/>
      <c r="N120" s="11"/>
    </row>
    <row r="121" spans="2:14" s="12" customFormat="1" ht="15.75" x14ac:dyDescent="0.45">
      <c r="B121" s="10"/>
      <c r="C121" s="11"/>
      <c r="D121" s="11"/>
      <c r="F121" s="11"/>
      <c r="H121" s="11"/>
      <c r="J121" s="11"/>
      <c r="L121" s="11"/>
      <c r="N121" s="11"/>
    </row>
    <row r="122" spans="2:14" s="12" customFormat="1" ht="15.75" x14ac:dyDescent="0.45">
      <c r="B122" s="10"/>
      <c r="C122" s="11"/>
      <c r="D122" s="11"/>
      <c r="F122" s="11"/>
      <c r="H122" s="11"/>
      <c r="J122" s="11"/>
      <c r="L122" s="11"/>
      <c r="N122" s="11"/>
    </row>
    <row r="123" spans="2:14" s="12" customFormat="1" ht="15.75" x14ac:dyDescent="0.45">
      <c r="B123" s="10"/>
      <c r="C123" s="11"/>
      <c r="D123" s="11"/>
      <c r="F123" s="11"/>
      <c r="H123" s="11"/>
      <c r="J123" s="11"/>
      <c r="L123" s="11"/>
      <c r="N123" s="11"/>
    </row>
    <row r="124" spans="2:14" s="12" customFormat="1" ht="15.75" x14ac:dyDescent="0.45">
      <c r="B124" s="10"/>
      <c r="C124" s="11"/>
      <c r="D124" s="11"/>
      <c r="F124" s="11"/>
      <c r="H124" s="11"/>
      <c r="J124" s="11"/>
      <c r="L124" s="11"/>
      <c r="N124" s="11"/>
    </row>
    <row r="125" spans="2:14" s="12" customFormat="1" ht="15.75" x14ac:dyDescent="0.45">
      <c r="B125" s="10"/>
      <c r="C125" s="11"/>
      <c r="D125" s="11"/>
      <c r="F125" s="11"/>
      <c r="H125" s="11"/>
      <c r="J125" s="11"/>
      <c r="L125" s="11"/>
      <c r="N125" s="11"/>
    </row>
    <row r="126" spans="2:14" s="12" customFormat="1" ht="15.75" x14ac:dyDescent="0.45">
      <c r="B126" s="10"/>
      <c r="C126" s="11"/>
      <c r="D126" s="11"/>
      <c r="F126" s="11"/>
      <c r="H126" s="11"/>
      <c r="J126" s="11"/>
      <c r="L126" s="11"/>
      <c r="N126" s="11"/>
    </row>
    <row r="127" spans="2:14" s="12" customFormat="1" ht="15.75" x14ac:dyDescent="0.45">
      <c r="B127" s="10"/>
      <c r="C127" s="11"/>
      <c r="D127" s="11"/>
      <c r="F127" s="11"/>
      <c r="H127" s="11"/>
      <c r="J127" s="11"/>
      <c r="L127" s="11"/>
      <c r="N127" s="11"/>
    </row>
    <row r="128" spans="2:14" s="12" customFormat="1" ht="15.75" x14ac:dyDescent="0.45">
      <c r="B128" s="10"/>
      <c r="C128" s="11"/>
      <c r="D128" s="11"/>
      <c r="F128" s="11"/>
      <c r="H128" s="11"/>
      <c r="J128" s="11"/>
      <c r="L128" s="11"/>
      <c r="N128" s="11"/>
    </row>
    <row r="129" spans="2:14" s="12" customFormat="1" ht="15.75" x14ac:dyDescent="0.45">
      <c r="B129" s="10"/>
      <c r="C129" s="11"/>
      <c r="D129" s="11"/>
      <c r="F129" s="11"/>
      <c r="H129" s="11"/>
      <c r="J129" s="11"/>
      <c r="L129" s="11"/>
      <c r="N129" s="11"/>
    </row>
    <row r="130" spans="2:14" s="12" customFormat="1" ht="15.75" x14ac:dyDescent="0.45">
      <c r="B130" s="10"/>
      <c r="C130" s="11"/>
      <c r="D130" s="11"/>
      <c r="F130" s="11"/>
      <c r="H130" s="11"/>
      <c r="J130" s="11"/>
      <c r="L130" s="11"/>
      <c r="N130" s="11"/>
    </row>
    <row r="131" spans="2:14" s="12" customFormat="1" ht="15.75" x14ac:dyDescent="0.45">
      <c r="B131" s="10"/>
      <c r="C131" s="11"/>
      <c r="D131" s="11"/>
      <c r="F131" s="11"/>
      <c r="H131" s="11"/>
      <c r="J131" s="11"/>
      <c r="L131" s="11"/>
      <c r="N131" s="11"/>
    </row>
    <row r="132" spans="2:14" s="12" customFormat="1" ht="15.75" x14ac:dyDescent="0.45">
      <c r="B132" s="10"/>
      <c r="C132" s="11"/>
      <c r="D132" s="11"/>
      <c r="F132" s="11"/>
      <c r="H132" s="11"/>
      <c r="J132" s="11"/>
      <c r="L132" s="11"/>
      <c r="N132" s="11"/>
    </row>
    <row r="133" spans="2:14" s="12" customFormat="1" ht="15.75" x14ac:dyDescent="0.45">
      <c r="B133" s="10"/>
      <c r="C133" s="11"/>
      <c r="D133" s="11"/>
      <c r="F133" s="11"/>
      <c r="H133" s="11"/>
      <c r="J133" s="11"/>
      <c r="L133" s="11"/>
      <c r="N133" s="11"/>
    </row>
    <row r="134" spans="2:14" s="12" customFormat="1" ht="15.75" x14ac:dyDescent="0.45">
      <c r="B134" s="10"/>
      <c r="C134" s="11"/>
      <c r="D134" s="11"/>
      <c r="F134" s="11"/>
      <c r="H134" s="11"/>
      <c r="J134" s="11"/>
      <c r="L134" s="11"/>
      <c r="N134" s="11"/>
    </row>
    <row r="135" spans="2:14" s="12" customFormat="1" ht="15.75" x14ac:dyDescent="0.45">
      <c r="B135" s="10"/>
      <c r="C135" s="11"/>
      <c r="D135" s="11"/>
      <c r="F135" s="11"/>
      <c r="H135" s="11"/>
      <c r="J135" s="11"/>
      <c r="L135" s="11"/>
      <c r="N135" s="11"/>
    </row>
    <row r="136" spans="2:14" s="12" customFormat="1" ht="15.75" x14ac:dyDescent="0.45">
      <c r="B136" s="10"/>
      <c r="C136" s="11"/>
      <c r="D136" s="11"/>
      <c r="F136" s="11"/>
      <c r="H136" s="11"/>
      <c r="J136" s="11"/>
      <c r="L136" s="11"/>
      <c r="N136" s="11"/>
    </row>
    <row r="137" spans="2:14" s="12" customFormat="1" ht="15.75" x14ac:dyDescent="0.45">
      <c r="B137" s="10"/>
      <c r="C137" s="11"/>
      <c r="D137" s="11"/>
      <c r="F137" s="11"/>
      <c r="H137" s="11"/>
      <c r="J137" s="11"/>
      <c r="L137" s="11"/>
      <c r="N137" s="11"/>
    </row>
    <row r="138" spans="2:14" s="12" customFormat="1" ht="15.75" x14ac:dyDescent="0.45">
      <c r="B138" s="10"/>
      <c r="C138" s="11"/>
      <c r="D138" s="11"/>
      <c r="F138" s="11"/>
      <c r="H138" s="11"/>
      <c r="J138" s="11"/>
      <c r="L138" s="11"/>
      <c r="N138" s="11"/>
    </row>
    <row r="139" spans="2:14" s="12" customFormat="1" ht="15.75" x14ac:dyDescent="0.45">
      <c r="B139" s="10"/>
      <c r="C139" s="11"/>
      <c r="D139" s="11"/>
      <c r="F139" s="11"/>
      <c r="H139" s="11"/>
      <c r="J139" s="11"/>
      <c r="L139" s="11"/>
      <c r="N139" s="11"/>
    </row>
    <row r="140" spans="2:14" s="12" customFormat="1" ht="15.75" x14ac:dyDescent="0.45">
      <c r="B140" s="10"/>
      <c r="C140" s="11"/>
      <c r="D140" s="11"/>
      <c r="F140" s="11"/>
      <c r="H140" s="11"/>
      <c r="J140" s="11"/>
      <c r="L140" s="11"/>
      <c r="N140" s="11"/>
    </row>
    <row r="141" spans="2:14" s="12" customFormat="1" ht="15.75" x14ac:dyDescent="0.45">
      <c r="B141" s="10"/>
      <c r="C141" s="11"/>
      <c r="D141" s="11"/>
      <c r="F141" s="11"/>
      <c r="H141" s="11"/>
      <c r="J141" s="11"/>
      <c r="L141" s="11"/>
      <c r="N141" s="11"/>
    </row>
    <row r="142" spans="2:14" s="12" customFormat="1" ht="15.75" x14ac:dyDescent="0.45">
      <c r="B142" s="10"/>
      <c r="C142" s="11"/>
      <c r="D142" s="11"/>
      <c r="F142" s="11"/>
      <c r="H142" s="11"/>
      <c r="J142" s="11"/>
      <c r="L142" s="11"/>
      <c r="N142" s="11"/>
    </row>
    <row r="143" spans="2:14" s="12" customFormat="1" ht="15.75" x14ac:dyDescent="0.45">
      <c r="B143" s="10"/>
      <c r="C143" s="11"/>
      <c r="D143" s="11"/>
      <c r="F143" s="11"/>
      <c r="H143" s="11"/>
      <c r="J143" s="11"/>
      <c r="L143" s="11"/>
      <c r="N143" s="11"/>
    </row>
    <row r="144" spans="2:14" s="12" customFormat="1" ht="15.75" x14ac:dyDescent="0.45">
      <c r="B144" s="10"/>
      <c r="C144" s="11"/>
      <c r="D144" s="11"/>
      <c r="F144" s="11"/>
      <c r="H144" s="11"/>
      <c r="J144" s="11"/>
      <c r="L144" s="11"/>
      <c r="N144" s="11"/>
    </row>
    <row r="145" spans="2:14" s="12" customFormat="1" ht="15.75" x14ac:dyDescent="0.45">
      <c r="B145" s="10"/>
      <c r="C145" s="11"/>
      <c r="D145" s="11"/>
      <c r="F145" s="11"/>
      <c r="H145" s="11"/>
      <c r="J145" s="11"/>
      <c r="L145" s="11"/>
      <c r="N145" s="11"/>
    </row>
    <row r="146" spans="2:14" s="12" customFormat="1" ht="15.75" x14ac:dyDescent="0.45">
      <c r="B146" s="10"/>
      <c r="C146" s="11"/>
      <c r="D146" s="11"/>
      <c r="F146" s="11"/>
      <c r="H146" s="11"/>
      <c r="J146" s="11"/>
      <c r="L146" s="11"/>
      <c r="N146" s="11"/>
    </row>
    <row r="147" spans="2:14" s="12" customFormat="1" ht="15.75" x14ac:dyDescent="0.45">
      <c r="B147" s="10"/>
      <c r="C147" s="11"/>
      <c r="D147" s="11"/>
      <c r="F147" s="11"/>
      <c r="H147" s="11"/>
      <c r="J147" s="11"/>
      <c r="L147" s="11"/>
      <c r="N147" s="11"/>
    </row>
    <row r="148" spans="2:14" s="12" customFormat="1" ht="15.75" x14ac:dyDescent="0.45">
      <c r="B148" s="10"/>
      <c r="C148" s="11"/>
      <c r="D148" s="11"/>
      <c r="F148" s="11"/>
      <c r="H148" s="11"/>
      <c r="J148" s="11"/>
      <c r="L148" s="11"/>
      <c r="N148" s="11"/>
    </row>
    <row r="149" spans="2:14" s="12" customFormat="1" ht="15.75" x14ac:dyDescent="0.45">
      <c r="B149" s="10"/>
      <c r="C149" s="11"/>
      <c r="D149" s="11"/>
      <c r="F149" s="11"/>
      <c r="H149" s="11"/>
      <c r="J149" s="11"/>
      <c r="L149" s="11"/>
      <c r="N149" s="11"/>
    </row>
    <row r="150" spans="2:14" s="12" customFormat="1" ht="15.75" x14ac:dyDescent="0.45">
      <c r="B150" s="10"/>
      <c r="C150" s="11"/>
      <c r="D150" s="11"/>
      <c r="F150" s="11"/>
      <c r="H150" s="11"/>
      <c r="J150" s="11"/>
      <c r="L150" s="11"/>
      <c r="N150" s="11"/>
    </row>
    <row r="151" spans="2:14" s="12" customFormat="1" ht="16.149999999999999" thickBot="1" x14ac:dyDescent="0.5">
      <c r="B151" s="10"/>
      <c r="C151" s="11"/>
      <c r="D151" s="11"/>
      <c r="F151" s="11"/>
      <c r="H151" s="11"/>
      <c r="J151" s="11"/>
      <c r="L151" s="11"/>
      <c r="N151" s="11"/>
    </row>
    <row r="152" spans="2:14" s="12" customFormat="1" ht="14.65" thickBot="1" x14ac:dyDescent="0.5">
      <c r="B152" s="4"/>
      <c r="C152" s="4"/>
      <c r="D152" s="5"/>
      <c r="F152" s="13"/>
      <c r="H152" s="13"/>
      <c r="J152" s="13"/>
      <c r="L152" s="13"/>
      <c r="N152" s="13"/>
    </row>
    <row r="153" spans="2:14" s="12" customFormat="1" ht="14.65" thickBot="1" x14ac:dyDescent="0.5">
      <c r="B153" s="4"/>
      <c r="C153" s="4"/>
      <c r="D153" s="5"/>
      <c r="F153" s="13"/>
      <c r="H153" s="13"/>
      <c r="J153" s="13"/>
      <c r="L153" s="13"/>
      <c r="N153" s="13"/>
    </row>
    <row r="154" spans="2:14" s="12" customFormat="1" ht="14.65" thickBot="1" x14ac:dyDescent="0.5">
      <c r="B154" s="4"/>
      <c r="C154" s="4"/>
      <c r="D154" s="5"/>
      <c r="F154" s="13"/>
      <c r="H154" s="13"/>
      <c r="J154" s="13"/>
      <c r="L154" s="13"/>
      <c r="N154" s="13"/>
    </row>
    <row r="155" spans="2:14" s="12" customFormat="1" ht="14.65" thickBot="1" x14ac:dyDescent="0.5">
      <c r="B155" s="4"/>
      <c r="C155" s="4"/>
      <c r="D155" s="5"/>
      <c r="F155" s="13"/>
      <c r="H155" s="13"/>
      <c r="J155" s="13"/>
      <c r="L155" s="13"/>
      <c r="N155" s="13"/>
    </row>
    <row r="156" spans="2:14" s="12" customFormat="1" ht="14.65" thickBot="1" x14ac:dyDescent="0.5">
      <c r="B156" s="4"/>
      <c r="C156" s="4"/>
      <c r="D156" s="5"/>
      <c r="F156" s="13"/>
      <c r="H156" s="13"/>
      <c r="J156" s="13"/>
      <c r="L156" s="13"/>
      <c r="N156" s="13"/>
    </row>
    <row r="157" spans="2:14" s="12" customFormat="1" ht="14.65" thickBot="1" x14ac:dyDescent="0.5">
      <c r="B157" s="4"/>
      <c r="C157" s="4"/>
      <c r="D157" s="5"/>
      <c r="F157" s="13"/>
      <c r="H157" s="13"/>
      <c r="J157" s="13"/>
      <c r="L157" s="13"/>
      <c r="N157" s="13"/>
    </row>
    <row r="158" spans="2:14" s="12" customFormat="1" ht="14.65" thickBot="1" x14ac:dyDescent="0.5">
      <c r="B158" s="4"/>
      <c r="C158" s="4"/>
      <c r="D158" s="5"/>
      <c r="F158" s="13"/>
      <c r="H158" s="13"/>
      <c r="J158" s="13"/>
      <c r="L158" s="13"/>
      <c r="N158" s="13"/>
    </row>
    <row r="159" spans="2:14" s="12" customFormat="1" ht="14.65" thickBot="1" x14ac:dyDescent="0.5">
      <c r="B159" s="4"/>
      <c r="C159" s="4"/>
      <c r="D159" s="5"/>
      <c r="F159" s="13"/>
      <c r="H159" s="13"/>
      <c r="J159" s="13"/>
      <c r="L159" s="13"/>
      <c r="N159" s="13"/>
    </row>
    <row r="160" spans="2:14" s="12" customFormat="1" ht="14.65" thickBot="1" x14ac:dyDescent="0.5">
      <c r="B160" s="4"/>
      <c r="C160" s="4"/>
      <c r="D160" s="5"/>
      <c r="F160" s="13"/>
      <c r="H160" s="13"/>
      <c r="J160" s="13"/>
      <c r="L160" s="13"/>
      <c r="N160" s="13"/>
    </row>
    <row r="161" spans="2:14" s="12" customFormat="1" ht="14.65" thickBot="1" x14ac:dyDescent="0.5">
      <c r="B161" s="4"/>
      <c r="C161" s="4"/>
      <c r="D161" s="5"/>
      <c r="F161" s="13"/>
      <c r="H161" s="13"/>
      <c r="J161" s="13"/>
      <c r="L161" s="13"/>
      <c r="N161" s="13"/>
    </row>
    <row r="162" spans="2:14" s="12" customFormat="1" ht="14.65" thickBot="1" x14ac:dyDescent="0.5">
      <c r="B162" s="4"/>
      <c r="C162" s="4"/>
      <c r="D162" s="5"/>
      <c r="F162" s="13"/>
      <c r="H162" s="13"/>
      <c r="J162" s="13"/>
      <c r="L162" s="13"/>
      <c r="N162" s="13"/>
    </row>
    <row r="163" spans="2:14" s="12" customFormat="1" ht="14.65" thickBot="1" x14ac:dyDescent="0.5">
      <c r="B163" s="4"/>
      <c r="C163" s="4"/>
      <c r="D163" s="5"/>
      <c r="F163" s="13"/>
      <c r="H163" s="13"/>
      <c r="J163" s="13"/>
      <c r="L163" s="13"/>
      <c r="N163" s="13"/>
    </row>
    <row r="164" spans="2:14" s="12" customFormat="1" ht="14.65" thickBot="1" x14ac:dyDescent="0.5">
      <c r="B164" s="4"/>
      <c r="C164" s="4"/>
      <c r="D164" s="5"/>
      <c r="F164" s="13"/>
      <c r="H164" s="13"/>
      <c r="J164" s="13"/>
      <c r="L164" s="13"/>
      <c r="N164" s="13"/>
    </row>
    <row r="165" spans="2:14" s="12" customFormat="1" ht="14.65" thickBot="1" x14ac:dyDescent="0.5">
      <c r="B165" s="4"/>
      <c r="C165" s="4"/>
      <c r="D165" s="5"/>
      <c r="F165" s="13"/>
      <c r="H165" s="13"/>
      <c r="J165" s="13"/>
      <c r="L165" s="13"/>
      <c r="N165" s="13"/>
    </row>
    <row r="166" spans="2:14" s="12" customFormat="1" ht="14.65" thickBot="1" x14ac:dyDescent="0.5">
      <c r="B166" s="4"/>
      <c r="C166" s="4"/>
      <c r="D166" s="5"/>
      <c r="F166" s="13"/>
      <c r="H166" s="13"/>
      <c r="J166" s="13"/>
      <c r="L166" s="13"/>
      <c r="N166" s="13"/>
    </row>
    <row r="167" spans="2:14" s="12" customFormat="1" ht="14.65" thickBot="1" x14ac:dyDescent="0.5">
      <c r="B167" s="4"/>
      <c r="C167" s="4"/>
      <c r="D167" s="5"/>
      <c r="F167" s="13"/>
      <c r="H167" s="13"/>
      <c r="J167" s="13"/>
      <c r="L167" s="13"/>
      <c r="N167" s="13"/>
    </row>
    <row r="168" spans="2:14" s="12" customFormat="1" ht="14.65" thickBot="1" x14ac:dyDescent="0.5">
      <c r="B168" s="4"/>
      <c r="C168" s="4"/>
      <c r="D168" s="5"/>
      <c r="F168" s="13"/>
      <c r="H168" s="13"/>
      <c r="J168" s="13"/>
      <c r="L168" s="13"/>
      <c r="N168" s="13"/>
    </row>
    <row r="169" spans="2:14" s="12" customFormat="1" ht="14.65" thickBot="1" x14ac:dyDescent="0.5">
      <c r="B169" s="4"/>
      <c r="C169" s="4"/>
      <c r="D169" s="5"/>
      <c r="F169" s="13"/>
      <c r="H169" s="13"/>
      <c r="J169" s="13"/>
      <c r="L169" s="13"/>
      <c r="N169" s="13"/>
    </row>
    <row r="170" spans="2:14" s="12" customFormat="1" ht="14.65" thickBot="1" x14ac:dyDescent="0.5">
      <c r="B170" s="4"/>
      <c r="C170" s="4"/>
      <c r="D170" s="5"/>
      <c r="F170" s="13"/>
      <c r="H170" s="13"/>
      <c r="J170" s="13"/>
      <c r="L170" s="13"/>
      <c r="N170" s="13"/>
    </row>
    <row r="171" spans="2:14" s="12" customFormat="1" ht="14.65" thickBot="1" x14ac:dyDescent="0.5">
      <c r="B171" s="4"/>
      <c r="C171" s="4"/>
      <c r="D171" s="5"/>
      <c r="F171" s="13"/>
      <c r="H171" s="13"/>
      <c r="J171" s="13"/>
      <c r="L171" s="13"/>
      <c r="N171" s="13"/>
    </row>
    <row r="172" spans="2:14" s="12" customFormat="1" ht="14.65" thickBot="1" x14ac:dyDescent="0.5">
      <c r="B172" s="4"/>
      <c r="C172" s="4"/>
      <c r="D172" s="5"/>
      <c r="F172" s="13"/>
      <c r="H172" s="13"/>
      <c r="J172" s="13"/>
      <c r="L172" s="13"/>
      <c r="N172" s="13"/>
    </row>
    <row r="173" spans="2:14" s="12" customFormat="1" ht="14.65" thickBot="1" x14ac:dyDescent="0.5">
      <c r="B173" s="4"/>
      <c r="C173" s="4"/>
      <c r="D173" s="5"/>
      <c r="F173" s="13"/>
      <c r="H173" s="13"/>
      <c r="J173" s="13"/>
      <c r="L173" s="13"/>
      <c r="N173" s="13"/>
    </row>
    <row r="174" spans="2:14" s="12" customFormat="1" ht="14.65" thickBot="1" x14ac:dyDescent="0.5">
      <c r="B174" s="4"/>
      <c r="C174" s="4"/>
      <c r="D174" s="5"/>
      <c r="F174" s="13"/>
      <c r="H174" s="13"/>
      <c r="J174" s="13"/>
      <c r="L174" s="13"/>
      <c r="N174" s="13"/>
    </row>
    <row r="175" spans="2:14" s="12" customFormat="1" ht="14.65" thickBot="1" x14ac:dyDescent="0.5">
      <c r="B175" s="4"/>
      <c r="C175" s="4"/>
      <c r="D175" s="5"/>
      <c r="F175" s="13"/>
      <c r="H175" s="13"/>
      <c r="J175" s="13"/>
      <c r="L175" s="13"/>
      <c r="N175" s="13"/>
    </row>
    <row r="176" spans="2:14" s="12" customFormat="1" ht="14.65" thickBot="1" x14ac:dyDescent="0.5">
      <c r="B176" s="4"/>
      <c r="C176" s="4"/>
      <c r="D176" s="5"/>
      <c r="F176" s="13"/>
      <c r="H176" s="13"/>
      <c r="J176" s="13"/>
      <c r="L176" s="13"/>
      <c r="N176" s="13"/>
    </row>
    <row r="177" spans="2:14" s="12" customFormat="1" ht="14.65" thickBot="1" x14ac:dyDescent="0.5">
      <c r="B177" s="4"/>
      <c r="C177" s="4"/>
      <c r="D177" s="5"/>
      <c r="F177" s="13"/>
      <c r="H177" s="13"/>
      <c r="J177" s="13"/>
      <c r="L177" s="13"/>
      <c r="N177" s="13"/>
    </row>
    <row r="178" spans="2:14" s="12" customFormat="1" ht="14.65" thickBot="1" x14ac:dyDescent="0.5">
      <c r="B178" s="4"/>
      <c r="C178" s="4"/>
      <c r="D178" s="5"/>
      <c r="F178" s="13"/>
      <c r="H178" s="13"/>
      <c r="J178" s="13"/>
      <c r="L178" s="13"/>
      <c r="N178" s="13"/>
    </row>
    <row r="179" spans="2:14" s="12" customFormat="1" ht="14.65" thickBot="1" x14ac:dyDescent="0.5">
      <c r="B179" s="4"/>
      <c r="C179" s="4"/>
      <c r="D179" s="5"/>
      <c r="F179" s="13"/>
      <c r="H179" s="13"/>
      <c r="J179" s="13"/>
      <c r="L179" s="13"/>
      <c r="N179" s="13"/>
    </row>
    <row r="180" spans="2:14" s="12" customFormat="1" ht="14.65" thickBot="1" x14ac:dyDescent="0.5">
      <c r="B180" s="4"/>
      <c r="C180" s="4"/>
      <c r="D180" s="5"/>
      <c r="F180" s="13"/>
      <c r="H180" s="13"/>
      <c r="J180" s="13"/>
      <c r="L180" s="13"/>
      <c r="N180" s="13"/>
    </row>
    <row r="181" spans="2:14" s="12" customFormat="1" ht="14.65" thickBot="1" x14ac:dyDescent="0.5">
      <c r="B181" s="4"/>
      <c r="C181" s="4"/>
      <c r="D181" s="5"/>
      <c r="F181" s="13"/>
      <c r="H181" s="13"/>
      <c r="J181" s="13"/>
      <c r="L181" s="13"/>
      <c r="N181" s="13"/>
    </row>
    <row r="182" spans="2:14" s="12" customFormat="1" ht="14.65" thickBot="1" x14ac:dyDescent="0.5">
      <c r="B182" s="4"/>
      <c r="C182" s="4"/>
      <c r="D182" s="5"/>
      <c r="F182" s="13"/>
      <c r="H182" s="13"/>
      <c r="J182" s="13"/>
      <c r="L182" s="13"/>
      <c r="N182" s="13"/>
    </row>
    <row r="183" spans="2:14" s="12" customFormat="1" ht="14.65" thickBot="1" x14ac:dyDescent="0.5">
      <c r="B183" s="4"/>
      <c r="C183" s="4"/>
      <c r="D183" s="5"/>
      <c r="F183" s="13"/>
      <c r="H183" s="13"/>
      <c r="J183" s="13"/>
      <c r="L183" s="13"/>
      <c r="N183" s="13"/>
    </row>
    <row r="184" spans="2:14" s="12" customFormat="1" ht="14.65" thickBot="1" x14ac:dyDescent="0.5">
      <c r="B184" s="4"/>
      <c r="C184" s="4"/>
      <c r="D184" s="5"/>
      <c r="F184" s="13"/>
      <c r="H184" s="13"/>
      <c r="J184" s="13"/>
      <c r="L184" s="13"/>
      <c r="N184" s="13"/>
    </row>
    <row r="185" spans="2:14" s="12" customFormat="1" ht="14.65" thickBot="1" x14ac:dyDescent="0.5">
      <c r="B185" s="4"/>
      <c r="C185" s="4"/>
      <c r="D185" s="5"/>
      <c r="F185" s="13"/>
      <c r="H185" s="13"/>
      <c r="J185" s="13"/>
      <c r="L185" s="13"/>
      <c r="N185" s="13"/>
    </row>
    <row r="186" spans="2:14" s="12" customFormat="1" ht="14.65" thickBot="1" x14ac:dyDescent="0.5">
      <c r="B186" s="4"/>
      <c r="C186" s="4"/>
      <c r="D186" s="5"/>
      <c r="F186" s="13"/>
      <c r="H186" s="13"/>
      <c r="J186" s="13"/>
      <c r="L186" s="13"/>
      <c r="N186" s="13"/>
    </row>
    <row r="187" spans="2:14" s="12" customFormat="1" ht="14.65" thickBot="1" x14ac:dyDescent="0.5">
      <c r="B187" s="4"/>
      <c r="C187" s="4"/>
      <c r="D187" s="5"/>
      <c r="F187" s="13"/>
      <c r="H187" s="13"/>
      <c r="J187" s="13"/>
      <c r="L187" s="13"/>
      <c r="N187" s="13"/>
    </row>
    <row r="188" spans="2:14" s="12" customFormat="1" ht="14.65" thickBot="1" x14ac:dyDescent="0.5">
      <c r="B188" s="4"/>
      <c r="C188" s="4"/>
      <c r="D188" s="5"/>
      <c r="F188" s="13"/>
      <c r="H188" s="13"/>
      <c r="J188" s="13"/>
      <c r="L188" s="13"/>
      <c r="N188" s="13"/>
    </row>
    <row r="189" spans="2:14" s="12" customFormat="1" ht="14.65" thickBot="1" x14ac:dyDescent="0.5">
      <c r="B189" s="4"/>
      <c r="C189" s="4"/>
      <c r="D189" s="5"/>
      <c r="F189" s="13"/>
      <c r="H189" s="13"/>
      <c r="J189" s="13"/>
      <c r="L189" s="13"/>
      <c r="N189" s="13"/>
    </row>
    <row r="190" spans="2:14" s="12" customFormat="1" ht="14.65" thickBot="1" x14ac:dyDescent="0.5">
      <c r="B190" s="4"/>
      <c r="C190" s="4"/>
      <c r="D190" s="5"/>
      <c r="F190" s="13"/>
      <c r="H190" s="13"/>
      <c r="J190" s="13"/>
      <c r="L190" s="13"/>
      <c r="N190" s="13"/>
    </row>
    <row r="191" spans="2:14" s="12" customFormat="1" ht="14.65" thickBot="1" x14ac:dyDescent="0.5">
      <c r="B191" s="4"/>
      <c r="C191" s="4"/>
      <c r="D191" s="5"/>
      <c r="F191" s="13"/>
      <c r="H191" s="13"/>
      <c r="J191" s="13"/>
      <c r="L191" s="13"/>
      <c r="N191" s="13"/>
    </row>
    <row r="192" spans="2:14" s="12" customFormat="1" ht="14.65" thickBot="1" x14ac:dyDescent="0.5">
      <c r="B192" s="4"/>
      <c r="C192" s="4"/>
      <c r="D192" s="5"/>
      <c r="F192" s="13"/>
      <c r="H192" s="13"/>
      <c r="J192" s="13"/>
      <c r="L192" s="13"/>
      <c r="N192" s="13"/>
    </row>
    <row r="193" spans="2:14" s="12" customFormat="1" ht="14.65" thickBot="1" x14ac:dyDescent="0.5">
      <c r="B193" s="4"/>
      <c r="C193" s="4"/>
      <c r="D193" s="5"/>
      <c r="F193" s="13"/>
      <c r="H193" s="13"/>
      <c r="J193" s="13"/>
      <c r="L193" s="13"/>
      <c r="N193" s="13"/>
    </row>
    <row r="194" spans="2:14" s="12" customFormat="1" ht="14.65" thickBot="1" x14ac:dyDescent="0.5">
      <c r="B194" s="4"/>
      <c r="C194" s="4"/>
      <c r="D194" s="5"/>
      <c r="F194" s="13"/>
      <c r="H194" s="13"/>
      <c r="J194" s="13"/>
      <c r="L194" s="13"/>
      <c r="N194" s="13"/>
    </row>
    <row r="195" spans="2:14" s="12" customFormat="1" ht="14.65" thickBot="1" x14ac:dyDescent="0.5">
      <c r="B195" s="4"/>
      <c r="C195" s="4"/>
      <c r="D195" s="5"/>
      <c r="F195" s="13"/>
      <c r="H195" s="13"/>
      <c r="J195" s="13"/>
      <c r="L195" s="13"/>
      <c r="N195" s="13"/>
    </row>
    <row r="196" spans="2:14" s="12" customFormat="1" ht="14.65" thickBot="1" x14ac:dyDescent="0.5">
      <c r="B196" s="4"/>
      <c r="C196" s="4"/>
      <c r="D196" s="5"/>
      <c r="F196" s="13"/>
      <c r="H196" s="13"/>
      <c r="J196" s="13"/>
      <c r="L196" s="13"/>
      <c r="N196" s="13"/>
    </row>
    <row r="197" spans="2:14" s="12" customFormat="1" ht="14.65" thickBot="1" x14ac:dyDescent="0.5">
      <c r="B197" s="4"/>
      <c r="C197" s="4"/>
      <c r="D197" s="5"/>
      <c r="F197" s="13"/>
      <c r="H197" s="13"/>
      <c r="J197" s="13"/>
      <c r="L197" s="13"/>
      <c r="N197" s="13"/>
    </row>
    <row r="198" spans="2:14" s="12" customFormat="1" ht="14.65" thickBot="1" x14ac:dyDescent="0.5">
      <c r="B198" s="4"/>
      <c r="C198" s="4"/>
      <c r="D198" s="5"/>
      <c r="F198" s="13"/>
      <c r="H198" s="13"/>
      <c r="J198" s="13"/>
      <c r="L198" s="13"/>
      <c r="N198" s="13"/>
    </row>
    <row r="199" spans="2:14" s="12" customFormat="1" ht="14.65" thickBot="1" x14ac:dyDescent="0.5">
      <c r="B199" s="4"/>
      <c r="C199" s="4"/>
      <c r="D199" s="5"/>
      <c r="F199" s="13"/>
      <c r="H199" s="13"/>
      <c r="J199" s="13"/>
      <c r="L199" s="13"/>
      <c r="N199" s="13"/>
    </row>
    <row r="200" spans="2:14" s="12" customFormat="1" ht="14.65" thickBot="1" x14ac:dyDescent="0.5">
      <c r="B200" s="4"/>
      <c r="C200" s="4"/>
      <c r="D200" s="5"/>
      <c r="F200" s="13"/>
      <c r="H200" s="13"/>
      <c r="J200" s="13"/>
      <c r="L200" s="13"/>
      <c r="N200" s="13"/>
    </row>
    <row r="201" spans="2:14" s="12" customFormat="1" ht="14.65" thickBot="1" x14ac:dyDescent="0.5">
      <c r="B201" s="4"/>
      <c r="C201" s="4"/>
      <c r="D201" s="5"/>
      <c r="F201" s="13"/>
      <c r="H201" s="13"/>
      <c r="J201" s="13"/>
      <c r="L201" s="13"/>
      <c r="N201" s="13"/>
    </row>
    <row r="202" spans="2:14" s="12" customFormat="1" ht="14.65" thickBot="1" x14ac:dyDescent="0.5">
      <c r="B202" s="4"/>
      <c r="C202" s="4"/>
      <c r="D202" s="5"/>
      <c r="F202" s="13"/>
      <c r="H202" s="13"/>
      <c r="J202" s="13"/>
      <c r="L202" s="13"/>
      <c r="N202" s="13"/>
    </row>
    <row r="203" spans="2:14" s="12" customFormat="1" ht="14.65" thickBot="1" x14ac:dyDescent="0.5">
      <c r="B203" s="4"/>
      <c r="C203" s="4"/>
      <c r="D203" s="5"/>
      <c r="F203" s="13"/>
      <c r="H203" s="13"/>
      <c r="J203" s="13"/>
      <c r="L203" s="13"/>
      <c r="N203" s="13"/>
    </row>
    <row r="204" spans="2:14" s="12" customFormat="1" ht="14.65" thickBot="1" x14ac:dyDescent="0.5">
      <c r="B204" s="4"/>
      <c r="C204" s="4"/>
      <c r="D204" s="5"/>
      <c r="F204" s="13"/>
      <c r="H204" s="13"/>
      <c r="J204" s="13"/>
      <c r="L204" s="13"/>
      <c r="N204" s="13"/>
    </row>
    <row r="205" spans="2:14" s="12" customFormat="1" ht="14.65" thickBot="1" x14ac:dyDescent="0.5">
      <c r="B205" s="4"/>
      <c r="C205" s="4"/>
      <c r="D205" s="5"/>
      <c r="F205" s="13"/>
      <c r="H205" s="13"/>
      <c r="J205" s="13"/>
      <c r="L205" s="13"/>
      <c r="N205" s="13"/>
    </row>
    <row r="206" spans="2:14" s="12" customFormat="1" ht="14.65" thickBot="1" x14ac:dyDescent="0.5">
      <c r="B206" s="4"/>
      <c r="C206" s="4"/>
      <c r="D206" s="5"/>
      <c r="F206" s="13"/>
      <c r="H206" s="13"/>
      <c r="J206" s="13"/>
      <c r="L206" s="13"/>
      <c r="N206" s="13"/>
    </row>
    <row r="207" spans="2:14" s="12" customFormat="1" ht="14.65" thickBot="1" x14ac:dyDescent="0.5">
      <c r="B207" s="4"/>
      <c r="C207" s="4"/>
      <c r="D207" s="5"/>
      <c r="F207" s="13"/>
      <c r="H207" s="13"/>
      <c r="J207" s="13"/>
      <c r="L207" s="13"/>
      <c r="N207" s="13"/>
    </row>
    <row r="208" spans="2:14" s="12" customFormat="1" ht="14.65" thickBot="1" x14ac:dyDescent="0.5">
      <c r="B208" s="4"/>
      <c r="C208" s="4"/>
      <c r="D208" s="5"/>
      <c r="F208" s="13"/>
      <c r="H208" s="13"/>
      <c r="J208" s="13"/>
      <c r="L208" s="13"/>
      <c r="N208" s="13"/>
    </row>
    <row r="209" spans="2:14" s="12" customFormat="1" ht="14.65" thickBot="1" x14ac:dyDescent="0.5">
      <c r="B209" s="4"/>
      <c r="C209" s="4"/>
      <c r="D209" s="5"/>
      <c r="F209" s="13"/>
      <c r="H209" s="13"/>
      <c r="J209" s="13"/>
      <c r="L209" s="13"/>
      <c r="N209" s="13"/>
    </row>
    <row r="210" spans="2:14" s="12" customFormat="1" ht="14.65" thickBot="1" x14ac:dyDescent="0.5">
      <c r="B210" s="4"/>
      <c r="C210" s="4"/>
      <c r="D210" s="5"/>
      <c r="F210" s="13"/>
      <c r="H210" s="13"/>
      <c r="J210" s="13"/>
      <c r="L210" s="13"/>
      <c r="N210" s="13"/>
    </row>
    <row r="211" spans="2:14" s="12" customFormat="1" ht="14.65" thickBot="1" x14ac:dyDescent="0.5">
      <c r="B211" s="4"/>
      <c r="C211" s="4"/>
      <c r="D211" s="5"/>
      <c r="F211" s="13"/>
      <c r="H211" s="13"/>
      <c r="J211" s="13"/>
      <c r="L211" s="13"/>
      <c r="N211" s="13"/>
    </row>
    <row r="212" spans="2:14" s="12" customFormat="1" ht="14.65" thickBot="1" x14ac:dyDescent="0.5">
      <c r="B212" s="4"/>
      <c r="C212" s="4"/>
      <c r="D212" s="5"/>
      <c r="F212" s="13"/>
      <c r="H212" s="13"/>
      <c r="J212" s="13"/>
      <c r="L212" s="13"/>
      <c r="N212" s="13"/>
    </row>
    <row r="213" spans="2:14" s="12" customFormat="1" ht="14.65" thickBot="1" x14ac:dyDescent="0.5">
      <c r="B213" s="4"/>
      <c r="C213" s="4"/>
      <c r="D213" s="5"/>
      <c r="F213" s="13"/>
      <c r="H213" s="13"/>
      <c r="J213" s="13"/>
      <c r="L213" s="13"/>
      <c r="N213" s="13"/>
    </row>
    <row r="214" spans="2:14" s="12" customFormat="1" ht="14.65" thickBot="1" x14ac:dyDescent="0.5">
      <c r="B214" s="4"/>
      <c r="C214" s="4"/>
      <c r="D214" s="5"/>
      <c r="F214" s="13"/>
      <c r="H214" s="13"/>
      <c r="J214" s="13"/>
      <c r="L214" s="13"/>
      <c r="N214" s="13"/>
    </row>
    <row r="215" spans="2:14" s="12" customFormat="1" ht="14.65" thickBot="1" x14ac:dyDescent="0.5">
      <c r="B215" s="4"/>
      <c r="C215" s="4"/>
      <c r="D215" s="5"/>
      <c r="F215" s="13"/>
      <c r="H215" s="13"/>
      <c r="J215" s="13"/>
      <c r="L215" s="13"/>
      <c r="N215" s="13"/>
    </row>
    <row r="216" spans="2:14" s="12" customFormat="1" ht="14.65" thickBot="1" x14ac:dyDescent="0.5">
      <c r="B216" s="4"/>
      <c r="C216" s="4"/>
      <c r="D216" s="5"/>
      <c r="F216" s="13"/>
      <c r="H216" s="13"/>
      <c r="J216" s="13"/>
      <c r="L216" s="13"/>
      <c r="N216" s="13"/>
    </row>
    <row r="217" spans="2:14" s="12" customFormat="1" ht="14.65" thickBot="1" x14ac:dyDescent="0.5">
      <c r="B217" s="4"/>
      <c r="C217" s="4"/>
      <c r="D217" s="5"/>
      <c r="F217" s="13"/>
      <c r="H217" s="13"/>
      <c r="J217" s="13"/>
      <c r="L217" s="13"/>
      <c r="N217" s="13"/>
    </row>
    <row r="218" spans="2:14" s="12" customFormat="1" ht="14.65" thickBot="1" x14ac:dyDescent="0.5">
      <c r="B218" s="4"/>
      <c r="C218" s="4"/>
      <c r="D218" s="5"/>
      <c r="F218" s="13"/>
      <c r="H218" s="13"/>
      <c r="J218" s="13"/>
      <c r="L218" s="13"/>
      <c r="N218" s="13"/>
    </row>
    <row r="219" spans="2:14" s="12" customFormat="1" ht="14.65" thickBot="1" x14ac:dyDescent="0.5">
      <c r="B219" s="4"/>
      <c r="C219" s="4"/>
      <c r="D219" s="5"/>
      <c r="F219" s="13"/>
      <c r="H219" s="13"/>
      <c r="J219" s="13"/>
      <c r="L219" s="13"/>
      <c r="N219" s="13"/>
    </row>
    <row r="220" spans="2:14" s="12" customFormat="1" ht="14.65" thickBot="1" x14ac:dyDescent="0.5">
      <c r="B220" s="4"/>
      <c r="C220" s="4"/>
      <c r="D220" s="5"/>
      <c r="F220" s="13"/>
      <c r="H220" s="13"/>
      <c r="J220" s="13"/>
      <c r="L220" s="13"/>
      <c r="N220" s="13"/>
    </row>
    <row r="221" spans="2:14" s="12" customFormat="1" ht="14.65" thickBot="1" x14ac:dyDescent="0.5">
      <c r="B221" s="4"/>
      <c r="C221" s="4"/>
      <c r="D221" s="5"/>
      <c r="F221" s="13"/>
      <c r="H221" s="13"/>
      <c r="J221" s="13"/>
      <c r="L221" s="13"/>
      <c r="N221" s="13"/>
    </row>
    <row r="222" spans="2:14" s="12" customFormat="1" ht="14.65" thickBot="1" x14ac:dyDescent="0.5">
      <c r="B222" s="4"/>
      <c r="C222" s="4"/>
      <c r="D222" s="5"/>
      <c r="F222" s="13"/>
      <c r="H222" s="13"/>
      <c r="J222" s="13"/>
      <c r="L222" s="13"/>
      <c r="N222" s="13"/>
    </row>
    <row r="223" spans="2:14" s="12" customFormat="1" ht="14.65" thickBot="1" x14ac:dyDescent="0.5">
      <c r="B223" s="4"/>
      <c r="C223" s="4"/>
      <c r="D223" s="5"/>
      <c r="F223" s="13"/>
      <c r="H223" s="13"/>
      <c r="J223" s="13"/>
      <c r="L223" s="13"/>
      <c r="N223" s="13"/>
    </row>
    <row r="224" spans="2:14" s="12" customFormat="1" ht="14.65" thickBot="1" x14ac:dyDescent="0.5">
      <c r="B224" s="4"/>
      <c r="C224" s="4"/>
      <c r="D224" s="5"/>
      <c r="F224" s="13"/>
      <c r="H224" s="13"/>
      <c r="J224" s="13"/>
      <c r="L224" s="13"/>
      <c r="N224" s="13"/>
    </row>
    <row r="225" spans="2:14" s="12" customFormat="1" ht="14.65" thickBot="1" x14ac:dyDescent="0.5">
      <c r="B225" s="4"/>
      <c r="C225" s="4"/>
      <c r="D225" s="5"/>
      <c r="F225" s="13"/>
      <c r="H225" s="13"/>
      <c r="J225" s="13"/>
      <c r="L225" s="13"/>
      <c r="N225" s="13"/>
    </row>
    <row r="226" spans="2:14" s="12" customFormat="1" ht="14.65" thickBot="1" x14ac:dyDescent="0.5">
      <c r="B226" s="4"/>
      <c r="C226" s="4"/>
      <c r="D226" s="5"/>
      <c r="F226" s="13"/>
      <c r="H226" s="13"/>
      <c r="J226" s="13"/>
      <c r="L226" s="13"/>
      <c r="N226" s="13"/>
    </row>
    <row r="227" spans="2:14" s="12" customFormat="1" ht="14.65" thickBot="1" x14ac:dyDescent="0.5">
      <c r="B227" s="4"/>
      <c r="C227" s="4"/>
      <c r="D227" s="5"/>
      <c r="F227" s="13"/>
      <c r="H227" s="13"/>
      <c r="J227" s="13"/>
      <c r="L227" s="13"/>
      <c r="N227" s="13"/>
    </row>
    <row r="228" spans="2:14" s="12" customFormat="1" ht="14.65" thickBot="1" x14ac:dyDescent="0.5">
      <c r="B228" s="4"/>
      <c r="C228" s="4"/>
      <c r="D228" s="5"/>
      <c r="F228" s="13"/>
      <c r="H228" s="13"/>
      <c r="J228" s="13"/>
      <c r="L228" s="13"/>
      <c r="N228" s="13"/>
    </row>
    <row r="229" spans="2:14" s="12" customFormat="1" ht="14.65" thickBot="1" x14ac:dyDescent="0.5">
      <c r="B229" s="4"/>
      <c r="C229" s="4"/>
      <c r="D229" s="5"/>
      <c r="F229" s="13"/>
      <c r="H229" s="13"/>
      <c r="J229" s="13"/>
      <c r="L229" s="13"/>
      <c r="N229" s="13"/>
    </row>
    <row r="230" spans="2:14" s="12" customFormat="1" ht="14.65" thickBot="1" x14ac:dyDescent="0.5">
      <c r="B230" s="4"/>
      <c r="C230" s="4"/>
      <c r="D230" s="5"/>
      <c r="F230" s="13"/>
      <c r="H230" s="13"/>
      <c r="J230" s="13"/>
      <c r="L230" s="13"/>
      <c r="N230" s="13"/>
    </row>
    <row r="231" spans="2:14" s="12" customFormat="1" ht="14.65" thickBot="1" x14ac:dyDescent="0.5">
      <c r="B231" s="4"/>
      <c r="C231" s="4"/>
      <c r="D231" s="5"/>
      <c r="F231" s="13"/>
      <c r="H231" s="13"/>
      <c r="J231" s="13"/>
      <c r="L231" s="13"/>
      <c r="N231" s="13"/>
    </row>
    <row r="232" spans="2:14" s="12" customFormat="1" ht="14.65" thickBot="1" x14ac:dyDescent="0.5">
      <c r="B232" s="4"/>
      <c r="C232" s="4"/>
      <c r="D232" s="5"/>
      <c r="F232" s="13"/>
      <c r="H232" s="13"/>
      <c r="J232" s="13"/>
      <c r="L232" s="13"/>
      <c r="N232" s="13"/>
    </row>
    <row r="233" spans="2:14" s="12" customFormat="1" ht="14.65" thickBot="1" x14ac:dyDescent="0.5">
      <c r="B233" s="4"/>
      <c r="C233" s="4"/>
      <c r="D233" s="5"/>
      <c r="F233" s="13"/>
      <c r="H233" s="13"/>
      <c r="J233" s="13"/>
      <c r="L233" s="13"/>
      <c r="N233" s="13"/>
    </row>
    <row r="234" spans="2:14" s="12" customFormat="1" ht="14.65" thickBot="1" x14ac:dyDescent="0.5">
      <c r="B234" s="4"/>
      <c r="C234" s="4"/>
      <c r="D234" s="5"/>
      <c r="F234" s="13"/>
      <c r="H234" s="13"/>
      <c r="J234" s="13"/>
      <c r="L234" s="13"/>
      <c r="N234" s="13"/>
    </row>
    <row r="235" spans="2:14" s="12" customFormat="1" ht="14.65" thickBot="1" x14ac:dyDescent="0.5">
      <c r="B235" s="4"/>
      <c r="C235" s="4"/>
      <c r="D235" s="5"/>
      <c r="F235" s="13"/>
      <c r="H235" s="13"/>
      <c r="J235" s="13"/>
      <c r="L235" s="13"/>
      <c r="N235" s="13"/>
    </row>
    <row r="236" spans="2:14" s="12" customFormat="1" ht="14.65" thickBot="1" x14ac:dyDescent="0.5">
      <c r="B236" s="4"/>
      <c r="C236" s="4"/>
      <c r="D236" s="5"/>
      <c r="F236" s="13"/>
      <c r="H236" s="13"/>
      <c r="J236" s="13"/>
      <c r="L236" s="13"/>
      <c r="N236" s="13"/>
    </row>
    <row r="237" spans="2:14" s="12" customFormat="1" ht="14.65" thickBot="1" x14ac:dyDescent="0.5">
      <c r="B237" s="4"/>
      <c r="C237" s="4"/>
      <c r="D237" s="5"/>
      <c r="F237" s="13"/>
      <c r="H237" s="13"/>
      <c r="J237" s="13"/>
      <c r="L237" s="13"/>
      <c r="N237" s="13"/>
    </row>
    <row r="238" spans="2:14" s="12" customFormat="1" ht="14.65" thickBot="1" x14ac:dyDescent="0.5">
      <c r="B238" s="4"/>
      <c r="C238" s="4"/>
      <c r="D238" s="5"/>
      <c r="F238" s="13"/>
      <c r="H238" s="13"/>
      <c r="J238" s="13"/>
      <c r="L238" s="13"/>
      <c r="N238" s="13"/>
    </row>
    <row r="239" spans="2:14" s="12" customFormat="1" ht="14.65" thickBot="1" x14ac:dyDescent="0.5">
      <c r="B239" s="4"/>
      <c r="C239" s="4"/>
      <c r="D239" s="5"/>
      <c r="F239" s="13"/>
      <c r="H239" s="13"/>
      <c r="J239" s="13"/>
      <c r="L239" s="13"/>
      <c r="N239" s="13"/>
    </row>
    <row r="240" spans="2:14" s="12" customFormat="1" ht="14.65" thickBot="1" x14ac:dyDescent="0.5">
      <c r="B240" s="4"/>
      <c r="C240" s="4"/>
      <c r="D240" s="5"/>
      <c r="F240" s="13"/>
      <c r="H240" s="13"/>
      <c r="J240" s="13"/>
      <c r="L240" s="13"/>
      <c r="N240" s="13"/>
    </row>
    <row r="241" spans="2:14" s="12" customFormat="1" ht="14.65" thickBot="1" x14ac:dyDescent="0.5">
      <c r="B241" s="4"/>
      <c r="C241" s="4"/>
      <c r="D241" s="5"/>
      <c r="F241" s="13"/>
      <c r="H241" s="13"/>
      <c r="J241" s="13"/>
      <c r="L241" s="13"/>
      <c r="N241" s="13"/>
    </row>
    <row r="242" spans="2:14" s="12" customFormat="1" ht="14.65" thickBot="1" x14ac:dyDescent="0.5">
      <c r="B242" s="4"/>
      <c r="C242" s="4"/>
      <c r="D242" s="5"/>
      <c r="F242" s="13"/>
      <c r="H242" s="13"/>
      <c r="J242" s="13"/>
      <c r="L242" s="13"/>
      <c r="N242" s="13"/>
    </row>
    <row r="243" spans="2:14" s="12" customFormat="1" ht="14.65" thickBot="1" x14ac:dyDescent="0.5">
      <c r="B243" s="4"/>
      <c r="C243" s="4"/>
      <c r="D243" s="5"/>
      <c r="F243" s="13"/>
      <c r="H243" s="13"/>
      <c r="J243" s="13"/>
      <c r="L243" s="13"/>
      <c r="N243" s="13"/>
    </row>
    <row r="244" spans="2:14" s="12" customFormat="1" ht="14.65" thickBot="1" x14ac:dyDescent="0.5">
      <c r="B244" s="4"/>
      <c r="C244" s="4"/>
      <c r="D244" s="5"/>
      <c r="F244" s="13"/>
      <c r="H244" s="13"/>
      <c r="J244" s="13"/>
      <c r="L244" s="13"/>
      <c r="N244" s="13"/>
    </row>
    <row r="245" spans="2:14" s="12" customFormat="1" ht="14.65" thickBot="1" x14ac:dyDescent="0.5">
      <c r="B245" s="4"/>
      <c r="C245" s="4"/>
      <c r="D245" s="5"/>
      <c r="F245" s="13"/>
      <c r="H245" s="13"/>
      <c r="J245" s="13"/>
      <c r="L245" s="13"/>
      <c r="N245" s="13"/>
    </row>
    <row r="246" spans="2:14" s="12" customFormat="1" ht="14.65" thickBot="1" x14ac:dyDescent="0.5">
      <c r="B246" s="4"/>
      <c r="C246" s="4"/>
      <c r="D246" s="5"/>
      <c r="F246" s="13"/>
      <c r="H246" s="13"/>
      <c r="J246" s="13"/>
      <c r="L246" s="13"/>
      <c r="N246" s="13"/>
    </row>
    <row r="247" spans="2:14" s="12" customFormat="1" ht="14.65" thickBot="1" x14ac:dyDescent="0.5">
      <c r="B247" s="4"/>
      <c r="C247" s="4"/>
      <c r="D247" s="5"/>
      <c r="F247" s="13"/>
      <c r="H247" s="13"/>
      <c r="J247" s="13"/>
      <c r="L247" s="13"/>
      <c r="N247" s="13"/>
    </row>
    <row r="248" spans="2:14" s="12" customFormat="1" ht="14.65" thickBot="1" x14ac:dyDescent="0.5">
      <c r="B248" s="4"/>
      <c r="C248" s="4"/>
      <c r="D248" s="5"/>
      <c r="F248" s="13"/>
      <c r="H248" s="13"/>
      <c r="J248" s="13"/>
      <c r="L248" s="13"/>
      <c r="N248" s="13"/>
    </row>
    <row r="249" spans="2:14" s="12" customFormat="1" ht="14.65" thickBot="1" x14ac:dyDescent="0.5">
      <c r="B249" s="4"/>
      <c r="C249" s="4"/>
      <c r="D249" s="5"/>
      <c r="F249" s="13"/>
      <c r="H249" s="13"/>
      <c r="J249" s="13"/>
      <c r="L249" s="13"/>
      <c r="N249" s="13"/>
    </row>
    <row r="250" spans="2:14" s="12" customFormat="1" ht="14.65" thickBot="1" x14ac:dyDescent="0.5">
      <c r="B250" s="4"/>
      <c r="C250" s="4"/>
      <c r="D250" s="5"/>
      <c r="F250" s="13"/>
      <c r="H250" s="13"/>
      <c r="J250" s="13"/>
      <c r="L250" s="13"/>
      <c r="N250" s="13"/>
    </row>
    <row r="251" spans="2:14" s="12" customFormat="1" ht="14.65" thickBot="1" x14ac:dyDescent="0.5">
      <c r="B251" s="4"/>
      <c r="C251" s="4"/>
      <c r="D251" s="5"/>
      <c r="F251" s="13"/>
      <c r="H251" s="13"/>
      <c r="J251" s="13"/>
      <c r="L251" s="13"/>
      <c r="N251" s="13"/>
    </row>
    <row r="252" spans="2:14" s="12" customFormat="1" ht="14.65" thickBot="1" x14ac:dyDescent="0.5">
      <c r="B252" s="4"/>
      <c r="C252" s="4"/>
      <c r="D252" s="5"/>
      <c r="F252" s="13"/>
      <c r="H252" s="13"/>
      <c r="J252" s="13"/>
      <c r="L252" s="13"/>
      <c r="N252" s="13"/>
    </row>
    <row r="253" spans="2:14" s="12" customFormat="1" ht="14.65" thickBot="1" x14ac:dyDescent="0.5">
      <c r="B253" s="4"/>
      <c r="C253" s="4"/>
      <c r="D253" s="5"/>
      <c r="F253" s="13"/>
      <c r="H253" s="13"/>
      <c r="J253" s="13"/>
      <c r="L253" s="13"/>
      <c r="N253" s="13"/>
    </row>
    <row r="254" spans="2:14" s="12" customFormat="1" ht="14.65" thickBot="1" x14ac:dyDescent="0.5">
      <c r="B254" s="4"/>
      <c r="C254" s="4"/>
      <c r="D254" s="5"/>
      <c r="F254" s="13"/>
      <c r="H254" s="13"/>
      <c r="J254" s="13"/>
      <c r="L254" s="13"/>
      <c r="N254" s="13"/>
    </row>
    <row r="255" spans="2:14" s="12" customFormat="1" ht="14.65" thickBot="1" x14ac:dyDescent="0.5">
      <c r="B255" s="4"/>
      <c r="C255" s="4"/>
      <c r="D255" s="5"/>
      <c r="F255" s="13"/>
      <c r="H255" s="13"/>
      <c r="J255" s="13"/>
      <c r="L255" s="13"/>
      <c r="N255" s="13"/>
    </row>
    <row r="256" spans="2:14" s="12" customFormat="1" ht="14.65" thickBot="1" x14ac:dyDescent="0.5">
      <c r="B256" s="4"/>
      <c r="C256" s="4"/>
      <c r="D256" s="5"/>
      <c r="F256" s="13"/>
      <c r="H256" s="13"/>
      <c r="J256" s="13"/>
      <c r="L256" s="13"/>
      <c r="N256" s="13"/>
    </row>
    <row r="257" spans="2:14" s="12" customFormat="1" ht="14.65" thickBot="1" x14ac:dyDescent="0.5">
      <c r="B257" s="4"/>
      <c r="C257" s="4"/>
      <c r="D257" s="5"/>
      <c r="F257" s="13"/>
      <c r="H257" s="13"/>
      <c r="J257" s="13"/>
      <c r="L257" s="13"/>
      <c r="N257" s="13"/>
    </row>
    <row r="258" spans="2:14" s="12" customFormat="1" ht="14.65" thickBot="1" x14ac:dyDescent="0.5">
      <c r="B258" s="4"/>
      <c r="C258" s="4"/>
      <c r="D258" s="5"/>
      <c r="F258" s="13"/>
      <c r="H258" s="13"/>
      <c r="J258" s="13"/>
      <c r="L258" s="13"/>
      <c r="N258" s="13"/>
    </row>
    <row r="259" spans="2:14" s="12" customFormat="1" ht="14.65" thickBot="1" x14ac:dyDescent="0.5">
      <c r="B259" s="4"/>
      <c r="C259" s="4"/>
      <c r="D259" s="5"/>
      <c r="F259" s="13"/>
      <c r="H259" s="13"/>
      <c r="J259" s="13"/>
      <c r="L259" s="13"/>
      <c r="N259" s="13"/>
    </row>
    <row r="260" spans="2:14" s="12" customFormat="1" ht="14.65" thickBot="1" x14ac:dyDescent="0.5">
      <c r="B260" s="4"/>
      <c r="C260" s="4"/>
      <c r="D260" s="5"/>
      <c r="F260" s="13"/>
      <c r="H260" s="13"/>
      <c r="J260" s="13"/>
      <c r="L260" s="13"/>
      <c r="N260" s="13"/>
    </row>
    <row r="261" spans="2:14" s="12" customFormat="1" ht="14.65" thickBot="1" x14ac:dyDescent="0.5">
      <c r="B261" s="4"/>
      <c r="C261" s="4"/>
      <c r="D261" s="5"/>
      <c r="F261" s="13"/>
      <c r="H261" s="13"/>
      <c r="J261" s="13"/>
      <c r="L261" s="13"/>
      <c r="N261" s="13"/>
    </row>
    <row r="262" spans="2:14" s="12" customFormat="1" ht="14.65" thickBot="1" x14ac:dyDescent="0.5">
      <c r="B262" s="4"/>
      <c r="C262" s="4"/>
      <c r="D262" s="5"/>
      <c r="F262" s="13"/>
      <c r="H262" s="13"/>
      <c r="J262" s="13"/>
      <c r="L262" s="13"/>
      <c r="N262" s="13"/>
    </row>
    <row r="263" spans="2:14" s="12" customFormat="1" ht="14.65" thickBot="1" x14ac:dyDescent="0.5">
      <c r="B263" s="4"/>
      <c r="C263" s="4"/>
      <c r="D263" s="5"/>
      <c r="F263" s="13"/>
      <c r="H263" s="13"/>
      <c r="J263" s="13"/>
      <c r="L263" s="13"/>
      <c r="N263" s="13"/>
    </row>
    <row r="264" spans="2:14" s="12" customFormat="1" ht="14.65" thickBot="1" x14ac:dyDescent="0.5">
      <c r="B264" s="4"/>
      <c r="C264" s="4"/>
      <c r="D264" s="5"/>
      <c r="F264" s="13"/>
      <c r="H264" s="13"/>
      <c r="J264" s="13"/>
      <c r="L264" s="13"/>
      <c r="N264" s="13"/>
    </row>
    <row r="265" spans="2:14" s="12" customFormat="1" ht="14.65" thickBot="1" x14ac:dyDescent="0.5">
      <c r="B265" s="4"/>
      <c r="C265" s="4"/>
      <c r="D265" s="5"/>
      <c r="F265" s="13"/>
      <c r="H265" s="13"/>
      <c r="J265" s="13"/>
      <c r="L265" s="13"/>
      <c r="N265" s="13"/>
    </row>
    <row r="266" spans="2:14" s="12" customFormat="1" ht="14.65" thickBot="1" x14ac:dyDescent="0.5">
      <c r="B266" s="4"/>
      <c r="C266" s="4"/>
      <c r="D266" s="5"/>
      <c r="F266" s="13"/>
      <c r="H266" s="13"/>
      <c r="J266" s="13"/>
      <c r="L266" s="13"/>
      <c r="N266" s="13"/>
    </row>
    <row r="267" spans="2:14" s="12" customFormat="1" ht="14.65" thickBot="1" x14ac:dyDescent="0.5">
      <c r="B267" s="4"/>
      <c r="C267" s="4"/>
      <c r="D267" s="5"/>
      <c r="F267" s="13"/>
      <c r="H267" s="13"/>
      <c r="J267" s="13"/>
      <c r="L267" s="13"/>
      <c r="N267" s="13"/>
    </row>
    <row r="268" spans="2:14" s="12" customFormat="1" ht="14.65" thickBot="1" x14ac:dyDescent="0.5">
      <c r="B268" s="4"/>
      <c r="C268" s="4"/>
      <c r="D268" s="5"/>
      <c r="F268" s="13"/>
      <c r="H268" s="13"/>
      <c r="J268" s="13"/>
      <c r="L268" s="13"/>
      <c r="N268" s="13"/>
    </row>
    <row r="269" spans="2:14" s="12" customFormat="1" ht="14.65" thickBot="1" x14ac:dyDescent="0.5">
      <c r="B269" s="4"/>
      <c r="C269" s="4"/>
      <c r="D269" s="5"/>
      <c r="F269" s="13"/>
      <c r="H269" s="13"/>
      <c r="J269" s="13"/>
      <c r="L269" s="13"/>
      <c r="N269" s="13"/>
    </row>
    <row r="270" spans="2:14" s="12" customFormat="1" ht="14.65" thickBot="1" x14ac:dyDescent="0.5">
      <c r="B270" s="4"/>
      <c r="C270" s="4"/>
      <c r="D270" s="5"/>
      <c r="F270" s="13"/>
      <c r="H270" s="13"/>
      <c r="J270" s="13"/>
      <c r="L270" s="13"/>
      <c r="N270" s="13"/>
    </row>
    <row r="271" spans="2:14" s="12" customFormat="1" ht="14.65" thickBot="1" x14ac:dyDescent="0.5">
      <c r="B271" s="4"/>
      <c r="C271" s="4"/>
      <c r="D271" s="5"/>
      <c r="F271" s="13"/>
      <c r="H271" s="13"/>
      <c r="J271" s="13"/>
      <c r="L271" s="13"/>
      <c r="N271" s="13"/>
    </row>
    <row r="272" spans="2:14" s="12" customFormat="1" ht="14.65" thickBot="1" x14ac:dyDescent="0.5">
      <c r="B272" s="4"/>
      <c r="C272" s="4"/>
      <c r="D272" s="5"/>
      <c r="F272" s="13"/>
      <c r="H272" s="13"/>
      <c r="J272" s="13"/>
      <c r="L272" s="13"/>
      <c r="N272" s="13"/>
    </row>
    <row r="273" spans="2:14" s="12" customFormat="1" ht="14.65" thickBot="1" x14ac:dyDescent="0.5">
      <c r="B273" s="4"/>
      <c r="C273" s="4"/>
      <c r="D273" s="5"/>
      <c r="F273" s="13"/>
      <c r="H273" s="13"/>
      <c r="J273" s="13"/>
      <c r="L273" s="13"/>
      <c r="N273" s="13"/>
    </row>
    <row r="274" spans="2:14" s="12" customFormat="1" ht="14.65" thickBot="1" x14ac:dyDescent="0.5">
      <c r="B274" s="4"/>
      <c r="C274" s="4"/>
      <c r="D274" s="5"/>
      <c r="F274" s="13"/>
      <c r="H274" s="13"/>
      <c r="J274" s="13"/>
      <c r="L274" s="13"/>
      <c r="N274" s="13"/>
    </row>
    <row r="275" spans="2:14" s="12" customFormat="1" ht="14.65" thickBot="1" x14ac:dyDescent="0.5">
      <c r="B275" s="4"/>
      <c r="C275" s="4"/>
      <c r="D275" s="5"/>
      <c r="F275" s="13"/>
      <c r="H275" s="13"/>
      <c r="J275" s="13"/>
      <c r="L275" s="13"/>
      <c r="N275" s="13"/>
    </row>
    <row r="276" spans="2:14" s="12" customFormat="1" ht="14.65" thickBot="1" x14ac:dyDescent="0.5">
      <c r="B276" s="4"/>
      <c r="C276" s="4"/>
      <c r="D276" s="5"/>
      <c r="F276" s="13"/>
      <c r="H276" s="13"/>
      <c r="J276" s="13"/>
      <c r="L276" s="13"/>
      <c r="N276" s="13"/>
    </row>
    <row r="277" spans="2:14" s="12" customFormat="1" ht="14.65" thickBot="1" x14ac:dyDescent="0.5">
      <c r="B277" s="4"/>
      <c r="C277" s="4"/>
      <c r="D277" s="5"/>
      <c r="F277" s="13"/>
      <c r="H277" s="13"/>
      <c r="J277" s="13"/>
      <c r="L277" s="13"/>
      <c r="N277" s="13"/>
    </row>
    <row r="278" spans="2:14" s="12" customFormat="1" ht="14.65" thickBot="1" x14ac:dyDescent="0.5">
      <c r="B278" s="4"/>
      <c r="C278" s="4"/>
      <c r="D278" s="5"/>
      <c r="F278" s="13"/>
      <c r="H278" s="13"/>
      <c r="J278" s="13"/>
      <c r="L278" s="13"/>
      <c r="N278" s="13"/>
    </row>
    <row r="279" spans="2:14" s="12" customFormat="1" ht="14.65" thickBot="1" x14ac:dyDescent="0.5">
      <c r="B279" s="4"/>
      <c r="C279" s="4"/>
      <c r="D279" s="5"/>
      <c r="F279" s="13"/>
      <c r="H279" s="13"/>
      <c r="J279" s="13"/>
      <c r="L279" s="13"/>
      <c r="N279" s="13"/>
    </row>
    <row r="280" spans="2:14" s="12" customFormat="1" ht="14.65" thickBot="1" x14ac:dyDescent="0.5">
      <c r="B280" s="4"/>
      <c r="C280" s="4"/>
      <c r="D280" s="5"/>
      <c r="F280" s="13"/>
      <c r="H280" s="13"/>
      <c r="J280" s="13"/>
      <c r="L280" s="13"/>
      <c r="N280" s="13"/>
    </row>
    <row r="281" spans="2:14" s="12" customFormat="1" ht="14.65" thickBot="1" x14ac:dyDescent="0.5">
      <c r="B281" s="4"/>
      <c r="C281" s="4"/>
      <c r="D281" s="5"/>
      <c r="F281" s="13"/>
      <c r="H281" s="13"/>
      <c r="J281" s="13"/>
      <c r="L281" s="13"/>
      <c r="N281" s="13"/>
    </row>
    <row r="282" spans="2:14" s="12" customFormat="1" ht="14.65" thickBot="1" x14ac:dyDescent="0.5">
      <c r="B282" s="4"/>
      <c r="C282" s="4"/>
      <c r="D282" s="5"/>
      <c r="F282" s="13"/>
      <c r="H282" s="13"/>
      <c r="J282" s="13"/>
      <c r="L282" s="13"/>
      <c r="N282" s="13"/>
    </row>
    <row r="283" spans="2:14" s="12" customFormat="1" ht="14.65" thickBot="1" x14ac:dyDescent="0.5">
      <c r="B283" s="4"/>
      <c r="C283" s="4"/>
      <c r="D283" s="5"/>
      <c r="F283" s="13"/>
      <c r="H283" s="13"/>
      <c r="J283" s="13"/>
      <c r="L283" s="13"/>
      <c r="N283" s="13"/>
    </row>
    <row r="284" spans="2:14" s="12" customFormat="1" ht="14.65" thickBot="1" x14ac:dyDescent="0.5">
      <c r="B284" s="4"/>
      <c r="C284" s="4"/>
      <c r="D284" s="5"/>
      <c r="F284" s="13"/>
      <c r="H284" s="13"/>
      <c r="J284" s="13"/>
      <c r="L284" s="13"/>
      <c r="N284" s="13"/>
    </row>
    <row r="285" spans="2:14" s="12" customFormat="1" ht="14.65" thickBot="1" x14ac:dyDescent="0.5">
      <c r="B285" s="4"/>
      <c r="C285" s="4"/>
      <c r="D285" s="5"/>
      <c r="F285" s="13"/>
      <c r="H285" s="13"/>
      <c r="J285" s="13"/>
      <c r="L285" s="13"/>
      <c r="N285" s="13"/>
    </row>
    <row r="286" spans="2:14" s="12" customFormat="1" ht="14.65" thickBot="1" x14ac:dyDescent="0.5">
      <c r="B286" s="4"/>
      <c r="C286" s="4"/>
      <c r="D286" s="5"/>
      <c r="F286" s="13"/>
      <c r="H286" s="13"/>
      <c r="J286" s="13"/>
      <c r="L286" s="13"/>
      <c r="N286" s="13"/>
    </row>
    <row r="287" spans="2:14" s="12" customFormat="1" ht="14.65" thickBot="1" x14ac:dyDescent="0.5">
      <c r="B287" s="4"/>
      <c r="C287" s="4"/>
      <c r="D287" s="5"/>
      <c r="F287" s="13"/>
      <c r="H287" s="13"/>
      <c r="J287" s="13"/>
      <c r="L287" s="13"/>
      <c r="N287" s="13"/>
    </row>
    <row r="288" spans="2:14" s="12" customFormat="1" ht="14.65" thickBot="1" x14ac:dyDescent="0.5">
      <c r="B288" s="4"/>
      <c r="C288" s="4"/>
      <c r="D288" s="5"/>
      <c r="F288" s="13"/>
      <c r="H288" s="13"/>
      <c r="J288" s="13"/>
      <c r="L288" s="13"/>
      <c r="N288" s="13"/>
    </row>
    <row r="289" spans="2:14" s="12" customFormat="1" ht="14.65" thickBot="1" x14ac:dyDescent="0.5">
      <c r="B289" s="4"/>
      <c r="C289" s="4"/>
      <c r="D289" s="5"/>
      <c r="F289" s="13"/>
      <c r="H289" s="13"/>
      <c r="J289" s="13"/>
      <c r="L289" s="13"/>
      <c r="N289" s="13"/>
    </row>
    <row r="290" spans="2:14" s="12" customFormat="1" ht="14.65" thickBot="1" x14ac:dyDescent="0.5">
      <c r="B290" s="4"/>
      <c r="C290" s="4"/>
      <c r="D290" s="5"/>
      <c r="F290" s="13"/>
      <c r="H290" s="13"/>
      <c r="J290" s="13"/>
      <c r="L290" s="13"/>
      <c r="N290" s="13"/>
    </row>
    <row r="291" spans="2:14" s="12" customFormat="1" ht="14.65" thickBot="1" x14ac:dyDescent="0.5">
      <c r="B291" s="4"/>
      <c r="C291" s="4"/>
      <c r="D291" s="5"/>
      <c r="F291" s="13"/>
      <c r="H291" s="13"/>
      <c r="J291" s="13"/>
      <c r="L291" s="13"/>
      <c r="N291" s="13"/>
    </row>
    <row r="292" spans="2:14" s="12" customFormat="1" ht="14.65" thickBot="1" x14ac:dyDescent="0.5">
      <c r="B292" s="4"/>
      <c r="C292" s="4"/>
      <c r="D292" s="5"/>
      <c r="F292" s="13"/>
      <c r="H292" s="13"/>
      <c r="J292" s="13"/>
      <c r="L292" s="13"/>
      <c r="N292" s="13"/>
    </row>
    <row r="293" spans="2:14" s="12" customFormat="1" ht="14.65" thickBot="1" x14ac:dyDescent="0.5">
      <c r="B293" s="4"/>
      <c r="C293" s="4"/>
      <c r="D293" s="5"/>
      <c r="F293" s="13"/>
      <c r="H293" s="13"/>
      <c r="J293" s="13"/>
      <c r="L293" s="13"/>
      <c r="N293" s="13"/>
    </row>
    <row r="294" spans="2:14" s="12" customFormat="1" ht="14.65" thickBot="1" x14ac:dyDescent="0.5">
      <c r="B294" s="4"/>
      <c r="C294" s="4"/>
      <c r="D294" s="5"/>
      <c r="F294" s="13"/>
      <c r="H294" s="13"/>
      <c r="J294" s="13"/>
      <c r="L294" s="13"/>
      <c r="N294" s="13"/>
    </row>
    <row r="295" spans="2:14" s="12" customFormat="1" ht="14.65" thickBot="1" x14ac:dyDescent="0.5">
      <c r="B295" s="4"/>
      <c r="C295" s="4"/>
      <c r="D295" s="5"/>
      <c r="F295" s="13"/>
      <c r="H295" s="13"/>
      <c r="J295" s="13"/>
      <c r="L295" s="13"/>
      <c r="N295" s="13"/>
    </row>
    <row r="296" spans="2:14" s="12" customFormat="1" ht="14.65" thickBot="1" x14ac:dyDescent="0.5">
      <c r="B296" s="4"/>
      <c r="C296" s="4"/>
      <c r="D296" s="5"/>
      <c r="F296" s="13"/>
      <c r="H296" s="13"/>
      <c r="J296" s="13"/>
      <c r="L296" s="13"/>
      <c r="N296" s="13"/>
    </row>
    <row r="297" spans="2:14" s="12" customFormat="1" ht="14.65" thickBot="1" x14ac:dyDescent="0.5">
      <c r="B297" s="4"/>
      <c r="C297" s="4"/>
      <c r="D297" s="5"/>
      <c r="F297" s="13"/>
      <c r="H297" s="13"/>
      <c r="J297" s="13"/>
      <c r="L297" s="13"/>
      <c r="N297" s="13"/>
    </row>
    <row r="298" spans="2:14" s="12" customFormat="1" ht="14.65" thickBot="1" x14ac:dyDescent="0.5">
      <c r="B298" s="4"/>
      <c r="C298" s="4"/>
      <c r="D298" s="5"/>
      <c r="F298" s="13"/>
      <c r="H298" s="13"/>
      <c r="J298" s="13"/>
      <c r="L298" s="13"/>
      <c r="N298" s="13"/>
    </row>
    <row r="299" spans="2:14" s="12" customFormat="1" ht="14.65" thickBot="1" x14ac:dyDescent="0.5">
      <c r="B299" s="4"/>
      <c r="C299" s="4"/>
      <c r="D299" s="5"/>
      <c r="F299" s="13"/>
      <c r="H299" s="13"/>
      <c r="J299" s="13"/>
      <c r="L299" s="13"/>
      <c r="N299" s="13"/>
    </row>
    <row r="300" spans="2:14" s="12" customFormat="1" ht="14.65" thickBot="1" x14ac:dyDescent="0.5">
      <c r="B300" s="4"/>
      <c r="C300" s="4"/>
      <c r="D300" s="5"/>
      <c r="F300" s="13"/>
      <c r="H300" s="13"/>
      <c r="J300" s="13"/>
      <c r="L300" s="13"/>
      <c r="N300" s="13"/>
    </row>
    <row r="301" spans="2:14" s="12" customFormat="1" ht="14.65" thickBot="1" x14ac:dyDescent="0.5">
      <c r="B301" s="4"/>
      <c r="C301" s="4"/>
      <c r="D301" s="5"/>
      <c r="F301" s="13"/>
      <c r="H301" s="13"/>
      <c r="J301" s="13"/>
      <c r="L301" s="13"/>
      <c r="N301" s="13"/>
    </row>
    <row r="302" spans="2:14" s="12" customFormat="1" ht="14.65" thickBot="1" x14ac:dyDescent="0.5">
      <c r="B302" s="4"/>
      <c r="C302" s="4"/>
      <c r="D302" s="5"/>
      <c r="F302" s="13"/>
      <c r="H302" s="13"/>
      <c r="J302" s="13"/>
      <c r="L302" s="13"/>
      <c r="N302" s="13"/>
    </row>
    <row r="303" spans="2:14" s="12" customFormat="1" ht="14.65" thickBot="1" x14ac:dyDescent="0.5">
      <c r="B303" s="4"/>
      <c r="C303" s="4"/>
      <c r="D303" s="5"/>
      <c r="F303" s="13"/>
      <c r="H303" s="13"/>
      <c r="J303" s="13"/>
      <c r="L303" s="13"/>
      <c r="N303" s="13"/>
    </row>
    <row r="304" spans="2:14" s="12" customFormat="1" ht="14.65" thickBot="1" x14ac:dyDescent="0.5">
      <c r="B304" s="4"/>
      <c r="C304" s="4"/>
      <c r="D304" s="5"/>
      <c r="F304" s="13"/>
      <c r="H304" s="13"/>
      <c r="J304" s="13"/>
      <c r="L304" s="13"/>
      <c r="N304" s="13"/>
    </row>
    <row r="305" spans="2:14" s="12" customFormat="1" ht="14.65" thickBot="1" x14ac:dyDescent="0.5">
      <c r="B305" s="4"/>
      <c r="C305" s="4"/>
      <c r="D305" s="5"/>
      <c r="F305" s="13"/>
      <c r="H305" s="13"/>
      <c r="J305" s="13"/>
      <c r="L305" s="13"/>
      <c r="N305" s="13"/>
    </row>
    <row r="306" spans="2:14" s="12" customFormat="1" ht="14.65" thickBot="1" x14ac:dyDescent="0.5">
      <c r="B306" s="4"/>
      <c r="C306" s="4"/>
      <c r="D306" s="5"/>
      <c r="F306" s="13"/>
      <c r="H306" s="13"/>
      <c r="J306" s="13"/>
      <c r="L306" s="13"/>
      <c r="N306" s="13"/>
    </row>
    <row r="307" spans="2:14" s="12" customFormat="1" ht="14.65" thickBot="1" x14ac:dyDescent="0.5">
      <c r="B307" s="4"/>
      <c r="C307" s="4"/>
      <c r="D307" s="5"/>
      <c r="F307" s="13"/>
      <c r="H307" s="13"/>
      <c r="J307" s="13"/>
      <c r="L307" s="13"/>
      <c r="N307" s="13"/>
    </row>
    <row r="308" spans="2:14" s="12" customFormat="1" ht="14.65" thickBot="1" x14ac:dyDescent="0.5">
      <c r="B308" s="4"/>
      <c r="C308" s="4"/>
      <c r="D308" s="5"/>
      <c r="F308" s="13"/>
      <c r="H308" s="13"/>
      <c r="J308" s="13"/>
      <c r="L308" s="13"/>
      <c r="N308" s="13"/>
    </row>
    <row r="309" spans="2:14" s="12" customFormat="1" ht="14.65" thickBot="1" x14ac:dyDescent="0.5">
      <c r="B309" s="4"/>
      <c r="C309" s="4"/>
      <c r="D309" s="5"/>
      <c r="F309" s="13"/>
      <c r="H309" s="13"/>
      <c r="J309" s="13"/>
      <c r="L309" s="13"/>
      <c r="N309" s="13"/>
    </row>
    <row r="310" spans="2:14" s="12" customFormat="1" ht="14.65" thickBot="1" x14ac:dyDescent="0.5">
      <c r="B310" s="4"/>
      <c r="C310" s="4"/>
      <c r="D310" s="5"/>
      <c r="F310" s="13"/>
      <c r="H310" s="13"/>
      <c r="J310" s="13"/>
      <c r="L310" s="13"/>
      <c r="N310" s="13"/>
    </row>
    <row r="311" spans="2:14" s="12" customFormat="1" ht="14.65" thickBot="1" x14ac:dyDescent="0.5">
      <c r="B311" s="4"/>
      <c r="C311" s="4"/>
      <c r="D311" s="5"/>
      <c r="F311" s="13"/>
      <c r="H311" s="13"/>
      <c r="J311" s="13"/>
      <c r="L311" s="13"/>
      <c r="N311" s="13"/>
    </row>
    <row r="312" spans="2:14" s="12" customFormat="1" ht="14.65" thickBot="1" x14ac:dyDescent="0.5">
      <c r="B312" s="4"/>
      <c r="C312" s="4"/>
      <c r="D312" s="5"/>
      <c r="F312" s="13"/>
      <c r="H312" s="13"/>
      <c r="J312" s="13"/>
      <c r="L312" s="13"/>
      <c r="N312" s="13"/>
    </row>
    <row r="313" spans="2:14" s="12" customFormat="1" ht="14.65" thickBot="1" x14ac:dyDescent="0.5">
      <c r="B313" s="4"/>
      <c r="C313" s="4"/>
      <c r="D313" s="5"/>
      <c r="F313" s="13"/>
      <c r="H313" s="13"/>
      <c r="J313" s="13"/>
      <c r="L313" s="13"/>
      <c r="N313" s="13"/>
    </row>
    <row r="314" spans="2:14" s="12" customFormat="1" ht="14.65" thickBot="1" x14ac:dyDescent="0.5">
      <c r="B314" s="4"/>
      <c r="C314" s="4"/>
      <c r="D314" s="5"/>
      <c r="F314" s="13"/>
      <c r="H314" s="13"/>
      <c r="J314" s="13"/>
      <c r="L314" s="13"/>
      <c r="N314" s="13"/>
    </row>
    <row r="315" spans="2:14" s="12" customFormat="1" ht="14.65" thickBot="1" x14ac:dyDescent="0.5">
      <c r="B315" s="4"/>
      <c r="C315" s="4"/>
      <c r="D315" s="5"/>
      <c r="F315" s="13"/>
      <c r="H315" s="13"/>
      <c r="J315" s="13"/>
      <c r="L315" s="13"/>
      <c r="N315" s="13"/>
    </row>
    <row r="316" spans="2:14" s="12" customFormat="1" x14ac:dyDescent="0.45">
      <c r="B316" s="7"/>
      <c r="C316" s="7"/>
      <c r="D316" s="7"/>
      <c r="F316" s="7"/>
      <c r="H316" s="7"/>
      <c r="J316" s="7"/>
      <c r="L316" s="7"/>
      <c r="N316" s="7"/>
    </row>
    <row r="317" spans="2:14" s="12" customFormat="1" x14ac:dyDescent="0.45">
      <c r="B317" s="7"/>
      <c r="C317" s="7"/>
      <c r="D317" s="7"/>
      <c r="F317" s="7"/>
      <c r="H317" s="7"/>
      <c r="J317" s="7"/>
      <c r="L317" s="7"/>
      <c r="N317" s="7"/>
    </row>
    <row r="318" spans="2:14" s="12" customFormat="1" x14ac:dyDescent="0.45">
      <c r="B318" s="7"/>
      <c r="C318" s="7"/>
      <c r="D318" s="7"/>
      <c r="F318" s="7"/>
      <c r="H318" s="7"/>
      <c r="J318" s="7"/>
      <c r="L318" s="7"/>
      <c r="N318" s="7"/>
    </row>
    <row r="319" spans="2:14" s="12" customFormat="1" x14ac:dyDescent="0.45">
      <c r="B319" s="7"/>
      <c r="C319" s="7"/>
      <c r="D319" s="7"/>
      <c r="F319" s="7"/>
      <c r="H319" s="7"/>
      <c r="J319" s="7"/>
      <c r="L319" s="7"/>
      <c r="N319" s="7"/>
    </row>
    <row r="320" spans="2:14" s="12" customFormat="1" x14ac:dyDescent="0.45">
      <c r="B320" s="7"/>
      <c r="C320" s="7"/>
      <c r="D320" s="7"/>
      <c r="F320" s="7"/>
      <c r="H320" s="7"/>
      <c r="J320" s="7"/>
      <c r="L320" s="7"/>
      <c r="N320" s="7"/>
    </row>
    <row r="321" spans="5:5" x14ac:dyDescent="0.45">
      <c r="E321" s="12"/>
    </row>
    <row r="322" spans="5:5" x14ac:dyDescent="0.45">
      <c r="E322" s="12"/>
    </row>
    <row r="323" spans="5:5" x14ac:dyDescent="0.45">
      <c r="E323" s="12"/>
    </row>
    <row r="324" spans="5:5" x14ac:dyDescent="0.45">
      <c r="E324" s="12"/>
    </row>
    <row r="325" spans="5:5" x14ac:dyDescent="0.45">
      <c r="E325" s="12"/>
    </row>
    <row r="326" spans="5:5" x14ac:dyDescent="0.45">
      <c r="E326" s="12"/>
    </row>
    <row r="327" spans="5:5" x14ac:dyDescent="0.45">
      <c r="E327" s="12"/>
    </row>
    <row r="328" spans="5:5" x14ac:dyDescent="0.45">
      <c r="E328" s="12"/>
    </row>
    <row r="329" spans="5:5" x14ac:dyDescent="0.45">
      <c r="E329" s="12"/>
    </row>
    <row r="330" spans="5:5" x14ac:dyDescent="0.45">
      <c r="E330" s="12"/>
    </row>
    <row r="331" spans="5:5" x14ac:dyDescent="0.45">
      <c r="E331" s="12"/>
    </row>
  </sheetData>
  <sortState xmlns:xlrd2="http://schemas.microsoft.com/office/spreadsheetml/2017/richdata2" ref="B2:O331">
    <sortCondition descending="1" ref="E1:E331"/>
  </sortState>
  <dataValidations count="1">
    <dataValidation type="whole" allowBlank="1" showInputMessage="1" showErrorMessage="1" sqref="G2:G331" xr:uid="{5BF4C588-3351-4722-97B0-6D63ACF72405}">
      <formula1>0</formula1>
      <formula2>10</formula2>
    </dataValidation>
  </dataValidations>
  <hyperlinks>
    <hyperlink ref="B2" r:id="rId1" display="https://razzball.com/player/13611/Mookie+Betts/" xr:uid="{E4146247-751A-463C-AAE8-57F2E5900FD1}"/>
    <hyperlink ref="B3" r:id="rId2" display="https://razzball.com/player/5417/Jose+Altuve/" xr:uid="{973F4D0F-093F-4A42-BFCA-7707111894B6}"/>
    <hyperlink ref="B4" r:id="rId3" display="https://razzball.com/player/12533/Marcus+Semien/" xr:uid="{1B0AB625-7561-4C12-85CC-F619F8610726}"/>
    <hyperlink ref="B5" r:id="rId4" display="https://razzball.com/player/663538/Nico+Hoerner/" xr:uid="{CFCBD474-CEF6-4ABE-A074-C496C9527256}"/>
    <hyperlink ref="B6" r:id="rId5" display="https://razzball.com/player/16997/Gleyber+Torres/" xr:uid="{4D5F313D-15C8-45EA-BD8B-4B85797D90EA}"/>
    <hyperlink ref="B7" r:id="rId6" display="https://razzball.com/player/16556/Ozzie+Albies/" xr:uid="{2AA3BD06-952B-4FEA-8818-5844173C1822}"/>
    <hyperlink ref="B8" r:id="rId7" display="https://razzball.com/player/663697/Jonathan+India/" xr:uid="{B975E710-E3DB-4D4E-8097-4C5882C5B9D9}"/>
    <hyperlink ref="B9" r:id="rId8" display="https://razzball.com/player/665926/Andres+Gimenez/" xr:uid="{FC8D97C9-5A84-4583-A02F-0DC4D234E252}"/>
    <hyperlink ref="B10" r:id="rId9" display="https://razzball.com/player/669242/Tommy+Edman/" xr:uid="{8679C561-C943-4080-BF9E-1FE44786F8D6}"/>
    <hyperlink ref="B11" r:id="rId10" display="https://razzball.com/player/13301/Max+Muncy/" xr:uid="{A2F4E49B-B6C4-4541-812A-102F2E119218}"/>
    <hyperlink ref="B14" r:id="rId11" display="https://razzball.com/player/15112/Ryan+McMahon/" xr:uid="{61744E47-A0EA-468D-BCC7-5B8D2B37373F}"/>
    <hyperlink ref="B12" r:id="rId12" display="https://razzball.com/player/643446/Jeff+McNeil/" xr:uid="{20F449A6-B6EA-4DEB-8CE6-C1884974AC84}"/>
    <hyperlink ref="B13" r:id="rId13" display="https://razzball.com/player/13613/Ketel+Marte/" xr:uid="{EBB50B6A-9FAC-4590-B0B7-C4671DF5EE56}"/>
    <hyperlink ref="B15" r:id="rId14" display="https://razzball.com/player/664040/Brandon+Lowe/" xr:uid="{A3115943-0D1C-4520-8CE9-63A983D4517D}"/>
    <hyperlink ref="B16" r:id="rId15" display="https://razzball.com/player/642731/Thairo+Estrada/" xr:uid="{9D2D6D45-1BB6-42F0-A54C-BF2DD2C9BB07}"/>
    <hyperlink ref="B21" r:id="rId16" display="https://razzball.com/player/665862/Jazz+Chisholm+Jr./" xr:uid="{292A7679-C641-45FD-8B08-70D6325CED9F}"/>
    <hyperlink ref="B17" r:id="rId17" display="https://razzball.com/player/678246/Miguel+Vargas/" xr:uid="{3F8B2990-3B98-4355-AA0F-B5D1DC9D4FC3}"/>
    <hyperlink ref="B20" r:id="rId18" display="https://razzball.com/player/11281/Whit+Merrifield/" xr:uid="{F2128E94-0943-446F-A870-8AF145316D1C}"/>
    <hyperlink ref="B24" r:id="rId19" display="https://razzball.com/player/13152/Jorge+Polanco/" xr:uid="{6C09499A-E8C5-4EBB-8764-FAA19AFBA8E5}"/>
    <hyperlink ref="B18" r:id="rId20" display="https://razzball.com/player/682928/CJ+Abrams/" xr:uid="{5235ACD0-37F9-441B-971A-A637F6A33628}"/>
    <hyperlink ref="B23" r:id="rId21" display="https://razzball.com/player/681082/Bryson+Stott/" xr:uid="{D76D5CCA-CE46-4CB2-8C76-189C1840205C}"/>
    <hyperlink ref="B19" r:id="rId22" display="https://razzball.com/player/671277/Luis+Garcia/" xr:uid="{F2F3A44C-7CB6-4D62-A6E0-2E7AA32FCFB4}"/>
    <hyperlink ref="B22" r:id="rId23" display="https://razzball.com/player/650333/Luis+Arraez/" xr:uid="{FACA8A07-DF5E-411D-B68C-71D490690662}"/>
    <hyperlink ref="B25" r:id="rId24" display="https://razzball.com/player/630105/Jake+Cronenworth/" xr:uid="{DAB03D72-16E3-4FA8-9F7A-FE95F8EFBA6B}"/>
    <hyperlink ref="B27" r:id="rId25" display="https://razzball.com/player/669357/Nolan+Gorman/" xr:uid="{A19EA833-D3CE-4E00-BF1E-1F8D1ED5EA86}"/>
    <hyperlink ref="B30" r:id="rId26" display="https://razzball.com/player/5933/Jean+Segura/" xr:uid="{1A4C8B8A-F362-4D92-B585-C42B3F135FAB}"/>
    <hyperlink ref="B31" r:id="rId27" display="https://razzball.com/player/668942/Josh+Rojas/" xr:uid="{4DC3CAF0-D9CE-4268-A5DA-F48B406ECF4C}"/>
    <hyperlink ref="B26" r:id="rId28" display="https://razzball.com/player/9874/DJ+LeMahieu/" xr:uid="{5E94651F-E7FC-4F9F-9FAB-C95B050CCF60}"/>
    <hyperlink ref="B29" r:id="rId29" display="https://razzball.com/player/11615/Brandon+Drury/" xr:uid="{E7F6BB82-EBC1-432F-B629-0460742823AE}"/>
    <hyperlink ref="B28" r:id="rId30" display="https://razzball.com/player/13185/Orlando+Arcia/" xr:uid="{4D7C9BBF-293B-42BB-A36A-C6C0E5AA2F3D}"/>
  </hyperlinks>
  <pageMargins left="0.7" right="0.7" top="0.75" bottom="0.75" header="0.3" footer="0.3"/>
  <pageSetup orientation="portrait" r:id="rId3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684F5-D7C3-4BBF-A09F-D9216C969AFD}">
  <dimension ref="A1:Y331"/>
  <sheetViews>
    <sheetView zoomScale="98" zoomScaleNormal="98" workbookViewId="0">
      <pane ySplit="1" topLeftCell="A2" activePane="bottomLeft" state="frozen"/>
      <selection activeCell="V76" sqref="V76"/>
      <selection pane="bottomLeft" activeCell="D12" sqref="D12"/>
    </sheetView>
  </sheetViews>
  <sheetFormatPr defaultColWidth="9" defaultRowHeight="14.25" x14ac:dyDescent="0.45"/>
  <cols>
    <col min="1" max="1" width="4.6640625" style="7" bestFit="1" customWidth="1"/>
    <col min="2" max="2" width="20.3984375" style="7" bestFit="1" customWidth="1"/>
    <col min="3" max="4" width="9" style="7"/>
    <col min="5" max="5" width="5.73046875" style="7" bestFit="1" customWidth="1"/>
    <col min="6" max="6" width="9.1328125" style="7" customWidth="1"/>
    <col min="7" max="7" width="9.59765625" style="12" bestFit="1" customWidth="1"/>
    <col min="8" max="8" width="9.1328125" style="7" customWidth="1"/>
    <col min="9" max="9" width="9.1328125" style="12" bestFit="1" customWidth="1"/>
    <col min="10" max="10" width="9.1328125" style="7" customWidth="1"/>
    <col min="11" max="11" width="9.1328125" style="12" bestFit="1" customWidth="1"/>
    <col min="12" max="12" width="9.1328125" style="7" customWidth="1"/>
    <col min="13" max="13" width="9.1328125" style="12" bestFit="1" customWidth="1"/>
    <col min="14" max="14" width="9.1328125" style="7" customWidth="1"/>
    <col min="15" max="15" width="10.1328125" style="12" customWidth="1"/>
    <col min="16" max="16384" width="9" style="7"/>
  </cols>
  <sheetData>
    <row r="1" spans="1:25" s="9" customFormat="1" x14ac:dyDescent="0.45">
      <c r="A1" s="9" t="s">
        <v>355</v>
      </c>
      <c r="B1" s="6" t="s">
        <v>0</v>
      </c>
      <c r="C1" s="6" t="s">
        <v>227</v>
      </c>
      <c r="D1" s="6" t="s">
        <v>356</v>
      </c>
      <c r="E1" s="7" t="s">
        <v>300</v>
      </c>
      <c r="F1" s="6" t="s">
        <v>1</v>
      </c>
      <c r="G1" s="8" t="s">
        <v>350</v>
      </c>
      <c r="H1" s="6" t="s">
        <v>2</v>
      </c>
      <c r="I1" s="8" t="s">
        <v>351</v>
      </c>
      <c r="J1" s="6" t="s">
        <v>3</v>
      </c>
      <c r="K1" s="8" t="s">
        <v>352</v>
      </c>
      <c r="L1" s="6" t="s">
        <v>4</v>
      </c>
      <c r="M1" s="8" t="s">
        <v>353</v>
      </c>
      <c r="N1" s="6" t="s">
        <v>5</v>
      </c>
      <c r="O1" s="8" t="s">
        <v>354</v>
      </c>
    </row>
    <row r="2" spans="1:25" ht="16.149999999999999" thickBot="1" x14ac:dyDescent="0.5">
      <c r="A2" s="7">
        <v>1</v>
      </c>
      <c r="B2" s="10" t="s">
        <v>17</v>
      </c>
      <c r="C2" s="11" t="s">
        <v>196</v>
      </c>
      <c r="D2" s="11" t="s">
        <v>301</v>
      </c>
      <c r="E2" s="12">
        <f>G2+I2+K2+M2+O2</f>
        <v>39.833333333333329</v>
      </c>
      <c r="F2" s="11">
        <v>25</v>
      </c>
      <c r="G2" s="12">
        <f>MAX(1,(MIN(10,(((F2-3)/(25-3)*10)))))</f>
        <v>10</v>
      </c>
      <c r="H2" s="11">
        <v>68</v>
      </c>
      <c r="I2" s="12">
        <f>MAX(1,(MIN(10,(H2 - 15) / (75 -15)*10)))</f>
        <v>8.8333333333333321</v>
      </c>
      <c r="J2" s="11">
        <v>73</v>
      </c>
      <c r="K2" s="12">
        <f>MAX(1,(MIN(10,(J2 - 13) / (65-13)*10)))</f>
        <v>10</v>
      </c>
      <c r="L2" s="11">
        <v>4</v>
      </c>
      <c r="M2" s="12">
        <f>MAX(1,(MIN(10,(((L2-3)/(25-3))*10))))</f>
        <v>1</v>
      </c>
      <c r="N2" s="11">
        <v>0.29299999999999998</v>
      </c>
      <c r="O2" s="12">
        <f>MAX(1,(MIN(10,(N2 - 0.21) / (0.29 - 0.21)*10)))</f>
        <v>10</v>
      </c>
      <c r="Q2" s="15"/>
      <c r="R2" s="15"/>
      <c r="S2" s="15"/>
      <c r="T2" s="15"/>
      <c r="U2" s="15"/>
      <c r="V2" s="15"/>
      <c r="W2" s="15"/>
      <c r="X2" s="15"/>
      <c r="Y2" s="15"/>
    </row>
    <row r="3" spans="1:25" ht="16.149999999999999" thickBot="1" x14ac:dyDescent="0.5">
      <c r="A3" s="7">
        <v>2</v>
      </c>
      <c r="B3" s="10" t="s">
        <v>11</v>
      </c>
      <c r="C3" s="11" t="s">
        <v>188</v>
      </c>
      <c r="D3" s="11" t="s">
        <v>301</v>
      </c>
      <c r="E3" s="12">
        <f>G3+I3+K3+M3+O3</f>
        <v>36.527972027972027</v>
      </c>
      <c r="F3" s="11">
        <v>16</v>
      </c>
      <c r="G3" s="12">
        <f>MAX(1,(MIN(10,(((F3-3)/(25-3)*10)))))</f>
        <v>5.9090909090909092</v>
      </c>
      <c r="H3" s="11">
        <v>72</v>
      </c>
      <c r="I3" s="12">
        <f>MAX(1,(MIN(10,(H3 - 15) / (75 -15)*10)))</f>
        <v>9.5</v>
      </c>
      <c r="J3" s="11">
        <v>59</v>
      </c>
      <c r="K3" s="12">
        <f>MAX(1,(MIN(10,(J3 - 13) / (65-13)*10)))</f>
        <v>8.8461538461538467</v>
      </c>
      <c r="L3" s="11">
        <v>8</v>
      </c>
      <c r="M3" s="12">
        <f>MAX(1,(MIN(10,(((L3-3)/(25-3))*10))))</f>
        <v>2.2727272727272725</v>
      </c>
      <c r="N3" s="11">
        <v>0.30499999999999999</v>
      </c>
      <c r="O3" s="12">
        <f>MAX(1,(MIN(10,(N3 - 0.21) / (0.29 - 0.21)*10)))</f>
        <v>10</v>
      </c>
      <c r="Q3" s="14"/>
      <c r="R3" s="14"/>
      <c r="S3" s="14"/>
      <c r="T3" s="14"/>
      <c r="U3" s="14"/>
      <c r="V3" s="14"/>
      <c r="W3" s="14"/>
      <c r="X3" s="14"/>
      <c r="Y3" s="14"/>
    </row>
    <row r="4" spans="1:25" ht="15.75" x14ac:dyDescent="0.45">
      <c r="A4" s="7">
        <v>3</v>
      </c>
      <c r="B4" s="10" t="s">
        <v>21</v>
      </c>
      <c r="C4" s="11" t="s">
        <v>199</v>
      </c>
      <c r="D4" s="11" t="s">
        <v>301</v>
      </c>
      <c r="E4" s="12">
        <f>G4+I4+K4+M4+O4</f>
        <v>34.75</v>
      </c>
      <c r="F4" s="11">
        <v>26</v>
      </c>
      <c r="G4" s="12">
        <f>MAX(1,(MIN(10,(((F4-3)/(25-3)*10)))))</f>
        <v>10</v>
      </c>
      <c r="H4" s="11">
        <v>60</v>
      </c>
      <c r="I4" s="12">
        <f>MAX(1,(MIN(10,(H4 - 15) / (75 -15)*10)))</f>
        <v>7.5</v>
      </c>
      <c r="J4" s="11">
        <v>72</v>
      </c>
      <c r="K4" s="12">
        <f>MAX(1,(MIN(10,(J4 - 13) / (65-13)*10)))</f>
        <v>10</v>
      </c>
      <c r="L4" s="11">
        <v>2</v>
      </c>
      <c r="M4" s="12">
        <f>MAX(1,(MIN(10,(((L4-3)/(25-3))*10))))</f>
        <v>1</v>
      </c>
      <c r="N4" s="11">
        <v>0.26</v>
      </c>
      <c r="O4" s="12">
        <f>MAX(1,(MIN(10,(N4 - 0.21) / (0.29 - 0.21)*10)))</f>
        <v>6.2500000000000036</v>
      </c>
      <c r="Q4" s="11"/>
      <c r="R4" s="10"/>
      <c r="S4" s="11"/>
      <c r="T4" s="11"/>
      <c r="U4" s="11"/>
      <c r="V4" s="11"/>
      <c r="W4" s="11"/>
      <c r="X4" s="11"/>
      <c r="Y4" s="11"/>
    </row>
    <row r="5" spans="1:25" ht="15.75" x14ac:dyDescent="0.45">
      <c r="A5" s="7">
        <v>4</v>
      </c>
      <c r="B5" s="10" t="s">
        <v>33</v>
      </c>
      <c r="C5" s="11" t="s">
        <v>191</v>
      </c>
      <c r="D5" s="11" t="s">
        <v>301</v>
      </c>
      <c r="E5" s="12">
        <f>G5+I5+K5+M5+O5</f>
        <v>34.747960372960371</v>
      </c>
      <c r="F5" s="11">
        <v>23</v>
      </c>
      <c r="G5" s="12">
        <f>MAX(1,(MIN(10,(((F5-3)/(25-3)*10)))))</f>
        <v>9.0909090909090899</v>
      </c>
      <c r="H5" s="11">
        <v>70</v>
      </c>
      <c r="I5" s="12">
        <f>MAX(1,(MIN(10,(H5 - 15) / (75 -15)*10)))</f>
        <v>9.1666666666666661</v>
      </c>
      <c r="J5" s="11">
        <v>63</v>
      </c>
      <c r="K5" s="12">
        <f>MAX(1,(MIN(10,(J5 - 13) / (65-13)*10)))</f>
        <v>9.615384615384615</v>
      </c>
      <c r="L5" s="11">
        <v>1</v>
      </c>
      <c r="M5" s="12">
        <f>MAX(1,(MIN(10,(((L5-3)/(25-3))*10))))</f>
        <v>1</v>
      </c>
      <c r="N5" s="11">
        <v>0.25700000000000001</v>
      </c>
      <c r="O5" s="12">
        <f>MAX(1,(MIN(10,(N5 - 0.21) / (0.29 - 0.21)*10)))</f>
        <v>5.8750000000000027</v>
      </c>
      <c r="Q5" s="11"/>
      <c r="R5" s="10"/>
      <c r="S5" s="11"/>
      <c r="T5" s="11"/>
      <c r="U5" s="11"/>
      <c r="V5" s="11"/>
      <c r="W5" s="11"/>
      <c r="X5" s="11"/>
      <c r="Y5" s="11"/>
    </row>
    <row r="6" spans="1:25" ht="15.75" x14ac:dyDescent="0.45">
      <c r="A6" s="7">
        <v>5</v>
      </c>
      <c r="B6" s="10" t="s">
        <v>20</v>
      </c>
      <c r="C6" s="11" t="s">
        <v>195</v>
      </c>
      <c r="D6" s="11" t="s">
        <v>301</v>
      </c>
      <c r="E6" s="12">
        <f>G6+I6+K6+M6+O6</f>
        <v>33.738927738927742</v>
      </c>
      <c r="F6" s="11">
        <v>19</v>
      </c>
      <c r="G6" s="12">
        <f>MAX(1,(MIN(10,(((F6-3)/(25-3)*10)))))</f>
        <v>7.2727272727272734</v>
      </c>
      <c r="H6" s="11">
        <v>65</v>
      </c>
      <c r="I6" s="12">
        <f>MAX(1,(MIN(10,(H6 - 15) / (75 -15)*10)))</f>
        <v>8.3333333333333339</v>
      </c>
      <c r="J6" s="11">
        <v>56</v>
      </c>
      <c r="K6" s="12">
        <f>MAX(1,(MIN(10,(J6 - 13) / (65-13)*10)))</f>
        <v>8.2692307692307683</v>
      </c>
      <c r="L6" s="11">
        <v>6</v>
      </c>
      <c r="M6" s="12">
        <f>MAX(1,(MIN(10,(((L6-3)/(25-3))*10))))</f>
        <v>1.3636363636363635</v>
      </c>
      <c r="N6" s="11">
        <v>0.27800000000000002</v>
      </c>
      <c r="O6" s="12">
        <f>MAX(1,(MIN(10,(N6 - 0.21) / (0.29 - 0.21)*10)))</f>
        <v>8.5000000000000053</v>
      </c>
      <c r="Q6" s="11"/>
      <c r="R6" s="10"/>
      <c r="S6" s="11"/>
      <c r="T6" s="11"/>
      <c r="U6" s="11"/>
      <c r="V6" s="11"/>
      <c r="W6" s="11"/>
      <c r="X6" s="11"/>
      <c r="Y6" s="11"/>
    </row>
    <row r="7" spans="1:25" ht="15.75" x14ac:dyDescent="0.45">
      <c r="A7" s="7">
        <v>6</v>
      </c>
      <c r="B7" s="10" t="s">
        <v>79</v>
      </c>
      <c r="C7" s="11" t="s">
        <v>197</v>
      </c>
      <c r="D7" s="11" t="s">
        <v>301</v>
      </c>
      <c r="E7" s="12">
        <f>G7+I7+K7+M7+O7</f>
        <v>31.046911421911428</v>
      </c>
      <c r="F7" s="11">
        <v>16</v>
      </c>
      <c r="G7" s="12">
        <f>MAX(1,(MIN(10,(((F7-3)/(25-3)*10)))))</f>
        <v>5.9090909090909092</v>
      </c>
      <c r="H7" s="11">
        <v>58</v>
      </c>
      <c r="I7" s="12">
        <f>MAX(1,(MIN(10,(H7 - 15) / (75 -15)*10)))</f>
        <v>7.166666666666667</v>
      </c>
      <c r="J7" s="11">
        <v>59</v>
      </c>
      <c r="K7" s="12">
        <f>MAX(1,(MIN(10,(J7 - 13) / (65-13)*10)))</f>
        <v>8.8461538461538467</v>
      </c>
      <c r="L7" s="11">
        <v>2</v>
      </c>
      <c r="M7" s="12">
        <f>MAX(1,(MIN(10,(((L7-3)/(25-3))*10))))</f>
        <v>1</v>
      </c>
      <c r="N7" s="11">
        <v>0.27500000000000002</v>
      </c>
      <c r="O7" s="12">
        <f>MAX(1,(MIN(10,(N7 - 0.21) / (0.29 - 0.21)*10)))</f>
        <v>8.1250000000000036</v>
      </c>
      <c r="Q7" s="11"/>
      <c r="R7" s="10"/>
      <c r="S7" s="11"/>
      <c r="T7" s="11"/>
      <c r="U7" s="11"/>
      <c r="V7" s="11"/>
      <c r="W7" s="11"/>
      <c r="X7" s="11"/>
      <c r="Y7" s="11"/>
    </row>
    <row r="8" spans="1:25" ht="15.75" x14ac:dyDescent="0.45">
      <c r="A8" s="7">
        <v>7</v>
      </c>
      <c r="B8" s="10" t="s">
        <v>215</v>
      </c>
      <c r="C8" s="11" t="s">
        <v>322</v>
      </c>
      <c r="D8" s="11" t="s">
        <v>301</v>
      </c>
      <c r="E8" s="12">
        <f>G8+I8+K8+M8+O8</f>
        <v>29.575757575757585</v>
      </c>
      <c r="F8" s="11">
        <v>16</v>
      </c>
      <c r="G8" s="12">
        <f>MAX(1,(MIN(10,(((F8-3)/(25-3)*10)))))</f>
        <v>5.9090909090909092</v>
      </c>
      <c r="H8" s="11">
        <v>58</v>
      </c>
      <c r="I8" s="12">
        <f>MAX(1,(MIN(10,(H8 - 15) / (75 -15)*10)))</f>
        <v>7.166666666666667</v>
      </c>
      <c r="J8" s="11">
        <v>52</v>
      </c>
      <c r="K8" s="12">
        <f>MAX(1,(MIN(10,(J8 - 13) / (65-13)*10)))</f>
        <v>7.5</v>
      </c>
      <c r="L8" s="11">
        <v>2</v>
      </c>
      <c r="M8" s="12">
        <f>MAX(1,(MIN(10,(((L8-3)/(25-3))*10))))</f>
        <v>1</v>
      </c>
      <c r="N8" s="11">
        <v>0.27400000000000002</v>
      </c>
      <c r="O8" s="12">
        <f>MAX(1,(MIN(10,(N8 - 0.21) / (0.29 - 0.21)*10)))</f>
        <v>8.0000000000000053</v>
      </c>
      <c r="Q8" s="11"/>
      <c r="R8" s="10"/>
      <c r="S8" s="11"/>
      <c r="T8" s="11"/>
      <c r="U8" s="11"/>
      <c r="V8" s="11"/>
      <c r="W8" s="11"/>
      <c r="X8" s="11"/>
      <c r="Y8" s="11"/>
    </row>
    <row r="9" spans="1:25" ht="15.75" x14ac:dyDescent="0.45">
      <c r="A9" s="7">
        <v>8</v>
      </c>
      <c r="B9" s="10" t="s">
        <v>80</v>
      </c>
      <c r="C9" s="11" t="s">
        <v>194</v>
      </c>
      <c r="D9" s="11" t="s">
        <v>301</v>
      </c>
      <c r="E9" s="12">
        <f>G9+I9+K9+M9+O9</f>
        <v>28.456002331002331</v>
      </c>
      <c r="F9" s="11">
        <v>18</v>
      </c>
      <c r="G9" s="12">
        <f>MAX(1,(MIN(10,(((F9-3)/(25-3)*10)))))</f>
        <v>6.8181818181818175</v>
      </c>
      <c r="H9" s="11">
        <v>52</v>
      </c>
      <c r="I9" s="12">
        <f>MAX(1,(MIN(10,(H9 - 15) / (75 -15)*10)))</f>
        <v>6.166666666666667</v>
      </c>
      <c r="J9" s="11">
        <v>59</v>
      </c>
      <c r="K9" s="12">
        <f>MAX(1,(MIN(10,(J9 - 13) / (65-13)*10)))</f>
        <v>8.8461538461538467</v>
      </c>
      <c r="L9" s="11">
        <v>3</v>
      </c>
      <c r="M9" s="12">
        <f>MAX(1,(MIN(10,(((L9-3)/(25-3))*10))))</f>
        <v>1</v>
      </c>
      <c r="N9" s="11">
        <v>0.255</v>
      </c>
      <c r="O9" s="12">
        <f>MAX(1,(MIN(10,(N9 - 0.21) / (0.29 - 0.21)*10)))</f>
        <v>5.6250000000000018</v>
      </c>
      <c r="Q9" s="11"/>
      <c r="R9" s="10"/>
      <c r="S9" s="11"/>
      <c r="T9" s="11"/>
      <c r="U9" s="11"/>
      <c r="V9" s="11"/>
      <c r="W9" s="11"/>
      <c r="X9" s="11"/>
      <c r="Y9" s="11"/>
    </row>
    <row r="10" spans="1:25" ht="15.75" x14ac:dyDescent="0.45">
      <c r="A10" s="7">
        <v>9</v>
      </c>
      <c r="B10" s="10" t="s">
        <v>51</v>
      </c>
      <c r="C10" s="11" t="s">
        <v>193</v>
      </c>
      <c r="D10" s="11" t="s">
        <v>331</v>
      </c>
      <c r="E10" s="12">
        <f>G10+I10+K10+M10+O10</f>
        <v>28.198717948717952</v>
      </c>
      <c r="F10" s="11">
        <v>14</v>
      </c>
      <c r="G10" s="12">
        <f>MAX(1,(MIN(10,(((F10-3)/(25-3)*10)))))</f>
        <v>5</v>
      </c>
      <c r="H10" s="11">
        <v>59</v>
      </c>
      <c r="I10" s="12">
        <f>MAX(1,(MIN(10,(H10 - 15) / (75 -15)*10)))</f>
        <v>7.333333333333333</v>
      </c>
      <c r="J10" s="11">
        <v>50</v>
      </c>
      <c r="K10" s="12">
        <f>MAX(1,(MIN(10,(J10 - 13) / (65-13)*10)))</f>
        <v>7.1153846153846159</v>
      </c>
      <c r="L10" s="11">
        <v>1</v>
      </c>
      <c r="M10" s="12">
        <f>MAX(1,(MIN(10,(((L10-3)/(25-3))*10))))</f>
        <v>1</v>
      </c>
      <c r="N10" s="11">
        <v>0.27200000000000002</v>
      </c>
      <c r="O10" s="12">
        <f>MAX(1,(MIN(10,(N10 - 0.21) / (0.29 - 0.21)*10)))</f>
        <v>7.7500000000000044</v>
      </c>
      <c r="Q10" s="11"/>
      <c r="R10" s="10"/>
      <c r="S10" s="11"/>
      <c r="T10" s="11"/>
      <c r="U10" s="11"/>
      <c r="V10" s="11"/>
      <c r="W10" s="11"/>
      <c r="X10" s="11"/>
      <c r="Y10" s="11"/>
    </row>
    <row r="11" spans="1:25" ht="15.75" x14ac:dyDescent="0.45">
      <c r="A11" s="7">
        <v>10</v>
      </c>
      <c r="B11" s="10" t="s">
        <v>95</v>
      </c>
      <c r="C11" s="11" t="s">
        <v>203</v>
      </c>
      <c r="D11" s="11" t="s">
        <v>315</v>
      </c>
      <c r="E11" s="12">
        <f>G11+I11+K11+M11+O11</f>
        <v>28.178321678321684</v>
      </c>
      <c r="F11" s="11">
        <v>16</v>
      </c>
      <c r="G11" s="12">
        <f>MAX(1,(MIN(10,(((F11-3)/(25-3)*10)))))</f>
        <v>5.9090909090909092</v>
      </c>
      <c r="H11" s="11">
        <v>54</v>
      </c>
      <c r="I11" s="12">
        <f>MAX(1,(MIN(10,(H11 - 15) / (75 -15)*10)))</f>
        <v>6.5</v>
      </c>
      <c r="J11" s="11">
        <v>56</v>
      </c>
      <c r="K11" s="12">
        <f>MAX(1,(MIN(10,(J11 - 13) / (65-13)*10)))</f>
        <v>8.2692307692307683</v>
      </c>
      <c r="L11" s="11">
        <v>1</v>
      </c>
      <c r="M11" s="12">
        <f>MAX(1,(MIN(10,(((L11-3)/(25-3))*10))))</f>
        <v>1</v>
      </c>
      <c r="N11" s="11">
        <v>0.26200000000000001</v>
      </c>
      <c r="O11" s="12">
        <f>MAX(1,(MIN(10,(N11 - 0.21) / (0.29 - 0.21)*10)))</f>
        <v>6.5000000000000036</v>
      </c>
      <c r="Q11" s="11"/>
      <c r="R11" s="10"/>
      <c r="S11" s="11"/>
      <c r="T11" s="11"/>
      <c r="U11" s="11"/>
      <c r="V11" s="11"/>
      <c r="W11" s="11"/>
      <c r="X11" s="11"/>
      <c r="Y11" s="11"/>
    </row>
    <row r="12" spans="1:25" ht="15.75" x14ac:dyDescent="0.45">
      <c r="A12" s="7">
        <v>11</v>
      </c>
      <c r="B12" s="10" t="s">
        <v>66</v>
      </c>
      <c r="C12" s="11" t="s">
        <v>212</v>
      </c>
      <c r="D12" s="11" t="s">
        <v>301</v>
      </c>
      <c r="E12" s="12">
        <f>G12+I12+K12+M12+O12</f>
        <v>27.997668997669003</v>
      </c>
      <c r="F12" s="11">
        <v>18</v>
      </c>
      <c r="G12" s="12">
        <f>MAX(1,(MIN(10,(((F12-3)/(25-3)*10)))))</f>
        <v>6.8181818181818175</v>
      </c>
      <c r="H12" s="11">
        <v>50</v>
      </c>
      <c r="I12" s="12">
        <f>MAX(1,(MIN(10,(H12 - 15) / (75 -15)*10)))</f>
        <v>5.8333333333333339</v>
      </c>
      <c r="J12" s="11">
        <v>59</v>
      </c>
      <c r="K12" s="12">
        <f>MAX(1,(MIN(10,(J12 - 13) / (65-13)*10)))</f>
        <v>8.8461538461538467</v>
      </c>
      <c r="L12" s="11">
        <v>2</v>
      </c>
      <c r="M12" s="12">
        <f>MAX(1,(MIN(10,(((L12-3)/(25-3))*10))))</f>
        <v>1</v>
      </c>
      <c r="N12" s="11">
        <v>0.254</v>
      </c>
      <c r="O12" s="12">
        <f>MAX(1,(MIN(10,(N12 - 0.21) / (0.29 - 0.21)*10)))</f>
        <v>5.5000000000000027</v>
      </c>
      <c r="Q12" s="11"/>
      <c r="R12" s="10"/>
      <c r="S12" s="11"/>
      <c r="T12" s="11"/>
      <c r="U12" s="11"/>
      <c r="V12" s="11"/>
      <c r="W12" s="11"/>
      <c r="X12" s="11"/>
      <c r="Y12" s="11"/>
    </row>
    <row r="13" spans="1:25" ht="15.75" x14ac:dyDescent="0.45">
      <c r="A13" s="7">
        <v>12</v>
      </c>
      <c r="B13" s="10" t="s">
        <v>335</v>
      </c>
      <c r="C13" s="11" t="s">
        <v>304</v>
      </c>
      <c r="D13" s="11" t="s">
        <v>331</v>
      </c>
      <c r="E13" s="12">
        <f>G13+I13+K13+M13+O13</f>
        <v>27.89597902097902</v>
      </c>
      <c r="F13" s="11">
        <v>11</v>
      </c>
      <c r="G13" s="12">
        <f>MAX(1,(MIN(10,(((F13-3)/(25-3)*10)))))</f>
        <v>3.6363636363636367</v>
      </c>
      <c r="H13" s="11">
        <v>63</v>
      </c>
      <c r="I13" s="12">
        <f>MAX(1,(MIN(10,(H13 - 15) / (75 -15)*10)))</f>
        <v>8</v>
      </c>
      <c r="J13" s="11">
        <v>41</v>
      </c>
      <c r="K13" s="12">
        <f>MAX(1,(MIN(10,(J13 - 13) / (65-13)*10)))</f>
        <v>5.3846153846153841</v>
      </c>
      <c r="L13" s="11">
        <v>3</v>
      </c>
      <c r="M13" s="12">
        <f>MAX(1,(MIN(10,(((L13-3)/(25-3))*10))))</f>
        <v>1</v>
      </c>
      <c r="N13" s="11">
        <v>0.28899999999999998</v>
      </c>
      <c r="O13" s="12">
        <f>MAX(1,(MIN(10,(N13 - 0.21) / (0.29 - 0.21)*10)))</f>
        <v>9.875</v>
      </c>
      <c r="Q13" s="11"/>
      <c r="R13" s="10"/>
      <c r="S13" s="11"/>
      <c r="T13" s="11"/>
      <c r="U13" s="11"/>
      <c r="V13" s="11"/>
      <c r="W13" s="11"/>
      <c r="X13" s="11"/>
      <c r="Y13" s="11"/>
    </row>
    <row r="14" spans="1:25" ht="15.75" x14ac:dyDescent="0.45">
      <c r="A14" s="7">
        <v>13</v>
      </c>
      <c r="B14" s="10" t="s">
        <v>85</v>
      </c>
      <c r="C14" s="11" t="s">
        <v>206</v>
      </c>
      <c r="D14" s="11" t="s">
        <v>301</v>
      </c>
      <c r="E14" s="12">
        <f>G14+I14+K14+M14+O14</f>
        <v>27.304195804195807</v>
      </c>
      <c r="F14" s="11">
        <v>20</v>
      </c>
      <c r="G14" s="12">
        <f>MAX(1,(MIN(10,(((F14-3)/(25-3)*10)))))</f>
        <v>7.7272727272727266</v>
      </c>
      <c r="H14" s="11">
        <v>48</v>
      </c>
      <c r="I14" s="12">
        <f>MAX(1,(MIN(10,(H14 - 15) / (75 -15)*10)))</f>
        <v>5.5</v>
      </c>
      <c r="J14" s="11">
        <v>55</v>
      </c>
      <c r="K14" s="12">
        <f>MAX(1,(MIN(10,(J14 - 13) / (65-13)*10)))</f>
        <v>8.0769230769230766</v>
      </c>
      <c r="L14" s="11">
        <v>1</v>
      </c>
      <c r="M14" s="12">
        <f>MAX(1,(MIN(10,(((L14-3)/(25-3))*10))))</f>
        <v>1</v>
      </c>
      <c r="N14" s="11">
        <v>0.25</v>
      </c>
      <c r="O14" s="12">
        <f>MAX(1,(MIN(10,(N14 - 0.21) / (0.29 - 0.21)*10)))</f>
        <v>5.0000000000000018</v>
      </c>
      <c r="Q14" s="11"/>
      <c r="R14" s="10"/>
      <c r="S14" s="11"/>
      <c r="T14" s="11"/>
      <c r="U14" s="11"/>
      <c r="V14" s="11"/>
      <c r="W14" s="11"/>
      <c r="X14" s="11"/>
      <c r="Y14" s="11"/>
    </row>
    <row r="15" spans="1:25" ht="15.75" x14ac:dyDescent="0.45">
      <c r="A15" s="7">
        <v>14</v>
      </c>
      <c r="B15" s="10" t="s">
        <v>273</v>
      </c>
      <c r="C15" s="11" t="s">
        <v>223</v>
      </c>
      <c r="D15" s="11" t="s">
        <v>301</v>
      </c>
      <c r="E15" s="12">
        <f>G15+I15+K15+M15+O15</f>
        <v>27.216200466200466</v>
      </c>
      <c r="F15" s="11">
        <v>17</v>
      </c>
      <c r="G15" s="12">
        <f>MAX(1,(MIN(10,(((F15-3)/(25-3)*10)))))</f>
        <v>6.3636363636363633</v>
      </c>
      <c r="H15" s="11">
        <v>47</v>
      </c>
      <c r="I15" s="12">
        <f>MAX(1,(MIN(10,(H15 - 15) / (75 -15)*10)))</f>
        <v>5.333333333333333</v>
      </c>
      <c r="J15" s="11">
        <v>56</v>
      </c>
      <c r="K15" s="12">
        <f>MAX(1,(MIN(10,(J15 - 13) / (65-13)*10)))</f>
        <v>8.2692307692307683</v>
      </c>
      <c r="L15" s="11">
        <v>0</v>
      </c>
      <c r="M15" s="12">
        <f>MAX(1,(MIN(10,(((L15-3)/(25-3))*10))))</f>
        <v>1</v>
      </c>
      <c r="N15" s="11">
        <v>0.26</v>
      </c>
      <c r="O15" s="12">
        <f>MAX(1,(MIN(10,(N15 - 0.21) / (0.29 - 0.21)*10)))</f>
        <v>6.2500000000000036</v>
      </c>
      <c r="Q15" s="11"/>
      <c r="R15" s="10"/>
      <c r="S15" s="11"/>
      <c r="T15" s="11"/>
      <c r="U15" s="11"/>
      <c r="V15" s="11"/>
      <c r="W15" s="11"/>
      <c r="X15" s="11"/>
      <c r="Y15" s="11"/>
    </row>
    <row r="16" spans="1:25" ht="15.75" x14ac:dyDescent="0.45">
      <c r="A16" s="7">
        <v>15</v>
      </c>
      <c r="B16" s="10" t="s">
        <v>31</v>
      </c>
      <c r="C16" s="11" t="s">
        <v>187</v>
      </c>
      <c r="D16" s="11" t="s">
        <v>301</v>
      </c>
      <c r="E16" s="12">
        <f>G16+I16+K16+M16+O16</f>
        <v>26.946969696969699</v>
      </c>
      <c r="F16" s="11">
        <v>17</v>
      </c>
      <c r="G16" s="12">
        <f>MAX(1,(MIN(10,(((F16-3)/(25-3)*10)))))</f>
        <v>6.3636363636363633</v>
      </c>
      <c r="H16" s="11">
        <v>53</v>
      </c>
      <c r="I16" s="12">
        <f>MAX(1,(MIN(10,(H16 - 15) / (75 -15)*10)))</f>
        <v>6.333333333333333</v>
      </c>
      <c r="J16" s="11">
        <v>52</v>
      </c>
      <c r="K16" s="12">
        <f>MAX(1,(MIN(10,(J16 - 13) / (65-13)*10)))</f>
        <v>7.5</v>
      </c>
      <c r="L16" s="11">
        <v>4</v>
      </c>
      <c r="M16" s="12">
        <f>MAX(1,(MIN(10,(((L16-3)/(25-3))*10))))</f>
        <v>1</v>
      </c>
      <c r="N16" s="11">
        <v>0.25600000000000001</v>
      </c>
      <c r="O16" s="12">
        <f>MAX(1,(MIN(10,(N16 - 0.21) / (0.29 - 0.21)*10)))</f>
        <v>5.7500000000000027</v>
      </c>
      <c r="Q16" s="11"/>
      <c r="R16" s="10"/>
      <c r="S16" s="11"/>
      <c r="T16" s="11"/>
      <c r="U16" s="11"/>
      <c r="V16" s="11"/>
      <c r="W16" s="11"/>
      <c r="X16" s="11"/>
      <c r="Y16" s="11"/>
    </row>
    <row r="17" spans="1:25" ht="15.75" x14ac:dyDescent="0.45">
      <c r="A17" s="7">
        <v>16</v>
      </c>
      <c r="B17" s="10" t="s">
        <v>282</v>
      </c>
      <c r="C17" s="11" t="s">
        <v>192</v>
      </c>
      <c r="D17" s="11" t="s">
        <v>315</v>
      </c>
      <c r="E17" s="12">
        <f>G17+I17+K17+M17+O17</f>
        <v>26.000000000000004</v>
      </c>
      <c r="F17" s="11">
        <v>14</v>
      </c>
      <c r="G17" s="12">
        <f>MAX(1,(MIN(10,(((F17-3)/(25-3)*10)))))</f>
        <v>5</v>
      </c>
      <c r="H17" s="11">
        <v>45</v>
      </c>
      <c r="I17" s="12">
        <f>MAX(1,(MIN(10,(H17 - 15) / (75 -15)*10)))</f>
        <v>5</v>
      </c>
      <c r="J17" s="11">
        <v>52</v>
      </c>
      <c r="K17" s="12">
        <f>MAX(1,(MIN(10,(J17 - 13) / (65-13)*10)))</f>
        <v>7.5</v>
      </c>
      <c r="L17" s="11">
        <v>4</v>
      </c>
      <c r="M17" s="12">
        <f>MAX(1,(MIN(10,(((L17-3)/(25-3))*10))))</f>
        <v>1</v>
      </c>
      <c r="N17" s="11">
        <v>0.27</v>
      </c>
      <c r="O17" s="12">
        <f>MAX(1,(MIN(10,(N17 - 0.21) / (0.29 - 0.21)*10)))</f>
        <v>7.5000000000000044</v>
      </c>
      <c r="Q17" s="11"/>
      <c r="R17" s="10"/>
      <c r="S17" s="11"/>
      <c r="T17" s="11"/>
      <c r="U17" s="11"/>
      <c r="V17" s="11"/>
      <c r="W17" s="11"/>
      <c r="X17" s="11"/>
      <c r="Y17" s="11"/>
    </row>
    <row r="18" spans="1:25" ht="15.75" x14ac:dyDescent="0.45">
      <c r="A18" s="7">
        <v>17</v>
      </c>
      <c r="B18" s="10" t="s">
        <v>336</v>
      </c>
      <c r="C18" s="11" t="s">
        <v>190</v>
      </c>
      <c r="D18" s="11" t="s">
        <v>301</v>
      </c>
      <c r="E18" s="12">
        <f>G18+I18+K18+M18+O18</f>
        <v>24.495337995337998</v>
      </c>
      <c r="F18" s="11">
        <v>11</v>
      </c>
      <c r="G18" s="12">
        <f>MAX(1,(MIN(10,(((F18-3)/(25-3)*10)))))</f>
        <v>3.6363636363636367</v>
      </c>
      <c r="H18" s="11">
        <v>49</v>
      </c>
      <c r="I18" s="12">
        <f>MAX(1,(MIN(10,(H18 - 15) / (75 -15)*10)))</f>
        <v>5.6666666666666661</v>
      </c>
      <c r="J18" s="11">
        <v>53</v>
      </c>
      <c r="K18" s="12">
        <f>MAX(1,(MIN(10,(J18 - 13) / (65-13)*10)))</f>
        <v>7.6923076923076925</v>
      </c>
      <c r="L18" s="11">
        <v>0</v>
      </c>
      <c r="M18" s="12">
        <f>MAX(1,(MIN(10,(((L18-3)/(25-3))*10))))</f>
        <v>1</v>
      </c>
      <c r="N18" s="11">
        <v>0.26200000000000001</v>
      </c>
      <c r="O18" s="12">
        <f>MAX(1,(MIN(10,(N18 - 0.21) / (0.29 - 0.21)*10)))</f>
        <v>6.5000000000000036</v>
      </c>
      <c r="Q18" s="11"/>
      <c r="R18" s="10"/>
      <c r="S18" s="11"/>
      <c r="T18" s="11"/>
      <c r="U18" s="11"/>
      <c r="V18" s="11"/>
      <c r="W18" s="11"/>
      <c r="X18" s="11"/>
      <c r="Y18" s="11"/>
    </row>
    <row r="19" spans="1:25" ht="15.75" x14ac:dyDescent="0.45">
      <c r="A19" s="7">
        <v>18</v>
      </c>
      <c r="B19" s="10" t="s">
        <v>246</v>
      </c>
      <c r="C19" s="11" t="s">
        <v>317</v>
      </c>
      <c r="D19" s="11" t="s">
        <v>315</v>
      </c>
      <c r="E19" s="12">
        <f>G19+I19+K19+M19+O19</f>
        <v>24.385198135198138</v>
      </c>
      <c r="F19" s="11">
        <v>13</v>
      </c>
      <c r="G19" s="12">
        <f>MAX(1,(MIN(10,(((F19-3)/(25-3)*10)))))</f>
        <v>4.545454545454545</v>
      </c>
      <c r="H19" s="11">
        <v>43</v>
      </c>
      <c r="I19" s="12">
        <f>MAX(1,(MIN(10,(H19 - 15) / (75 -15)*10)))</f>
        <v>4.666666666666667</v>
      </c>
      <c r="J19" s="11">
        <v>49</v>
      </c>
      <c r="K19" s="12">
        <f>MAX(1,(MIN(10,(J19 - 13) / (65-13)*10)))</f>
        <v>6.9230769230769234</v>
      </c>
      <c r="L19" s="11">
        <v>1</v>
      </c>
      <c r="M19" s="12">
        <f>MAX(1,(MIN(10,(((L19-3)/(25-3))*10))))</f>
        <v>1</v>
      </c>
      <c r="N19" s="11">
        <v>0.26800000000000002</v>
      </c>
      <c r="O19" s="12">
        <f>MAX(1,(MIN(10,(N19 - 0.21) / (0.29 - 0.21)*10)))</f>
        <v>7.2500000000000044</v>
      </c>
      <c r="Q19" s="11"/>
      <c r="R19" s="10"/>
      <c r="S19" s="11"/>
      <c r="T19" s="11"/>
      <c r="U19" s="11"/>
      <c r="V19" s="11"/>
      <c r="W19" s="11"/>
      <c r="X19" s="11"/>
      <c r="Y19" s="11"/>
    </row>
    <row r="20" spans="1:25" ht="15.75" x14ac:dyDescent="0.45">
      <c r="A20" s="7">
        <v>19</v>
      </c>
      <c r="B20" s="10" t="s">
        <v>276</v>
      </c>
      <c r="C20" s="11" t="s">
        <v>192</v>
      </c>
      <c r="D20" s="11" t="s">
        <v>301</v>
      </c>
      <c r="E20" s="12">
        <f>G20+I20+K20+M20+O20</f>
        <v>24.103146853146857</v>
      </c>
      <c r="F20" s="11">
        <v>13</v>
      </c>
      <c r="G20" s="12">
        <f>MAX(1,(MIN(10,(((F20-3)/(25-3)*10)))))</f>
        <v>4.545454545454545</v>
      </c>
      <c r="H20" s="11">
        <v>48</v>
      </c>
      <c r="I20" s="12">
        <f>MAX(1,(MIN(10,(H20 - 15) / (75 -15)*10)))</f>
        <v>5.5</v>
      </c>
      <c r="J20" s="11">
        <v>51</v>
      </c>
      <c r="K20" s="12">
        <f>MAX(1,(MIN(10,(J20 - 13) / (65-13)*10)))</f>
        <v>7.3076923076923075</v>
      </c>
      <c r="L20" s="11">
        <v>1</v>
      </c>
      <c r="M20" s="12">
        <f>MAX(1,(MIN(10,(((L20-3)/(25-3))*10))))</f>
        <v>1</v>
      </c>
      <c r="N20" s="11">
        <v>0.25600000000000001</v>
      </c>
      <c r="O20" s="12">
        <f>MAX(1,(MIN(10,(N20 - 0.21) / (0.29 - 0.21)*10)))</f>
        <v>5.7500000000000027</v>
      </c>
      <c r="Q20" s="11"/>
      <c r="R20" s="10"/>
      <c r="S20" s="11"/>
      <c r="T20" s="11"/>
      <c r="U20" s="11"/>
      <c r="V20" s="11"/>
      <c r="W20" s="11"/>
      <c r="X20" s="11"/>
      <c r="Y20" s="11"/>
    </row>
    <row r="21" spans="1:25" ht="15.75" x14ac:dyDescent="0.45">
      <c r="A21" s="7">
        <v>20</v>
      </c>
      <c r="B21" s="10" t="s">
        <v>293</v>
      </c>
      <c r="C21" s="11" t="s">
        <v>200</v>
      </c>
      <c r="D21" s="11" t="s">
        <v>331</v>
      </c>
      <c r="E21" s="12">
        <f>G21+I21+K21+M21+O21</f>
        <v>22.909382284382289</v>
      </c>
      <c r="F21" s="11">
        <v>10</v>
      </c>
      <c r="G21" s="12">
        <f>MAX(1,(MIN(10,(((F21-3)/(25-3)*10)))))</f>
        <v>3.1818181818181817</v>
      </c>
      <c r="H21" s="11">
        <v>44</v>
      </c>
      <c r="I21" s="12">
        <f>MAX(1,(MIN(10,(H21 - 15) / (75 -15)*10)))</f>
        <v>4.833333333333333</v>
      </c>
      <c r="J21" s="11">
        <v>43</v>
      </c>
      <c r="K21" s="12">
        <f>MAX(1,(MIN(10,(J21 - 13) / (65-13)*10)))</f>
        <v>5.7692307692307683</v>
      </c>
      <c r="L21" s="11">
        <v>3</v>
      </c>
      <c r="M21" s="12">
        <f>MAX(1,(MIN(10,(((L21-3)/(25-3))*10))))</f>
        <v>1</v>
      </c>
      <c r="N21" s="11">
        <v>0.27500000000000002</v>
      </c>
      <c r="O21" s="12">
        <f>MAX(1,(MIN(10,(N21 - 0.21) / (0.29 - 0.21)*10)))</f>
        <v>8.1250000000000036</v>
      </c>
      <c r="Q21" s="11"/>
      <c r="R21" s="10"/>
      <c r="S21" s="11"/>
      <c r="T21" s="11"/>
      <c r="U21" s="11"/>
      <c r="V21" s="11"/>
      <c r="W21" s="11"/>
      <c r="X21" s="11"/>
      <c r="Y21" s="11"/>
    </row>
    <row r="22" spans="1:25" ht="15.75" x14ac:dyDescent="0.45">
      <c r="A22" s="7">
        <v>21</v>
      </c>
      <c r="B22" s="10" t="s">
        <v>241</v>
      </c>
      <c r="C22" s="11" t="s">
        <v>201</v>
      </c>
      <c r="D22" s="11" t="s">
        <v>331</v>
      </c>
      <c r="E22" s="12">
        <f>G22+I22+K22+M22+O22</f>
        <v>22.659382284382289</v>
      </c>
      <c r="F22" s="11">
        <v>10</v>
      </c>
      <c r="G22" s="12">
        <f>MAX(1,(MIN(10,(((F22-3)/(25-3)*10)))))</f>
        <v>3.1818181818181817</v>
      </c>
      <c r="H22" s="11">
        <v>47</v>
      </c>
      <c r="I22" s="12">
        <f>MAX(1,(MIN(10,(H22 - 15) / (75 -15)*10)))</f>
        <v>5.333333333333333</v>
      </c>
      <c r="J22" s="11">
        <v>43</v>
      </c>
      <c r="K22" s="12">
        <f>MAX(1,(MIN(10,(J22 - 13) / (65-13)*10)))</f>
        <v>5.7692307692307683</v>
      </c>
      <c r="L22" s="11">
        <v>2</v>
      </c>
      <c r="M22" s="12">
        <f>MAX(1,(MIN(10,(((L22-3)/(25-3))*10))))</f>
        <v>1</v>
      </c>
      <c r="N22" s="11">
        <v>0.26900000000000002</v>
      </c>
      <c r="O22" s="12">
        <f>MAX(1,(MIN(10,(N22 - 0.21) / (0.29 - 0.21)*10)))</f>
        <v>7.3750000000000036</v>
      </c>
      <c r="Q22" s="11"/>
      <c r="R22" s="10"/>
      <c r="S22" s="11"/>
      <c r="T22" s="11"/>
      <c r="U22" s="11"/>
      <c r="V22" s="11"/>
      <c r="W22" s="11"/>
      <c r="X22" s="11"/>
      <c r="Y22" s="11"/>
    </row>
    <row r="23" spans="1:25" ht="15.75" x14ac:dyDescent="0.45">
      <c r="A23" s="7">
        <v>22</v>
      </c>
      <c r="B23" s="10" t="s">
        <v>226</v>
      </c>
      <c r="C23" s="11" t="s">
        <v>188</v>
      </c>
      <c r="D23" s="11" t="s">
        <v>337</v>
      </c>
      <c r="E23" s="12">
        <f>G23+I23+K23+M23+O23</f>
        <v>21.689685314685317</v>
      </c>
      <c r="F23" s="11">
        <v>10</v>
      </c>
      <c r="G23" s="12">
        <f>MAX(1,(MIN(10,(((F23-3)/(25-3)*10)))))</f>
        <v>3.1818181818181817</v>
      </c>
      <c r="H23" s="11">
        <v>45</v>
      </c>
      <c r="I23" s="12">
        <f>MAX(1,(MIN(10,(H23 - 15) / (75 -15)*10)))</f>
        <v>5</v>
      </c>
      <c r="J23" s="11">
        <v>43</v>
      </c>
      <c r="K23" s="12">
        <f>MAX(1,(MIN(10,(J23 - 13) / (65-13)*10)))</f>
        <v>5.7692307692307683</v>
      </c>
      <c r="L23" s="11">
        <v>6</v>
      </c>
      <c r="M23" s="12">
        <f>MAX(1,(MIN(10,(((L23-3)/(25-3))*10))))</f>
        <v>1.3636363636363635</v>
      </c>
      <c r="N23" s="11">
        <v>0.26100000000000001</v>
      </c>
      <c r="O23" s="12">
        <f>MAX(1,(MIN(10,(N23 - 0.21) / (0.29 - 0.21)*10)))</f>
        <v>6.3750000000000027</v>
      </c>
      <c r="Q23" s="11"/>
      <c r="R23" s="10"/>
      <c r="S23" s="11"/>
      <c r="T23" s="11"/>
      <c r="U23" s="11"/>
      <c r="V23" s="11"/>
      <c r="W23" s="11"/>
      <c r="X23" s="11"/>
      <c r="Y23" s="11"/>
    </row>
    <row r="24" spans="1:25" ht="15.75" x14ac:dyDescent="0.45">
      <c r="A24" s="7">
        <v>23</v>
      </c>
      <c r="B24" s="10" t="s">
        <v>89</v>
      </c>
      <c r="C24" s="11" t="s">
        <v>207</v>
      </c>
      <c r="D24" s="11" t="s">
        <v>337</v>
      </c>
      <c r="E24" s="12">
        <f>G24+I24+K24+M24+O24</f>
        <v>20.756410256410255</v>
      </c>
      <c r="F24" s="11">
        <v>4</v>
      </c>
      <c r="G24" s="12">
        <f>MAX(1,(MIN(10,(((F24-3)/(25-3)*10)))))</f>
        <v>1</v>
      </c>
      <c r="H24" s="11">
        <v>41</v>
      </c>
      <c r="I24" s="12">
        <f>MAX(1,(MIN(10,(H24 - 15) / (75 -15)*10)))</f>
        <v>4.3333333333333339</v>
      </c>
      <c r="J24" s="11">
        <v>36</v>
      </c>
      <c r="K24" s="12">
        <f>MAX(1,(MIN(10,(J24 - 13) / (65-13)*10)))</f>
        <v>4.4230769230769234</v>
      </c>
      <c r="L24" s="11">
        <v>4</v>
      </c>
      <c r="M24" s="12">
        <f>MAX(1,(MIN(10,(((L24-3)/(25-3))*10))))</f>
        <v>1</v>
      </c>
      <c r="N24" s="11">
        <v>0.30499999999999999</v>
      </c>
      <c r="O24" s="12">
        <f>MAX(1,(MIN(10,(N24 - 0.21) / (0.29 - 0.21)*10)))</f>
        <v>10</v>
      </c>
      <c r="Q24" s="11"/>
      <c r="R24" s="10"/>
      <c r="S24" s="11"/>
      <c r="T24" s="11"/>
      <c r="U24" s="11"/>
      <c r="V24" s="11"/>
      <c r="W24" s="11"/>
      <c r="X24" s="11"/>
      <c r="Y24" s="11"/>
    </row>
    <row r="25" spans="1:25" ht="15.75" x14ac:dyDescent="0.45">
      <c r="A25" s="7">
        <v>24</v>
      </c>
      <c r="B25" s="10" t="s">
        <v>78</v>
      </c>
      <c r="C25" s="11" t="s">
        <v>307</v>
      </c>
      <c r="D25" s="11" t="s">
        <v>338</v>
      </c>
      <c r="E25" s="12">
        <f>G25+I25+K25+M25+O25</f>
        <v>20.050407925407924</v>
      </c>
      <c r="F25" s="11">
        <v>10</v>
      </c>
      <c r="G25" s="12">
        <f>MAX(1,(MIN(10,(((F25-3)/(25-3)*10)))))</f>
        <v>3.1818181818181817</v>
      </c>
      <c r="H25" s="11">
        <v>49</v>
      </c>
      <c r="I25" s="12">
        <f>MAX(1,(MIN(10,(H25 - 15) / (75 -15)*10)))</f>
        <v>5.6666666666666661</v>
      </c>
      <c r="J25" s="11">
        <v>42</v>
      </c>
      <c r="K25" s="12">
        <f>MAX(1,(MIN(10,(J25 - 13) / (65-13)*10)))</f>
        <v>5.5769230769230766</v>
      </c>
      <c r="L25" s="11">
        <v>3</v>
      </c>
      <c r="M25" s="12">
        <f>MAX(1,(MIN(10,(((L25-3)/(25-3))*10))))</f>
        <v>1</v>
      </c>
      <c r="N25" s="11">
        <v>0.247</v>
      </c>
      <c r="O25" s="12">
        <f>MAX(1,(MIN(10,(N25 - 0.21) / (0.29 - 0.21)*10)))</f>
        <v>4.6250000000000018</v>
      </c>
      <c r="Q25" s="11"/>
      <c r="R25" s="10"/>
      <c r="S25" s="11"/>
      <c r="T25" s="11"/>
      <c r="U25" s="11"/>
      <c r="V25" s="11"/>
      <c r="W25" s="11"/>
      <c r="X25" s="11"/>
      <c r="Y25" s="11"/>
    </row>
    <row r="26" spans="1:25" ht="15.75" x14ac:dyDescent="0.45">
      <c r="A26" s="7">
        <v>25</v>
      </c>
      <c r="B26" s="10" t="s">
        <v>325</v>
      </c>
      <c r="C26" s="11" t="s">
        <v>304</v>
      </c>
      <c r="D26" s="11" t="s">
        <v>315</v>
      </c>
      <c r="E26" s="12">
        <f>G26+I26+K26+M26+O26</f>
        <v>19.913752913752916</v>
      </c>
      <c r="F26" s="11">
        <v>8</v>
      </c>
      <c r="G26" s="12">
        <f>MAX(1,(MIN(10,(((F26-3)/(25-3)*10)))))</f>
        <v>2.2727272727272725</v>
      </c>
      <c r="H26" s="11">
        <v>35</v>
      </c>
      <c r="I26" s="12">
        <f>MAX(1,(MIN(10,(H26 - 15) / (75 -15)*10)))</f>
        <v>3.333333333333333</v>
      </c>
      <c r="J26" s="11">
        <v>38</v>
      </c>
      <c r="K26" s="12">
        <f>MAX(1,(MIN(10,(J26 - 13) / (65-13)*10)))</f>
        <v>4.8076923076923075</v>
      </c>
      <c r="L26" s="11">
        <v>3</v>
      </c>
      <c r="M26" s="12">
        <f>MAX(1,(MIN(10,(((L26-3)/(25-3))*10))))</f>
        <v>1</v>
      </c>
      <c r="N26" s="11">
        <v>0.27800000000000002</v>
      </c>
      <c r="O26" s="12">
        <f>MAX(1,(MIN(10,(N26 - 0.21) / (0.29 - 0.21)*10)))</f>
        <v>8.5000000000000053</v>
      </c>
      <c r="Q26" s="11"/>
      <c r="R26" s="10"/>
      <c r="S26" s="11"/>
      <c r="T26" s="11"/>
      <c r="U26" s="11"/>
      <c r="V26" s="11"/>
      <c r="W26" s="11"/>
      <c r="X26" s="11"/>
      <c r="Y26" s="11"/>
    </row>
    <row r="27" spans="1:25" ht="31.5" x14ac:dyDescent="0.45">
      <c r="A27" s="7">
        <v>26</v>
      </c>
      <c r="B27" s="10" t="s">
        <v>45</v>
      </c>
      <c r="C27" s="11" t="s">
        <v>187</v>
      </c>
      <c r="D27" s="11" t="s">
        <v>339</v>
      </c>
      <c r="E27" s="12">
        <f>G27+I27+K27+M27+O27</f>
        <v>19.538752913752916</v>
      </c>
      <c r="F27" s="11">
        <v>8</v>
      </c>
      <c r="G27" s="12">
        <f>MAX(1,(MIN(10,(((F27-3)/(25-3)*10)))))</f>
        <v>2.2727272727272725</v>
      </c>
      <c r="H27" s="11">
        <v>38</v>
      </c>
      <c r="I27" s="12">
        <f>MAX(1,(MIN(10,(H27 - 15) / (75 -15)*10)))</f>
        <v>3.8333333333333335</v>
      </c>
      <c r="J27" s="11">
        <v>38</v>
      </c>
      <c r="K27" s="12">
        <f>MAX(1,(MIN(10,(J27 - 13) / (65-13)*10)))</f>
        <v>4.8076923076923075</v>
      </c>
      <c r="L27" s="11">
        <v>3</v>
      </c>
      <c r="M27" s="12">
        <f>MAX(1,(MIN(10,(((L27-3)/(25-3))*10))))</f>
        <v>1</v>
      </c>
      <c r="N27" s="11">
        <v>0.27100000000000002</v>
      </c>
      <c r="O27" s="12">
        <f>MAX(1,(MIN(10,(N27 - 0.21) / (0.29 - 0.21)*10)))</f>
        <v>7.6250000000000036</v>
      </c>
      <c r="Q27" s="11"/>
      <c r="R27" s="10"/>
      <c r="S27" s="11"/>
      <c r="T27" s="11"/>
      <c r="U27" s="11"/>
      <c r="V27" s="11"/>
      <c r="W27" s="11"/>
      <c r="X27" s="11"/>
      <c r="Y27" s="11"/>
    </row>
    <row r="28" spans="1:25" ht="15.75" x14ac:dyDescent="0.45">
      <c r="A28" s="7">
        <v>27</v>
      </c>
      <c r="B28" s="10" t="s">
        <v>243</v>
      </c>
      <c r="C28" s="11" t="s">
        <v>217</v>
      </c>
      <c r="D28" s="11" t="s">
        <v>331</v>
      </c>
      <c r="E28" s="12">
        <f>G28+I28+K28+M28+O28</f>
        <v>19.267191142191145</v>
      </c>
      <c r="F28" s="11">
        <v>12</v>
      </c>
      <c r="G28" s="12">
        <f>MAX(1,(MIN(10,(((F28-3)/(25-3)*10)))))</f>
        <v>4.0909090909090908</v>
      </c>
      <c r="H28" s="11">
        <v>40</v>
      </c>
      <c r="I28" s="12">
        <f>MAX(1,(MIN(10,(H28 - 15) / (75 -15)*10)))</f>
        <v>4.166666666666667</v>
      </c>
      <c r="J28" s="11">
        <v>41</v>
      </c>
      <c r="K28" s="12">
        <f>MAX(1,(MIN(10,(J28 - 13) / (65-13)*10)))</f>
        <v>5.3846153846153841</v>
      </c>
      <c r="L28" s="11">
        <v>3</v>
      </c>
      <c r="M28" s="12">
        <f>MAX(1,(MIN(10,(((L28-3)/(25-3))*10))))</f>
        <v>1</v>
      </c>
      <c r="N28" s="11">
        <v>0.247</v>
      </c>
      <c r="O28" s="12">
        <f>MAX(1,(MIN(10,(N28 - 0.21) / (0.29 - 0.21)*10)))</f>
        <v>4.6250000000000018</v>
      </c>
      <c r="Q28" s="11"/>
      <c r="R28" s="10"/>
      <c r="S28" s="11"/>
      <c r="T28" s="11"/>
      <c r="U28" s="11"/>
      <c r="V28" s="11"/>
      <c r="W28" s="11"/>
      <c r="X28" s="11"/>
      <c r="Y28" s="11"/>
    </row>
    <row r="29" spans="1:25" ht="15.75" x14ac:dyDescent="0.45">
      <c r="A29" s="7">
        <v>28</v>
      </c>
      <c r="B29" s="10" t="s">
        <v>326</v>
      </c>
      <c r="C29" s="11" t="s">
        <v>198</v>
      </c>
      <c r="D29" s="11" t="s">
        <v>315</v>
      </c>
      <c r="E29" s="12">
        <f>G29+I29+K29+M29+O29</f>
        <v>19.027389277389283</v>
      </c>
      <c r="F29" s="11">
        <v>11</v>
      </c>
      <c r="G29" s="12">
        <f>MAX(1,(MIN(10,(((F29-3)/(25-3)*10)))))</f>
        <v>3.6363636363636367</v>
      </c>
      <c r="H29" s="11">
        <v>38</v>
      </c>
      <c r="I29" s="12">
        <f>MAX(1,(MIN(10,(H29 - 15) / (75 -15)*10)))</f>
        <v>3.8333333333333335</v>
      </c>
      <c r="J29" s="11">
        <v>38</v>
      </c>
      <c r="K29" s="12">
        <f>MAX(1,(MIN(10,(J29 - 13) / (65-13)*10)))</f>
        <v>4.8076923076923075</v>
      </c>
      <c r="L29" s="11">
        <v>2</v>
      </c>
      <c r="M29" s="12">
        <f>MAX(1,(MIN(10,(((L29-3)/(25-3))*10))))</f>
        <v>1</v>
      </c>
      <c r="N29" s="11">
        <v>0.25600000000000001</v>
      </c>
      <c r="O29" s="12">
        <f>MAX(1,(MIN(10,(N29 - 0.21) / (0.29 - 0.21)*10)))</f>
        <v>5.7500000000000027</v>
      </c>
      <c r="Q29" s="11"/>
      <c r="R29" s="10"/>
      <c r="S29" s="11"/>
      <c r="T29" s="11"/>
      <c r="U29" s="11"/>
      <c r="V29" s="11"/>
      <c r="W29" s="11"/>
      <c r="X29" s="11"/>
      <c r="Y29" s="11"/>
    </row>
    <row r="30" spans="1:25" ht="31.5" x14ac:dyDescent="0.45">
      <c r="A30" s="7">
        <v>29</v>
      </c>
      <c r="B30" s="10" t="s">
        <v>278</v>
      </c>
      <c r="C30" s="11" t="s">
        <v>189</v>
      </c>
      <c r="D30" s="11" t="s">
        <v>339</v>
      </c>
      <c r="E30" s="12">
        <f>G30+I30+K30+M30+O30</f>
        <v>18.642191142191141</v>
      </c>
      <c r="F30" s="11">
        <v>12</v>
      </c>
      <c r="G30" s="12">
        <f>MAX(1,(MIN(10,(((F30-3)/(25-3)*10)))))</f>
        <v>4.0909090909090908</v>
      </c>
      <c r="H30" s="11">
        <v>37</v>
      </c>
      <c r="I30" s="12">
        <f>MAX(1,(MIN(10,(H30 - 15) / (75 -15)*10)))</f>
        <v>3.6666666666666665</v>
      </c>
      <c r="J30" s="11">
        <v>41</v>
      </c>
      <c r="K30" s="12">
        <f>MAX(1,(MIN(10,(J30 - 13) / (65-13)*10)))</f>
        <v>5.3846153846153841</v>
      </c>
      <c r="L30" s="11">
        <v>2</v>
      </c>
      <c r="M30" s="12">
        <f>MAX(1,(MIN(10,(((L30-3)/(25-3))*10))))</f>
        <v>1</v>
      </c>
      <c r="N30" s="11">
        <v>0.246</v>
      </c>
      <c r="O30" s="12">
        <f>MAX(1,(MIN(10,(N30 - 0.21) / (0.29 - 0.21)*10)))</f>
        <v>4.5000000000000009</v>
      </c>
      <c r="Q30" s="11"/>
      <c r="R30" s="10"/>
      <c r="S30" s="11"/>
      <c r="T30" s="11"/>
      <c r="U30" s="11"/>
      <c r="V30" s="11"/>
      <c r="W30" s="11"/>
      <c r="X30" s="11"/>
      <c r="Y30" s="11"/>
    </row>
    <row r="31" spans="1:25" ht="15.75" x14ac:dyDescent="0.45">
      <c r="A31" s="7">
        <v>30</v>
      </c>
      <c r="B31" s="10" t="s">
        <v>275</v>
      </c>
      <c r="C31" s="11" t="s">
        <v>214</v>
      </c>
      <c r="D31" s="11" t="s">
        <v>301</v>
      </c>
      <c r="E31" s="12">
        <f>G31+I31+K31+M31+O31</f>
        <v>18.526806526806528</v>
      </c>
      <c r="F31" s="11">
        <v>12</v>
      </c>
      <c r="G31" s="12">
        <f>MAX(1,(MIN(10,(((F31-3)/(25-3)*10)))))</f>
        <v>4.0909090909090908</v>
      </c>
      <c r="H31" s="11">
        <v>40</v>
      </c>
      <c r="I31" s="12">
        <f>MAX(1,(MIN(10,(H31 - 15) / (75 -15)*10)))</f>
        <v>4.166666666666667</v>
      </c>
      <c r="J31" s="11">
        <v>43</v>
      </c>
      <c r="K31" s="12">
        <f>MAX(1,(MIN(10,(J31 - 13) / (65-13)*10)))</f>
        <v>5.7692307692307683</v>
      </c>
      <c r="L31" s="11">
        <v>1</v>
      </c>
      <c r="M31" s="12">
        <f>MAX(1,(MIN(10,(((L31-3)/(25-3))*10))))</f>
        <v>1</v>
      </c>
      <c r="N31" s="11">
        <v>0.23799999999999999</v>
      </c>
      <c r="O31" s="12">
        <f>MAX(1,(MIN(10,(N31 - 0.21) / (0.29 - 0.21)*10)))</f>
        <v>3.5000000000000004</v>
      </c>
      <c r="Q31" s="11"/>
      <c r="R31" s="10"/>
      <c r="S31" s="11"/>
      <c r="T31" s="11"/>
      <c r="U31" s="11"/>
      <c r="V31" s="11"/>
      <c r="W31" s="11"/>
      <c r="X31" s="11"/>
      <c r="Y31" s="11"/>
    </row>
    <row r="32" spans="1:25" ht="15.75" x14ac:dyDescent="0.45">
      <c r="B32" s="10"/>
      <c r="C32" s="11"/>
      <c r="D32" s="11"/>
      <c r="E32" s="12"/>
      <c r="F32" s="11"/>
      <c r="H32" s="11"/>
      <c r="J32" s="11"/>
      <c r="L32" s="11"/>
      <c r="N32" s="11"/>
      <c r="Q32" s="11"/>
      <c r="R32" s="10"/>
      <c r="S32" s="11"/>
      <c r="T32" s="11"/>
      <c r="U32" s="11"/>
      <c r="V32" s="11"/>
      <c r="W32" s="11"/>
      <c r="X32" s="11"/>
      <c r="Y32" s="11"/>
    </row>
    <row r="33" spans="2:25" ht="15.75" x14ac:dyDescent="0.45">
      <c r="B33" s="10"/>
      <c r="C33" s="11"/>
      <c r="D33" s="11"/>
      <c r="E33" s="12"/>
      <c r="F33" s="11"/>
      <c r="H33" s="11"/>
      <c r="J33" s="11"/>
      <c r="L33" s="11"/>
      <c r="N33" s="11"/>
      <c r="Q33" s="11"/>
      <c r="R33" s="10"/>
      <c r="S33" s="11"/>
      <c r="T33" s="11"/>
      <c r="U33" s="11"/>
      <c r="V33" s="11"/>
      <c r="W33" s="11"/>
      <c r="X33" s="11"/>
      <c r="Y33" s="11"/>
    </row>
    <row r="34" spans="2:25" ht="15.75" x14ac:dyDescent="0.45">
      <c r="B34" s="10"/>
      <c r="C34" s="11"/>
      <c r="D34" s="11"/>
      <c r="E34" s="12"/>
      <c r="F34" s="11"/>
      <c r="H34" s="11"/>
      <c r="J34" s="11"/>
      <c r="L34" s="11"/>
      <c r="N34" s="11"/>
      <c r="Q34" s="11"/>
      <c r="R34" s="10"/>
      <c r="S34" s="11"/>
      <c r="T34" s="11"/>
      <c r="U34" s="11"/>
      <c r="V34" s="11"/>
      <c r="W34" s="11"/>
      <c r="X34" s="11"/>
      <c r="Y34" s="11"/>
    </row>
    <row r="35" spans="2:25" ht="15.75" x14ac:dyDescent="0.45">
      <c r="B35" s="10"/>
      <c r="C35" s="11"/>
      <c r="D35" s="11"/>
      <c r="E35" s="12"/>
      <c r="F35" s="11"/>
      <c r="H35" s="11"/>
      <c r="J35" s="11"/>
      <c r="L35" s="11"/>
      <c r="N35" s="11"/>
      <c r="Q35" s="11"/>
      <c r="R35" s="10"/>
      <c r="S35" s="11"/>
      <c r="T35" s="11"/>
      <c r="U35" s="11"/>
      <c r="V35" s="11"/>
      <c r="W35" s="11"/>
      <c r="X35" s="11"/>
      <c r="Y35" s="11"/>
    </row>
    <row r="36" spans="2:25" ht="15.75" x14ac:dyDescent="0.45">
      <c r="B36" s="10"/>
      <c r="C36" s="11"/>
      <c r="D36" s="11"/>
      <c r="E36" s="12"/>
      <c r="F36" s="11"/>
      <c r="H36" s="11"/>
      <c r="J36" s="11"/>
      <c r="L36" s="11"/>
      <c r="N36" s="11"/>
      <c r="Q36" s="11"/>
      <c r="R36" s="10"/>
      <c r="S36" s="11"/>
      <c r="T36" s="11"/>
      <c r="U36" s="11"/>
      <c r="V36" s="11"/>
      <c r="W36" s="11"/>
      <c r="X36" s="11"/>
      <c r="Y36" s="11"/>
    </row>
    <row r="37" spans="2:25" ht="15.75" x14ac:dyDescent="0.45">
      <c r="B37" s="10"/>
      <c r="C37" s="11"/>
      <c r="D37" s="11"/>
      <c r="E37" s="12"/>
      <c r="F37" s="11"/>
      <c r="H37" s="11"/>
      <c r="J37" s="11"/>
      <c r="L37" s="11"/>
      <c r="N37" s="11"/>
      <c r="Q37" s="11"/>
      <c r="R37" s="10"/>
      <c r="S37" s="11"/>
      <c r="T37" s="11"/>
      <c r="U37" s="11"/>
      <c r="V37" s="11"/>
      <c r="W37" s="11"/>
      <c r="X37" s="11"/>
      <c r="Y37" s="11"/>
    </row>
    <row r="38" spans="2:25" ht="15.75" x14ac:dyDescent="0.45">
      <c r="B38" s="10"/>
      <c r="C38" s="11"/>
      <c r="D38" s="11"/>
      <c r="E38" s="12"/>
      <c r="F38" s="11"/>
      <c r="H38" s="11"/>
      <c r="J38" s="11"/>
      <c r="L38" s="11"/>
      <c r="N38" s="11"/>
      <c r="Q38" s="11"/>
      <c r="R38" s="10"/>
      <c r="S38" s="11"/>
      <c r="T38" s="11"/>
      <c r="U38" s="11"/>
      <c r="V38" s="11"/>
      <c r="W38" s="11"/>
      <c r="X38" s="11"/>
      <c r="Y38" s="11"/>
    </row>
    <row r="39" spans="2:25" ht="15.75" x14ac:dyDescent="0.45">
      <c r="B39" s="10"/>
      <c r="C39" s="11"/>
      <c r="D39" s="11"/>
      <c r="E39" s="12"/>
      <c r="F39" s="11"/>
      <c r="H39" s="11"/>
      <c r="J39" s="11"/>
      <c r="L39" s="11"/>
      <c r="N39" s="11"/>
      <c r="Q39" s="11"/>
      <c r="R39" s="10"/>
      <c r="S39" s="11"/>
      <c r="T39" s="11"/>
      <c r="U39" s="11"/>
      <c r="V39" s="11"/>
      <c r="W39" s="11"/>
      <c r="X39" s="11"/>
      <c r="Y39" s="11"/>
    </row>
    <row r="40" spans="2:25" ht="15.75" x14ac:dyDescent="0.45">
      <c r="B40" s="10"/>
      <c r="C40" s="11"/>
      <c r="D40" s="11"/>
      <c r="E40" s="12"/>
      <c r="F40" s="11"/>
      <c r="H40" s="11"/>
      <c r="J40" s="11"/>
      <c r="L40" s="11"/>
      <c r="N40" s="11"/>
      <c r="Q40" s="11"/>
      <c r="R40" s="10"/>
      <c r="S40" s="11"/>
      <c r="T40" s="11"/>
      <c r="U40" s="11"/>
      <c r="V40" s="11"/>
      <c r="W40" s="11"/>
      <c r="X40" s="11"/>
      <c r="Y40" s="11"/>
    </row>
    <row r="41" spans="2:25" ht="15.75" x14ac:dyDescent="0.45">
      <c r="B41" s="10"/>
      <c r="C41" s="11"/>
      <c r="D41" s="11"/>
      <c r="E41" s="12"/>
      <c r="F41" s="11"/>
      <c r="H41" s="11"/>
      <c r="J41" s="11"/>
      <c r="L41" s="11"/>
      <c r="N41" s="11"/>
      <c r="Q41" s="11"/>
      <c r="R41" s="10"/>
      <c r="S41" s="11"/>
      <c r="T41" s="11"/>
      <c r="U41" s="11"/>
      <c r="V41" s="11"/>
      <c r="W41" s="11"/>
      <c r="X41" s="11"/>
      <c r="Y41" s="11"/>
    </row>
    <row r="42" spans="2:25" ht="15.75" x14ac:dyDescent="0.45">
      <c r="B42" s="10"/>
      <c r="C42" s="11"/>
      <c r="D42" s="11"/>
      <c r="E42" s="12"/>
      <c r="F42" s="11"/>
      <c r="H42" s="11"/>
      <c r="J42" s="11"/>
      <c r="L42" s="11"/>
      <c r="N42" s="11"/>
      <c r="Q42" s="11"/>
      <c r="R42" s="10"/>
      <c r="S42" s="11"/>
      <c r="T42" s="11"/>
      <c r="U42" s="11"/>
      <c r="V42" s="11"/>
      <c r="W42" s="11"/>
      <c r="X42" s="11"/>
      <c r="Y42" s="11"/>
    </row>
    <row r="43" spans="2:25" ht="15.75" x14ac:dyDescent="0.45">
      <c r="B43" s="10"/>
      <c r="C43" s="11"/>
      <c r="D43" s="11"/>
      <c r="E43" s="12"/>
      <c r="F43" s="11"/>
      <c r="H43" s="11"/>
      <c r="J43" s="11"/>
      <c r="L43" s="11"/>
      <c r="N43" s="11"/>
      <c r="Q43" s="11"/>
      <c r="R43" s="10"/>
      <c r="S43" s="11"/>
      <c r="T43" s="11"/>
      <c r="U43" s="11"/>
      <c r="V43" s="11"/>
      <c r="W43" s="11"/>
      <c r="X43" s="11"/>
      <c r="Y43" s="11"/>
    </row>
    <row r="44" spans="2:25" ht="15.75" x14ac:dyDescent="0.45">
      <c r="B44" s="10"/>
      <c r="C44" s="11"/>
      <c r="D44" s="11"/>
      <c r="E44" s="12"/>
      <c r="F44" s="11"/>
      <c r="H44" s="11"/>
      <c r="J44" s="11"/>
      <c r="L44" s="11"/>
      <c r="N44" s="11"/>
      <c r="Q44" s="11"/>
      <c r="R44" s="10"/>
      <c r="S44" s="11"/>
      <c r="T44" s="11"/>
      <c r="U44" s="11"/>
      <c r="V44" s="11"/>
      <c r="W44" s="11"/>
      <c r="X44" s="11"/>
      <c r="Y44" s="11"/>
    </row>
    <row r="45" spans="2:25" ht="15.75" x14ac:dyDescent="0.45">
      <c r="B45" s="10"/>
      <c r="C45" s="11"/>
      <c r="D45" s="11"/>
      <c r="E45" s="12"/>
      <c r="F45" s="11"/>
      <c r="H45" s="11"/>
      <c r="J45" s="11"/>
      <c r="L45" s="11"/>
      <c r="N45" s="11"/>
      <c r="Q45" s="11"/>
      <c r="R45" s="10"/>
      <c r="S45" s="11"/>
      <c r="T45" s="11"/>
      <c r="U45" s="11"/>
      <c r="V45" s="11"/>
      <c r="W45" s="11"/>
      <c r="X45" s="11"/>
      <c r="Y45" s="11"/>
    </row>
    <row r="46" spans="2:25" ht="15.75" x14ac:dyDescent="0.45">
      <c r="B46" s="10"/>
      <c r="C46" s="11"/>
      <c r="D46" s="11"/>
      <c r="E46" s="12"/>
      <c r="F46" s="11"/>
      <c r="H46" s="11"/>
      <c r="J46" s="11"/>
      <c r="L46" s="11"/>
      <c r="N46" s="11"/>
      <c r="Q46" s="11"/>
      <c r="R46" s="10"/>
      <c r="S46" s="11"/>
      <c r="T46" s="11"/>
      <c r="U46" s="11"/>
      <c r="V46" s="11"/>
      <c r="W46" s="11"/>
      <c r="X46" s="11"/>
      <c r="Y46" s="11"/>
    </row>
    <row r="47" spans="2:25" ht="15.75" x14ac:dyDescent="0.45">
      <c r="B47" s="10"/>
      <c r="C47" s="11"/>
      <c r="D47" s="11"/>
      <c r="E47" s="12"/>
      <c r="F47" s="11"/>
      <c r="H47" s="11"/>
      <c r="J47" s="11"/>
      <c r="L47" s="11"/>
      <c r="N47" s="11"/>
      <c r="Q47" s="11"/>
      <c r="R47" s="10"/>
      <c r="S47" s="11"/>
      <c r="T47" s="11"/>
      <c r="U47" s="11"/>
      <c r="V47" s="11"/>
      <c r="W47" s="11"/>
      <c r="X47" s="11"/>
      <c r="Y47" s="11"/>
    </row>
    <row r="48" spans="2:25" ht="15.75" x14ac:dyDescent="0.45">
      <c r="B48" s="10"/>
      <c r="C48" s="11"/>
      <c r="D48" s="11"/>
      <c r="E48" s="12"/>
      <c r="F48" s="11"/>
      <c r="H48" s="11"/>
      <c r="J48" s="11"/>
      <c r="L48" s="11"/>
      <c r="N48" s="11"/>
      <c r="Q48" s="11"/>
      <c r="R48" s="10"/>
      <c r="S48" s="11"/>
      <c r="T48" s="11"/>
      <c r="U48" s="11"/>
      <c r="V48" s="11"/>
      <c r="W48" s="11"/>
      <c r="X48" s="11"/>
      <c r="Y48" s="11"/>
    </row>
    <row r="49" spans="2:25" ht="15.75" x14ac:dyDescent="0.45">
      <c r="B49" s="10"/>
      <c r="C49" s="11"/>
      <c r="D49" s="11"/>
      <c r="E49" s="12"/>
      <c r="F49" s="11"/>
      <c r="H49" s="11"/>
      <c r="J49" s="11"/>
      <c r="L49" s="11"/>
      <c r="N49" s="11"/>
      <c r="Q49" s="11"/>
      <c r="R49" s="10"/>
      <c r="S49" s="11"/>
      <c r="T49" s="11"/>
      <c r="U49" s="11"/>
      <c r="V49" s="11"/>
      <c r="W49" s="11"/>
      <c r="X49" s="11"/>
      <c r="Y49" s="11"/>
    </row>
    <row r="50" spans="2:25" ht="15.75" x14ac:dyDescent="0.45">
      <c r="B50" s="10"/>
      <c r="C50" s="11"/>
      <c r="D50" s="11"/>
      <c r="E50" s="12"/>
      <c r="F50" s="11"/>
      <c r="H50" s="11"/>
      <c r="J50" s="11"/>
      <c r="L50" s="11"/>
      <c r="N50" s="11"/>
      <c r="Q50" s="11"/>
      <c r="R50" s="10"/>
      <c r="S50" s="11"/>
      <c r="T50" s="11"/>
      <c r="U50" s="11"/>
      <c r="V50" s="11"/>
      <c r="W50" s="11"/>
      <c r="X50" s="11"/>
      <c r="Y50" s="11"/>
    </row>
    <row r="51" spans="2:25" ht="15.75" x14ac:dyDescent="0.45">
      <c r="B51" s="10"/>
      <c r="C51" s="11"/>
      <c r="D51" s="11"/>
      <c r="E51" s="12"/>
      <c r="F51" s="11"/>
      <c r="H51" s="11"/>
      <c r="J51" s="11"/>
      <c r="L51" s="11"/>
      <c r="N51" s="11"/>
      <c r="Q51" s="11"/>
      <c r="R51" s="10"/>
      <c r="S51" s="11"/>
      <c r="T51" s="11"/>
      <c r="U51" s="11"/>
      <c r="V51" s="11"/>
      <c r="W51" s="11"/>
      <c r="X51" s="11"/>
      <c r="Y51" s="11"/>
    </row>
    <row r="52" spans="2:25" ht="15.75" x14ac:dyDescent="0.45">
      <c r="B52" s="10"/>
      <c r="C52" s="11"/>
      <c r="D52" s="11"/>
      <c r="E52" s="12"/>
      <c r="F52" s="11"/>
      <c r="H52" s="11"/>
      <c r="J52" s="11"/>
      <c r="L52" s="11"/>
      <c r="N52" s="11"/>
      <c r="Q52" s="11"/>
      <c r="R52" s="10"/>
      <c r="S52" s="11"/>
      <c r="T52" s="11"/>
      <c r="U52" s="11"/>
      <c r="V52" s="11"/>
      <c r="W52" s="11"/>
      <c r="X52" s="11"/>
      <c r="Y52" s="11"/>
    </row>
    <row r="53" spans="2:25" ht="15.75" x14ac:dyDescent="0.45">
      <c r="B53" s="10"/>
      <c r="C53" s="11"/>
      <c r="D53" s="11"/>
      <c r="E53" s="12"/>
      <c r="F53" s="11"/>
      <c r="H53" s="11"/>
      <c r="J53" s="11"/>
      <c r="L53" s="11"/>
      <c r="N53" s="11"/>
      <c r="Q53" s="11"/>
      <c r="R53" s="10"/>
      <c r="S53" s="11"/>
      <c r="T53" s="11"/>
      <c r="U53" s="11"/>
      <c r="V53" s="11"/>
      <c r="W53" s="11"/>
      <c r="X53" s="11"/>
      <c r="Y53" s="11"/>
    </row>
    <row r="54" spans="2:25" ht="15.75" x14ac:dyDescent="0.45">
      <c r="B54" s="10"/>
      <c r="C54" s="11"/>
      <c r="D54" s="11"/>
      <c r="E54" s="12"/>
      <c r="F54" s="11"/>
      <c r="H54" s="11"/>
      <c r="J54" s="11"/>
      <c r="L54" s="11"/>
      <c r="N54" s="11"/>
      <c r="Q54" s="11"/>
      <c r="R54" s="10"/>
      <c r="S54" s="11"/>
      <c r="T54" s="11"/>
      <c r="U54" s="11"/>
      <c r="V54" s="11"/>
      <c r="W54" s="11"/>
      <c r="X54" s="11"/>
      <c r="Y54" s="11"/>
    </row>
    <row r="55" spans="2:25" ht="15.75" x14ac:dyDescent="0.45">
      <c r="B55" s="10"/>
      <c r="C55" s="11"/>
      <c r="D55" s="11"/>
      <c r="E55" s="12"/>
      <c r="F55" s="11"/>
      <c r="H55" s="11"/>
      <c r="J55" s="11"/>
      <c r="L55" s="11"/>
      <c r="N55" s="11"/>
      <c r="Q55" s="11"/>
      <c r="R55" s="10"/>
      <c r="S55" s="11"/>
      <c r="T55" s="11"/>
      <c r="U55" s="11"/>
      <c r="V55" s="11"/>
      <c r="W55" s="11"/>
      <c r="X55" s="11"/>
      <c r="Y55" s="11"/>
    </row>
    <row r="56" spans="2:25" ht="15.75" x14ac:dyDescent="0.45">
      <c r="B56" s="10"/>
      <c r="C56" s="11"/>
      <c r="D56" s="11"/>
      <c r="E56" s="12"/>
      <c r="F56" s="11"/>
      <c r="H56" s="11"/>
      <c r="J56" s="11"/>
      <c r="L56" s="11"/>
      <c r="N56" s="11"/>
      <c r="Q56" s="11"/>
      <c r="R56" s="10"/>
      <c r="S56" s="11"/>
      <c r="T56" s="11"/>
      <c r="U56" s="11"/>
      <c r="V56" s="11"/>
      <c r="W56" s="11"/>
      <c r="X56" s="11"/>
      <c r="Y56" s="11"/>
    </row>
    <row r="57" spans="2:25" ht="15.75" x14ac:dyDescent="0.45">
      <c r="B57" s="10"/>
      <c r="C57" s="11"/>
      <c r="D57" s="11"/>
      <c r="E57" s="12"/>
      <c r="F57" s="11"/>
      <c r="H57" s="11"/>
      <c r="J57" s="11"/>
      <c r="L57" s="11"/>
      <c r="N57" s="11"/>
      <c r="Q57" s="11"/>
      <c r="R57" s="10"/>
      <c r="S57" s="11"/>
      <c r="T57" s="11"/>
      <c r="U57" s="11"/>
      <c r="V57" s="11"/>
      <c r="W57" s="11"/>
      <c r="X57" s="11"/>
      <c r="Y57" s="11"/>
    </row>
    <row r="58" spans="2:25" ht="15.75" x14ac:dyDescent="0.45">
      <c r="B58" s="10"/>
      <c r="C58" s="11"/>
      <c r="D58" s="11"/>
      <c r="E58" s="12"/>
      <c r="F58" s="11"/>
      <c r="H58" s="11"/>
      <c r="J58" s="11"/>
      <c r="L58" s="11"/>
      <c r="N58" s="11"/>
      <c r="Q58" s="11"/>
      <c r="R58" s="10"/>
      <c r="S58" s="11"/>
      <c r="T58" s="11"/>
      <c r="U58" s="11"/>
      <c r="V58" s="11"/>
      <c r="W58" s="11"/>
      <c r="X58" s="11"/>
      <c r="Y58" s="11"/>
    </row>
    <row r="59" spans="2:25" ht="15.75" x14ac:dyDescent="0.45">
      <c r="B59" s="10"/>
      <c r="C59" s="11"/>
      <c r="D59" s="11"/>
      <c r="E59" s="12"/>
      <c r="F59" s="11"/>
      <c r="H59" s="11"/>
      <c r="J59" s="11"/>
      <c r="L59" s="11"/>
      <c r="N59" s="11"/>
      <c r="Q59" s="11"/>
      <c r="R59" s="10"/>
      <c r="S59" s="11"/>
      <c r="T59" s="11"/>
      <c r="U59" s="11"/>
      <c r="V59" s="11"/>
      <c r="W59" s="11"/>
      <c r="X59" s="11"/>
      <c r="Y59" s="11"/>
    </row>
    <row r="60" spans="2:25" ht="15.75" x14ac:dyDescent="0.45">
      <c r="B60" s="10"/>
      <c r="C60" s="11"/>
      <c r="D60" s="11"/>
      <c r="E60" s="12"/>
      <c r="F60" s="11"/>
      <c r="H60" s="11"/>
      <c r="J60" s="11"/>
      <c r="L60" s="11"/>
      <c r="N60" s="11"/>
      <c r="Q60" s="11"/>
      <c r="R60" s="10"/>
      <c r="S60" s="11"/>
      <c r="T60" s="11"/>
      <c r="U60" s="11"/>
      <c r="V60" s="11"/>
      <c r="W60" s="11"/>
      <c r="X60" s="11"/>
      <c r="Y60" s="11"/>
    </row>
    <row r="61" spans="2:25" ht="15.75" x14ac:dyDescent="0.45">
      <c r="B61" s="10"/>
      <c r="C61" s="11"/>
      <c r="D61" s="11"/>
      <c r="E61" s="12"/>
      <c r="F61" s="11"/>
      <c r="H61" s="11"/>
      <c r="J61" s="11"/>
      <c r="L61" s="11"/>
      <c r="N61" s="11"/>
      <c r="Q61" s="11"/>
      <c r="R61" s="10"/>
      <c r="S61" s="11"/>
      <c r="T61" s="11"/>
      <c r="U61" s="11"/>
      <c r="V61" s="11"/>
      <c r="W61" s="11"/>
      <c r="X61" s="11"/>
      <c r="Y61" s="11"/>
    </row>
    <row r="62" spans="2:25" ht="15.75" x14ac:dyDescent="0.45">
      <c r="B62" s="10"/>
      <c r="C62" s="11"/>
      <c r="D62" s="11"/>
      <c r="E62" s="12"/>
      <c r="F62" s="11"/>
      <c r="H62" s="11"/>
      <c r="J62" s="11"/>
      <c r="L62" s="11"/>
      <c r="N62" s="11"/>
      <c r="Q62" s="11"/>
      <c r="R62" s="10"/>
      <c r="S62" s="11"/>
      <c r="T62" s="11"/>
      <c r="U62" s="11"/>
      <c r="V62" s="11"/>
      <c r="W62" s="11"/>
      <c r="X62" s="11"/>
      <c r="Y62" s="11"/>
    </row>
    <row r="63" spans="2:25" ht="15.75" x14ac:dyDescent="0.45">
      <c r="B63" s="10"/>
      <c r="C63" s="11"/>
      <c r="D63" s="11"/>
      <c r="E63" s="12"/>
      <c r="F63" s="11"/>
      <c r="H63" s="11"/>
      <c r="J63" s="11"/>
      <c r="L63" s="11"/>
      <c r="N63" s="11"/>
      <c r="Q63" s="11"/>
      <c r="R63" s="10"/>
      <c r="S63" s="11"/>
      <c r="T63" s="11"/>
      <c r="U63" s="11"/>
      <c r="V63" s="11"/>
      <c r="W63" s="11"/>
      <c r="X63" s="11"/>
      <c r="Y63" s="11"/>
    </row>
    <row r="64" spans="2:25" ht="15.75" x14ac:dyDescent="0.45">
      <c r="B64" s="10"/>
      <c r="C64" s="11"/>
      <c r="D64" s="11"/>
      <c r="E64" s="12"/>
      <c r="F64" s="11"/>
      <c r="H64" s="11"/>
      <c r="J64" s="11"/>
      <c r="L64" s="11"/>
      <c r="N64" s="11"/>
      <c r="Q64" s="11"/>
      <c r="R64" s="10"/>
      <c r="S64" s="11"/>
      <c r="T64" s="11"/>
      <c r="U64" s="11"/>
      <c r="V64" s="11"/>
      <c r="W64" s="11"/>
      <c r="X64" s="11"/>
      <c r="Y64" s="11"/>
    </row>
    <row r="65" spans="2:25" ht="15.75" x14ac:dyDescent="0.45">
      <c r="B65" s="10"/>
      <c r="C65" s="11"/>
      <c r="D65" s="11"/>
      <c r="E65" s="12"/>
      <c r="F65" s="11"/>
      <c r="H65" s="11"/>
      <c r="J65" s="11"/>
      <c r="L65" s="11"/>
      <c r="N65" s="11"/>
      <c r="Q65" s="11"/>
      <c r="R65" s="10"/>
      <c r="S65" s="11"/>
      <c r="T65" s="11"/>
      <c r="U65" s="11"/>
      <c r="V65" s="11"/>
      <c r="W65" s="11"/>
      <c r="X65" s="11"/>
      <c r="Y65" s="11"/>
    </row>
    <row r="66" spans="2:25" ht="15.75" x14ac:dyDescent="0.45">
      <c r="B66" s="10"/>
      <c r="C66" s="11"/>
      <c r="D66" s="11"/>
      <c r="E66" s="12"/>
      <c r="F66" s="11"/>
      <c r="H66" s="11"/>
      <c r="J66" s="11"/>
      <c r="L66" s="11"/>
      <c r="N66" s="11"/>
      <c r="Q66" s="11"/>
      <c r="R66" s="10"/>
      <c r="S66" s="11"/>
      <c r="T66" s="11"/>
      <c r="U66" s="11"/>
      <c r="V66" s="11"/>
      <c r="W66" s="11"/>
      <c r="X66" s="11"/>
      <c r="Y66" s="11"/>
    </row>
    <row r="67" spans="2:25" ht="15.75" x14ac:dyDescent="0.45">
      <c r="B67" s="10"/>
      <c r="C67" s="11"/>
      <c r="D67" s="11"/>
      <c r="E67" s="12"/>
      <c r="F67" s="11"/>
      <c r="H67" s="11"/>
      <c r="J67" s="11"/>
      <c r="L67" s="11"/>
      <c r="N67" s="11"/>
      <c r="Q67" s="11"/>
      <c r="R67" s="10"/>
      <c r="S67" s="11"/>
      <c r="T67" s="11"/>
      <c r="U67" s="11"/>
      <c r="V67" s="11"/>
      <c r="W67" s="11"/>
      <c r="X67" s="11"/>
      <c r="Y67" s="11"/>
    </row>
    <row r="68" spans="2:25" ht="15.75" x14ac:dyDescent="0.45">
      <c r="B68" s="10"/>
      <c r="C68" s="11"/>
      <c r="D68" s="11"/>
      <c r="E68" s="12"/>
      <c r="F68" s="11"/>
      <c r="H68" s="11"/>
      <c r="J68" s="11"/>
      <c r="L68" s="11"/>
      <c r="N68" s="11"/>
      <c r="Q68" s="11"/>
      <c r="R68" s="10"/>
      <c r="S68" s="11"/>
      <c r="T68" s="11"/>
      <c r="U68" s="11"/>
      <c r="V68" s="11"/>
      <c r="W68" s="11"/>
      <c r="X68" s="11"/>
      <c r="Y68" s="11"/>
    </row>
    <row r="69" spans="2:25" ht="15.75" x14ac:dyDescent="0.45">
      <c r="B69" s="10"/>
      <c r="C69" s="11"/>
      <c r="D69" s="11"/>
      <c r="E69" s="12"/>
      <c r="F69" s="11"/>
      <c r="H69" s="11"/>
      <c r="J69" s="11"/>
      <c r="L69" s="11"/>
      <c r="N69" s="11"/>
      <c r="Q69" s="11"/>
      <c r="R69" s="10"/>
      <c r="S69" s="11"/>
      <c r="T69" s="11"/>
      <c r="U69" s="11"/>
      <c r="V69" s="11"/>
      <c r="W69" s="11"/>
      <c r="X69" s="11"/>
      <c r="Y69" s="11"/>
    </row>
    <row r="70" spans="2:25" ht="15.75" x14ac:dyDescent="0.45">
      <c r="B70" s="10"/>
      <c r="C70" s="11"/>
      <c r="D70" s="11"/>
      <c r="E70" s="12"/>
      <c r="F70" s="11"/>
      <c r="H70" s="11"/>
      <c r="J70" s="11"/>
      <c r="L70" s="11"/>
      <c r="N70" s="11"/>
      <c r="Q70" s="11"/>
      <c r="R70" s="10"/>
      <c r="S70" s="11"/>
      <c r="T70" s="11"/>
      <c r="U70" s="11"/>
      <c r="V70" s="11"/>
      <c r="W70" s="11"/>
      <c r="X70" s="11"/>
      <c r="Y70" s="11"/>
    </row>
    <row r="71" spans="2:25" ht="15.75" x14ac:dyDescent="0.45">
      <c r="B71" s="10"/>
      <c r="C71" s="11"/>
      <c r="D71" s="11"/>
      <c r="E71" s="12"/>
      <c r="F71" s="11"/>
      <c r="H71" s="11"/>
      <c r="J71" s="11"/>
      <c r="L71" s="11"/>
      <c r="N71" s="11"/>
      <c r="Q71" s="11"/>
      <c r="R71" s="10"/>
      <c r="S71" s="11"/>
      <c r="T71" s="11"/>
      <c r="U71" s="11"/>
      <c r="V71" s="11"/>
      <c r="W71" s="11"/>
      <c r="X71" s="11"/>
      <c r="Y71" s="11"/>
    </row>
    <row r="72" spans="2:25" ht="15.75" x14ac:dyDescent="0.45">
      <c r="B72" s="10"/>
      <c r="C72" s="11"/>
      <c r="D72" s="11"/>
      <c r="E72" s="12"/>
      <c r="F72" s="11"/>
      <c r="H72" s="11"/>
      <c r="J72" s="11"/>
      <c r="L72" s="11"/>
      <c r="N72" s="11"/>
      <c r="Q72" s="11"/>
      <c r="R72" s="10"/>
      <c r="S72" s="11"/>
      <c r="T72" s="11"/>
      <c r="U72" s="11"/>
      <c r="V72" s="11"/>
      <c r="W72" s="11"/>
      <c r="X72" s="11"/>
      <c r="Y72" s="11"/>
    </row>
    <row r="73" spans="2:25" ht="15.75" x14ac:dyDescent="0.45">
      <c r="B73" s="10"/>
      <c r="C73" s="11"/>
      <c r="D73" s="11"/>
      <c r="E73" s="12"/>
      <c r="F73" s="11"/>
      <c r="H73" s="11"/>
      <c r="J73" s="11"/>
      <c r="L73" s="11"/>
      <c r="N73" s="11"/>
      <c r="Q73" s="11"/>
      <c r="R73" s="10"/>
      <c r="S73" s="11"/>
      <c r="T73" s="11"/>
      <c r="U73" s="11"/>
      <c r="V73" s="11"/>
      <c r="W73" s="11"/>
      <c r="X73" s="11"/>
      <c r="Y73" s="11"/>
    </row>
    <row r="74" spans="2:25" ht="15.75" x14ac:dyDescent="0.45">
      <c r="B74" s="10"/>
      <c r="C74" s="11"/>
      <c r="D74" s="11"/>
      <c r="E74" s="12"/>
      <c r="F74" s="11"/>
      <c r="H74" s="11"/>
      <c r="J74" s="11"/>
      <c r="L74" s="11"/>
      <c r="N74" s="11"/>
      <c r="Q74" s="11"/>
      <c r="R74" s="10"/>
      <c r="S74" s="11"/>
      <c r="T74" s="11"/>
      <c r="U74" s="11"/>
      <c r="V74" s="11"/>
      <c r="W74" s="11"/>
      <c r="X74" s="11"/>
      <c r="Y74" s="11"/>
    </row>
    <row r="75" spans="2:25" ht="15.75" x14ac:dyDescent="0.45">
      <c r="B75" s="10"/>
      <c r="C75" s="11"/>
      <c r="D75" s="11"/>
      <c r="E75" s="12"/>
      <c r="F75" s="11"/>
      <c r="H75" s="11"/>
      <c r="J75" s="11"/>
      <c r="L75" s="11"/>
      <c r="N75" s="11"/>
      <c r="Q75" s="11"/>
      <c r="R75" s="10"/>
      <c r="S75" s="11"/>
      <c r="T75" s="11"/>
      <c r="U75" s="11"/>
      <c r="V75" s="11"/>
      <c r="W75" s="11"/>
      <c r="X75" s="11"/>
      <c r="Y75" s="11"/>
    </row>
    <row r="76" spans="2:25" ht="15.75" x14ac:dyDescent="0.45">
      <c r="B76" s="10"/>
      <c r="C76" s="11"/>
      <c r="D76" s="11"/>
      <c r="E76" s="12"/>
      <c r="F76" s="11"/>
      <c r="H76" s="11"/>
      <c r="J76" s="11"/>
      <c r="L76" s="11"/>
      <c r="N76" s="11"/>
      <c r="Q76" s="11"/>
      <c r="R76" s="10"/>
      <c r="S76" s="11"/>
      <c r="T76" s="11"/>
      <c r="U76" s="11"/>
      <c r="V76" s="11"/>
      <c r="W76" s="11"/>
      <c r="X76" s="11"/>
      <c r="Y76" s="11"/>
    </row>
    <row r="77" spans="2:25" ht="15.75" x14ac:dyDescent="0.45">
      <c r="B77" s="10"/>
      <c r="C77" s="11"/>
      <c r="D77" s="11"/>
      <c r="E77" s="12"/>
      <c r="F77" s="11"/>
      <c r="H77" s="11"/>
      <c r="J77" s="11"/>
      <c r="L77" s="11"/>
      <c r="N77" s="11"/>
      <c r="Q77" s="11"/>
      <c r="R77" s="10"/>
      <c r="S77" s="11"/>
      <c r="T77" s="11"/>
      <c r="U77" s="11"/>
      <c r="V77" s="11"/>
      <c r="W77" s="11"/>
      <c r="X77" s="11"/>
      <c r="Y77" s="11"/>
    </row>
    <row r="78" spans="2:25" ht="15.75" x14ac:dyDescent="0.45">
      <c r="B78" s="10"/>
      <c r="C78" s="11"/>
      <c r="D78" s="11"/>
      <c r="E78" s="12"/>
      <c r="F78" s="11"/>
      <c r="H78" s="11"/>
      <c r="J78" s="11"/>
      <c r="L78" s="11"/>
      <c r="N78" s="11"/>
      <c r="Q78" s="11"/>
      <c r="R78" s="10"/>
      <c r="S78" s="11"/>
      <c r="T78" s="11"/>
      <c r="U78" s="11"/>
      <c r="V78" s="11"/>
      <c r="W78" s="11"/>
      <c r="X78" s="11"/>
      <c r="Y78" s="11"/>
    </row>
    <row r="79" spans="2:25" ht="15.75" x14ac:dyDescent="0.45">
      <c r="B79" s="10"/>
      <c r="C79" s="11"/>
      <c r="D79" s="11"/>
      <c r="E79" s="12"/>
      <c r="F79" s="11"/>
      <c r="H79" s="11"/>
      <c r="J79" s="11"/>
      <c r="L79" s="11"/>
      <c r="N79" s="11"/>
      <c r="Q79" s="11"/>
      <c r="R79" s="10"/>
      <c r="S79" s="11"/>
      <c r="T79" s="11"/>
      <c r="U79" s="11"/>
      <c r="V79" s="11"/>
      <c r="W79" s="11"/>
      <c r="X79" s="11"/>
      <c r="Y79" s="11"/>
    </row>
    <row r="80" spans="2:25" ht="15.75" x14ac:dyDescent="0.45">
      <c r="B80" s="10"/>
      <c r="C80" s="11"/>
      <c r="D80" s="11"/>
      <c r="E80" s="12"/>
      <c r="F80" s="11"/>
      <c r="H80" s="11"/>
      <c r="J80" s="11"/>
      <c r="L80" s="11"/>
      <c r="N80" s="11"/>
      <c r="Q80" s="11"/>
      <c r="R80" s="10"/>
      <c r="S80" s="11"/>
      <c r="T80" s="11"/>
      <c r="U80" s="11"/>
      <c r="V80" s="11"/>
      <c r="W80" s="11"/>
      <c r="X80" s="11"/>
      <c r="Y80" s="11"/>
    </row>
    <row r="81" spans="2:14" ht="15.75" x14ac:dyDescent="0.45">
      <c r="B81" s="10"/>
      <c r="C81" s="11"/>
      <c r="D81" s="11"/>
      <c r="E81" s="12"/>
      <c r="F81" s="11"/>
      <c r="H81" s="11"/>
      <c r="J81" s="11"/>
      <c r="L81" s="11"/>
      <c r="N81" s="11"/>
    </row>
    <row r="82" spans="2:14" ht="15.75" x14ac:dyDescent="0.45">
      <c r="B82" s="10"/>
      <c r="C82" s="11"/>
      <c r="D82" s="11"/>
      <c r="E82" s="12"/>
      <c r="F82" s="11"/>
      <c r="H82" s="11"/>
      <c r="J82" s="11"/>
      <c r="L82" s="11"/>
      <c r="N82" s="11"/>
    </row>
    <row r="83" spans="2:14" ht="15.75" x14ac:dyDescent="0.45">
      <c r="B83" s="10"/>
      <c r="C83" s="11"/>
      <c r="D83" s="11"/>
      <c r="E83" s="12"/>
      <c r="F83" s="11"/>
      <c r="H83" s="11"/>
      <c r="J83" s="11"/>
      <c r="L83" s="11"/>
      <c r="N83" s="11"/>
    </row>
    <row r="84" spans="2:14" ht="15.75" x14ac:dyDescent="0.45">
      <c r="B84" s="10"/>
      <c r="C84" s="11"/>
      <c r="D84" s="11"/>
      <c r="E84" s="12"/>
      <c r="F84" s="11"/>
      <c r="H84" s="11"/>
      <c r="J84" s="11"/>
      <c r="L84" s="11"/>
      <c r="N84" s="11"/>
    </row>
    <row r="85" spans="2:14" ht="15.75" x14ac:dyDescent="0.45">
      <c r="B85" s="10"/>
      <c r="C85" s="11"/>
      <c r="D85" s="11"/>
      <c r="E85" s="12"/>
      <c r="F85" s="11"/>
      <c r="H85" s="11"/>
      <c r="J85" s="11"/>
      <c r="L85" s="11"/>
      <c r="N85" s="11"/>
    </row>
    <row r="86" spans="2:14" ht="15.75" x14ac:dyDescent="0.45">
      <c r="B86" s="10"/>
      <c r="C86" s="11"/>
      <c r="D86" s="11"/>
      <c r="E86" s="12"/>
      <c r="F86" s="11"/>
      <c r="H86" s="11"/>
      <c r="J86" s="11"/>
      <c r="L86" s="11"/>
      <c r="N86" s="11"/>
    </row>
    <row r="87" spans="2:14" ht="15.75" x14ac:dyDescent="0.45">
      <c r="B87" s="10"/>
      <c r="C87" s="11"/>
      <c r="D87" s="11"/>
      <c r="E87" s="12"/>
      <c r="F87" s="11"/>
      <c r="H87" s="11"/>
      <c r="J87" s="11"/>
      <c r="L87" s="11"/>
      <c r="N87" s="11"/>
    </row>
    <row r="88" spans="2:14" ht="15.75" x14ac:dyDescent="0.45">
      <c r="B88" s="10"/>
      <c r="C88" s="11"/>
      <c r="D88" s="11"/>
      <c r="E88" s="12"/>
      <c r="F88" s="11"/>
      <c r="H88" s="11"/>
      <c r="J88" s="11"/>
      <c r="L88" s="11"/>
      <c r="N88" s="11"/>
    </row>
    <row r="89" spans="2:14" ht="15.75" x14ac:dyDescent="0.45">
      <c r="B89" s="10"/>
      <c r="C89" s="11"/>
      <c r="D89" s="11"/>
      <c r="E89" s="12"/>
      <c r="F89" s="11"/>
      <c r="H89" s="11"/>
      <c r="J89" s="11"/>
      <c r="L89" s="11"/>
      <c r="N89" s="11"/>
    </row>
    <row r="90" spans="2:14" ht="15.75" x14ac:dyDescent="0.45">
      <c r="B90" s="10"/>
      <c r="C90" s="11"/>
      <c r="D90" s="11"/>
      <c r="E90" s="12"/>
      <c r="F90" s="11"/>
      <c r="H90" s="11"/>
      <c r="J90" s="11"/>
      <c r="L90" s="11"/>
      <c r="N90" s="11"/>
    </row>
    <row r="91" spans="2:14" ht="15.75" x14ac:dyDescent="0.45">
      <c r="B91" s="10"/>
      <c r="C91" s="11"/>
      <c r="D91" s="11"/>
      <c r="E91" s="12"/>
      <c r="F91" s="11"/>
      <c r="H91" s="11"/>
      <c r="J91" s="11"/>
      <c r="L91" s="11"/>
      <c r="N91" s="11"/>
    </row>
    <row r="92" spans="2:14" ht="15.75" x14ac:dyDescent="0.45">
      <c r="B92" s="10"/>
      <c r="C92" s="11"/>
      <c r="D92" s="11"/>
      <c r="E92" s="12"/>
      <c r="F92" s="11"/>
      <c r="H92" s="11"/>
      <c r="J92" s="11"/>
      <c r="L92" s="11"/>
      <c r="N92" s="11"/>
    </row>
    <row r="93" spans="2:14" ht="15.75" x14ac:dyDescent="0.45">
      <c r="B93" s="10"/>
      <c r="C93" s="11"/>
      <c r="D93" s="11"/>
      <c r="E93" s="12"/>
      <c r="F93" s="11"/>
      <c r="H93" s="11"/>
      <c r="J93" s="11"/>
      <c r="L93" s="11"/>
      <c r="N93" s="11"/>
    </row>
    <row r="94" spans="2:14" ht="15.75" x14ac:dyDescent="0.45">
      <c r="B94" s="10"/>
      <c r="C94" s="11"/>
      <c r="D94" s="11"/>
      <c r="E94" s="12"/>
      <c r="F94" s="11"/>
      <c r="H94" s="11"/>
      <c r="J94" s="11"/>
      <c r="L94" s="11"/>
      <c r="N94" s="11"/>
    </row>
    <row r="95" spans="2:14" ht="15.75" x14ac:dyDescent="0.45">
      <c r="B95" s="10"/>
      <c r="C95" s="11"/>
      <c r="D95" s="11"/>
      <c r="E95" s="12"/>
      <c r="F95" s="11"/>
      <c r="H95" s="11"/>
      <c r="J95" s="11"/>
      <c r="L95" s="11"/>
      <c r="N95" s="11"/>
    </row>
    <row r="96" spans="2:14" ht="15.75" x14ac:dyDescent="0.45">
      <c r="B96" s="10"/>
      <c r="C96" s="11"/>
      <c r="D96" s="11"/>
      <c r="E96" s="12"/>
      <c r="F96" s="11"/>
      <c r="H96" s="11"/>
      <c r="J96" s="11"/>
      <c r="L96" s="11"/>
      <c r="N96" s="11"/>
    </row>
    <row r="97" spans="2:14" s="12" customFormat="1" ht="15.75" x14ac:dyDescent="0.45">
      <c r="B97" s="10"/>
      <c r="C97" s="11"/>
      <c r="D97" s="11"/>
      <c r="F97" s="11"/>
      <c r="H97" s="11"/>
      <c r="J97" s="11"/>
      <c r="L97" s="11"/>
      <c r="N97" s="11"/>
    </row>
    <row r="98" spans="2:14" s="12" customFormat="1" ht="15.75" x14ac:dyDescent="0.45">
      <c r="B98" s="10"/>
      <c r="C98" s="11"/>
      <c r="D98" s="11"/>
      <c r="F98" s="11"/>
      <c r="H98" s="11"/>
      <c r="J98" s="11"/>
      <c r="L98" s="11"/>
      <c r="N98" s="11"/>
    </row>
    <row r="99" spans="2:14" s="12" customFormat="1" ht="15.75" x14ac:dyDescent="0.45">
      <c r="B99" s="10"/>
      <c r="C99" s="11"/>
      <c r="D99" s="11"/>
      <c r="F99" s="11"/>
      <c r="H99" s="11"/>
      <c r="J99" s="11"/>
      <c r="L99" s="11"/>
      <c r="N99" s="11"/>
    </row>
    <row r="100" spans="2:14" s="12" customFormat="1" ht="15.75" x14ac:dyDescent="0.45">
      <c r="B100" s="10"/>
      <c r="C100" s="11"/>
      <c r="D100" s="11"/>
      <c r="F100" s="11"/>
      <c r="H100" s="11"/>
      <c r="J100" s="11"/>
      <c r="L100" s="11"/>
      <c r="N100" s="11"/>
    </row>
    <row r="101" spans="2:14" s="12" customFormat="1" ht="15.75" x14ac:dyDescent="0.45">
      <c r="B101" s="10"/>
      <c r="C101" s="11"/>
      <c r="D101" s="11"/>
      <c r="F101" s="11"/>
      <c r="H101" s="11"/>
      <c r="J101" s="11"/>
      <c r="L101" s="11"/>
      <c r="N101" s="11"/>
    </row>
    <row r="102" spans="2:14" s="12" customFormat="1" ht="15.75" x14ac:dyDescent="0.45">
      <c r="B102" s="10"/>
      <c r="C102" s="11"/>
      <c r="D102" s="11"/>
      <c r="F102" s="11"/>
      <c r="H102" s="11"/>
      <c r="J102" s="11"/>
      <c r="L102" s="11"/>
      <c r="N102" s="11"/>
    </row>
    <row r="103" spans="2:14" s="12" customFormat="1" ht="15.75" x14ac:dyDescent="0.45">
      <c r="B103" s="10"/>
      <c r="C103" s="11"/>
      <c r="D103" s="11"/>
      <c r="F103" s="11"/>
      <c r="H103" s="11"/>
      <c r="J103" s="11"/>
      <c r="L103" s="11"/>
      <c r="N103" s="11"/>
    </row>
    <row r="104" spans="2:14" s="12" customFormat="1" ht="15.75" x14ac:dyDescent="0.45">
      <c r="B104" s="10"/>
      <c r="C104" s="11"/>
      <c r="D104" s="11"/>
      <c r="F104" s="11"/>
      <c r="H104" s="11"/>
      <c r="J104" s="11"/>
      <c r="L104" s="11"/>
      <c r="N104" s="11"/>
    </row>
    <row r="105" spans="2:14" s="12" customFormat="1" ht="15.75" x14ac:dyDescent="0.45">
      <c r="B105" s="10"/>
      <c r="C105" s="11"/>
      <c r="D105" s="11"/>
      <c r="F105" s="11"/>
      <c r="H105" s="11"/>
      <c r="J105" s="11"/>
      <c r="L105" s="11"/>
      <c r="N105" s="11"/>
    </row>
    <row r="106" spans="2:14" s="12" customFormat="1" ht="15.75" x14ac:dyDescent="0.45">
      <c r="B106" s="10"/>
      <c r="C106" s="11"/>
      <c r="D106" s="11"/>
      <c r="F106" s="11"/>
      <c r="H106" s="11"/>
      <c r="J106" s="11"/>
      <c r="L106" s="11"/>
      <c r="N106" s="11"/>
    </row>
    <row r="107" spans="2:14" s="12" customFormat="1" ht="15.75" x14ac:dyDescent="0.45">
      <c r="B107" s="10"/>
      <c r="C107" s="11"/>
      <c r="D107" s="11"/>
      <c r="F107" s="11"/>
      <c r="H107" s="11"/>
      <c r="J107" s="11"/>
      <c r="L107" s="11"/>
      <c r="N107" s="11"/>
    </row>
    <row r="108" spans="2:14" s="12" customFormat="1" ht="15.75" x14ac:dyDescent="0.45">
      <c r="B108" s="10"/>
      <c r="C108" s="11"/>
      <c r="D108" s="11"/>
      <c r="F108" s="11"/>
      <c r="H108" s="11"/>
      <c r="J108" s="11"/>
      <c r="L108" s="11"/>
      <c r="N108" s="11"/>
    </row>
    <row r="109" spans="2:14" s="12" customFormat="1" ht="15.75" x14ac:dyDescent="0.45">
      <c r="B109" s="10"/>
      <c r="C109" s="11"/>
      <c r="D109" s="11"/>
      <c r="F109" s="11"/>
      <c r="H109" s="11"/>
      <c r="J109" s="11"/>
      <c r="L109" s="11"/>
      <c r="N109" s="11"/>
    </row>
    <row r="110" spans="2:14" s="12" customFormat="1" ht="15.75" x14ac:dyDescent="0.45">
      <c r="B110" s="10"/>
      <c r="C110" s="11"/>
      <c r="D110" s="11"/>
      <c r="F110" s="11"/>
      <c r="H110" s="11"/>
      <c r="J110" s="11"/>
      <c r="L110" s="11"/>
      <c r="N110" s="11"/>
    </row>
    <row r="111" spans="2:14" s="12" customFormat="1" ht="15.75" x14ac:dyDescent="0.45">
      <c r="B111" s="10"/>
      <c r="C111" s="11"/>
      <c r="D111" s="11"/>
      <c r="F111" s="11"/>
      <c r="H111" s="11"/>
      <c r="J111" s="11"/>
      <c r="L111" s="11"/>
      <c r="N111" s="11"/>
    </row>
    <row r="112" spans="2:14" s="12" customFormat="1" ht="15.75" x14ac:dyDescent="0.45">
      <c r="B112" s="10"/>
      <c r="C112" s="11"/>
      <c r="D112" s="11"/>
      <c r="F112" s="11"/>
      <c r="H112" s="11"/>
      <c r="J112" s="11"/>
      <c r="L112" s="11"/>
      <c r="N112" s="11"/>
    </row>
    <row r="113" spans="2:14" s="12" customFormat="1" ht="15.75" x14ac:dyDescent="0.45">
      <c r="B113" s="10"/>
      <c r="C113" s="11"/>
      <c r="D113" s="11"/>
      <c r="F113" s="11"/>
      <c r="H113" s="11"/>
      <c r="J113" s="11"/>
      <c r="L113" s="11"/>
      <c r="N113" s="11"/>
    </row>
    <row r="114" spans="2:14" s="12" customFormat="1" ht="15.75" x14ac:dyDescent="0.45">
      <c r="B114" s="10"/>
      <c r="C114" s="11"/>
      <c r="D114" s="11"/>
      <c r="F114" s="11"/>
      <c r="H114" s="11"/>
      <c r="J114" s="11"/>
      <c r="L114" s="11"/>
      <c r="N114" s="11"/>
    </row>
    <row r="115" spans="2:14" s="12" customFormat="1" ht="15.75" x14ac:dyDescent="0.45">
      <c r="B115" s="10"/>
      <c r="C115" s="11"/>
      <c r="D115" s="11"/>
      <c r="F115" s="11"/>
      <c r="H115" s="11"/>
      <c r="J115" s="11"/>
      <c r="L115" s="11"/>
      <c r="N115" s="11"/>
    </row>
    <row r="116" spans="2:14" s="12" customFormat="1" ht="15.75" x14ac:dyDescent="0.45">
      <c r="B116" s="10"/>
      <c r="C116" s="11"/>
      <c r="D116" s="11"/>
      <c r="F116" s="11"/>
      <c r="H116" s="11"/>
      <c r="J116" s="11"/>
      <c r="L116" s="11"/>
      <c r="N116" s="11"/>
    </row>
    <row r="117" spans="2:14" s="12" customFormat="1" ht="15.75" x14ac:dyDescent="0.45">
      <c r="B117" s="10"/>
      <c r="C117" s="11"/>
      <c r="D117" s="11"/>
      <c r="F117" s="11"/>
      <c r="H117" s="11"/>
      <c r="J117" s="11"/>
      <c r="L117" s="11"/>
      <c r="N117" s="11"/>
    </row>
    <row r="118" spans="2:14" s="12" customFormat="1" ht="15.75" x14ac:dyDescent="0.45">
      <c r="B118" s="10"/>
      <c r="C118" s="11"/>
      <c r="D118" s="11"/>
      <c r="F118" s="11"/>
      <c r="H118" s="11"/>
      <c r="J118" s="11"/>
      <c r="L118" s="11"/>
      <c r="N118" s="11"/>
    </row>
    <row r="119" spans="2:14" s="12" customFormat="1" ht="15.75" x14ac:dyDescent="0.45">
      <c r="B119" s="10"/>
      <c r="C119" s="11"/>
      <c r="D119" s="11"/>
      <c r="F119" s="11"/>
      <c r="H119" s="11"/>
      <c r="J119" s="11"/>
      <c r="L119" s="11"/>
      <c r="N119" s="11"/>
    </row>
    <row r="120" spans="2:14" s="12" customFormat="1" ht="15.75" x14ac:dyDescent="0.45">
      <c r="B120" s="10"/>
      <c r="C120" s="11"/>
      <c r="D120" s="11"/>
      <c r="F120" s="11"/>
      <c r="H120" s="11"/>
      <c r="J120" s="11"/>
      <c r="L120" s="11"/>
      <c r="N120" s="11"/>
    </row>
    <row r="121" spans="2:14" s="12" customFormat="1" ht="15.75" x14ac:dyDescent="0.45">
      <c r="B121" s="10"/>
      <c r="C121" s="11"/>
      <c r="D121" s="11"/>
      <c r="F121" s="11"/>
      <c r="H121" s="11"/>
      <c r="J121" s="11"/>
      <c r="L121" s="11"/>
      <c r="N121" s="11"/>
    </row>
    <row r="122" spans="2:14" s="12" customFormat="1" ht="15.75" x14ac:dyDescent="0.45">
      <c r="B122" s="10"/>
      <c r="C122" s="11"/>
      <c r="D122" s="11"/>
      <c r="F122" s="11"/>
      <c r="H122" s="11"/>
      <c r="J122" s="11"/>
      <c r="L122" s="11"/>
      <c r="N122" s="11"/>
    </row>
    <row r="123" spans="2:14" s="12" customFormat="1" ht="15.75" x14ac:dyDescent="0.45">
      <c r="B123" s="10"/>
      <c r="C123" s="11"/>
      <c r="D123" s="11"/>
      <c r="F123" s="11"/>
      <c r="H123" s="11"/>
      <c r="J123" s="11"/>
      <c r="L123" s="11"/>
      <c r="N123" s="11"/>
    </row>
    <row r="124" spans="2:14" s="12" customFormat="1" ht="15.75" x14ac:dyDescent="0.45">
      <c r="B124" s="10"/>
      <c r="C124" s="11"/>
      <c r="D124" s="11"/>
      <c r="F124" s="11"/>
      <c r="H124" s="11"/>
      <c r="J124" s="11"/>
      <c r="L124" s="11"/>
      <c r="N124" s="11"/>
    </row>
    <row r="125" spans="2:14" s="12" customFormat="1" ht="15.75" x14ac:dyDescent="0.45">
      <c r="B125" s="10"/>
      <c r="C125" s="11"/>
      <c r="D125" s="11"/>
      <c r="F125" s="11"/>
      <c r="H125" s="11"/>
      <c r="J125" s="11"/>
      <c r="L125" s="11"/>
      <c r="N125" s="11"/>
    </row>
    <row r="126" spans="2:14" s="12" customFormat="1" ht="15.75" x14ac:dyDescent="0.45">
      <c r="B126" s="10"/>
      <c r="C126" s="11"/>
      <c r="D126" s="11"/>
      <c r="F126" s="11"/>
      <c r="H126" s="11"/>
      <c r="J126" s="11"/>
      <c r="L126" s="11"/>
      <c r="N126" s="11"/>
    </row>
    <row r="127" spans="2:14" s="12" customFormat="1" ht="15.75" x14ac:dyDescent="0.45">
      <c r="B127" s="10"/>
      <c r="C127" s="11"/>
      <c r="D127" s="11"/>
      <c r="F127" s="11"/>
      <c r="H127" s="11"/>
      <c r="J127" s="11"/>
      <c r="L127" s="11"/>
      <c r="N127" s="11"/>
    </row>
    <row r="128" spans="2:14" s="12" customFormat="1" ht="15.75" x14ac:dyDescent="0.45">
      <c r="B128" s="10"/>
      <c r="C128" s="11"/>
      <c r="D128" s="11"/>
      <c r="F128" s="11"/>
      <c r="H128" s="11"/>
      <c r="J128" s="11"/>
      <c r="L128" s="11"/>
      <c r="N128" s="11"/>
    </row>
    <row r="129" spans="2:14" s="12" customFormat="1" ht="15.75" x14ac:dyDescent="0.45">
      <c r="B129" s="10"/>
      <c r="C129" s="11"/>
      <c r="D129" s="11"/>
      <c r="F129" s="11"/>
      <c r="H129" s="11"/>
      <c r="J129" s="11"/>
      <c r="L129" s="11"/>
      <c r="N129" s="11"/>
    </row>
    <row r="130" spans="2:14" s="12" customFormat="1" ht="15.75" x14ac:dyDescent="0.45">
      <c r="B130" s="10"/>
      <c r="C130" s="11"/>
      <c r="D130" s="11"/>
      <c r="F130" s="11"/>
      <c r="H130" s="11"/>
      <c r="J130" s="11"/>
      <c r="L130" s="11"/>
      <c r="N130" s="11"/>
    </row>
    <row r="131" spans="2:14" s="12" customFormat="1" ht="15.75" x14ac:dyDescent="0.45">
      <c r="B131" s="10"/>
      <c r="C131" s="11"/>
      <c r="D131" s="11"/>
      <c r="F131" s="11"/>
      <c r="H131" s="11"/>
      <c r="J131" s="11"/>
      <c r="L131" s="11"/>
      <c r="N131" s="11"/>
    </row>
    <row r="132" spans="2:14" s="12" customFormat="1" ht="15.75" x14ac:dyDescent="0.45">
      <c r="B132" s="10"/>
      <c r="C132" s="11"/>
      <c r="D132" s="11"/>
      <c r="F132" s="11"/>
      <c r="H132" s="11"/>
      <c r="J132" s="11"/>
      <c r="L132" s="11"/>
      <c r="N132" s="11"/>
    </row>
    <row r="133" spans="2:14" s="12" customFormat="1" ht="15.75" x14ac:dyDescent="0.45">
      <c r="B133" s="10"/>
      <c r="C133" s="11"/>
      <c r="D133" s="11"/>
      <c r="F133" s="11"/>
      <c r="H133" s="11"/>
      <c r="J133" s="11"/>
      <c r="L133" s="11"/>
      <c r="N133" s="11"/>
    </row>
    <row r="134" spans="2:14" s="12" customFormat="1" ht="15.75" x14ac:dyDescent="0.45">
      <c r="B134" s="10"/>
      <c r="C134" s="11"/>
      <c r="D134" s="11"/>
      <c r="F134" s="11"/>
      <c r="H134" s="11"/>
      <c r="J134" s="11"/>
      <c r="L134" s="11"/>
      <c r="N134" s="11"/>
    </row>
    <row r="135" spans="2:14" s="12" customFormat="1" ht="15.75" x14ac:dyDescent="0.45">
      <c r="B135" s="10"/>
      <c r="C135" s="11"/>
      <c r="D135" s="11"/>
      <c r="F135" s="11"/>
      <c r="H135" s="11"/>
      <c r="J135" s="11"/>
      <c r="L135" s="11"/>
      <c r="N135" s="11"/>
    </row>
    <row r="136" spans="2:14" s="12" customFormat="1" ht="15.75" x14ac:dyDescent="0.45">
      <c r="B136" s="10"/>
      <c r="C136" s="11"/>
      <c r="D136" s="11"/>
      <c r="F136" s="11"/>
      <c r="H136" s="11"/>
      <c r="J136" s="11"/>
      <c r="L136" s="11"/>
      <c r="N136" s="11"/>
    </row>
    <row r="137" spans="2:14" s="12" customFormat="1" ht="15.75" x14ac:dyDescent="0.45">
      <c r="B137" s="10"/>
      <c r="C137" s="11"/>
      <c r="D137" s="11"/>
      <c r="F137" s="11"/>
      <c r="H137" s="11"/>
      <c r="J137" s="11"/>
      <c r="L137" s="11"/>
      <c r="N137" s="11"/>
    </row>
    <row r="138" spans="2:14" s="12" customFormat="1" ht="15.75" x14ac:dyDescent="0.45">
      <c r="B138" s="10"/>
      <c r="C138" s="11"/>
      <c r="D138" s="11"/>
      <c r="F138" s="11"/>
      <c r="H138" s="11"/>
      <c r="J138" s="11"/>
      <c r="L138" s="11"/>
      <c r="N138" s="11"/>
    </row>
    <row r="139" spans="2:14" s="12" customFormat="1" ht="15.75" x14ac:dyDescent="0.45">
      <c r="B139" s="10"/>
      <c r="C139" s="11"/>
      <c r="D139" s="11"/>
      <c r="F139" s="11"/>
      <c r="H139" s="11"/>
      <c r="J139" s="11"/>
      <c r="L139" s="11"/>
      <c r="N139" s="11"/>
    </row>
    <row r="140" spans="2:14" s="12" customFormat="1" ht="15.75" x14ac:dyDescent="0.45">
      <c r="B140" s="10"/>
      <c r="C140" s="11"/>
      <c r="D140" s="11"/>
      <c r="F140" s="11"/>
      <c r="H140" s="11"/>
      <c r="J140" s="11"/>
      <c r="L140" s="11"/>
      <c r="N140" s="11"/>
    </row>
    <row r="141" spans="2:14" s="12" customFormat="1" ht="15.75" x14ac:dyDescent="0.45">
      <c r="B141" s="10"/>
      <c r="C141" s="11"/>
      <c r="D141" s="11"/>
      <c r="F141" s="11"/>
      <c r="H141" s="11"/>
      <c r="J141" s="11"/>
      <c r="L141" s="11"/>
      <c r="N141" s="11"/>
    </row>
    <row r="142" spans="2:14" s="12" customFormat="1" ht="15.75" x14ac:dyDescent="0.45">
      <c r="B142" s="10"/>
      <c r="C142" s="11"/>
      <c r="D142" s="11"/>
      <c r="F142" s="11"/>
      <c r="H142" s="11"/>
      <c r="J142" s="11"/>
      <c r="L142" s="11"/>
      <c r="N142" s="11"/>
    </row>
    <row r="143" spans="2:14" s="12" customFormat="1" ht="15.75" x14ac:dyDescent="0.45">
      <c r="B143" s="10"/>
      <c r="C143" s="11"/>
      <c r="D143" s="11"/>
      <c r="F143" s="11"/>
      <c r="H143" s="11"/>
      <c r="J143" s="11"/>
      <c r="L143" s="11"/>
      <c r="N143" s="11"/>
    </row>
    <row r="144" spans="2:14" s="12" customFormat="1" ht="15.75" x14ac:dyDescent="0.45">
      <c r="B144" s="10"/>
      <c r="C144" s="11"/>
      <c r="D144" s="11"/>
      <c r="F144" s="11"/>
      <c r="H144" s="11"/>
      <c r="J144" s="11"/>
      <c r="L144" s="11"/>
      <c r="N144" s="11"/>
    </row>
    <row r="145" spans="2:14" s="12" customFormat="1" ht="15.75" x14ac:dyDescent="0.45">
      <c r="B145" s="10"/>
      <c r="C145" s="11"/>
      <c r="D145" s="11"/>
      <c r="F145" s="11"/>
      <c r="H145" s="11"/>
      <c r="J145" s="11"/>
      <c r="L145" s="11"/>
      <c r="N145" s="11"/>
    </row>
    <row r="146" spans="2:14" s="12" customFormat="1" ht="15.75" x14ac:dyDescent="0.45">
      <c r="B146" s="10"/>
      <c r="C146" s="11"/>
      <c r="D146" s="11"/>
      <c r="F146" s="11"/>
      <c r="H146" s="11"/>
      <c r="J146" s="11"/>
      <c r="L146" s="11"/>
      <c r="N146" s="11"/>
    </row>
    <row r="147" spans="2:14" s="12" customFormat="1" ht="15.75" x14ac:dyDescent="0.45">
      <c r="B147" s="10"/>
      <c r="C147" s="11"/>
      <c r="D147" s="11"/>
      <c r="F147" s="11"/>
      <c r="H147" s="11"/>
      <c r="J147" s="11"/>
      <c r="L147" s="11"/>
      <c r="N147" s="11"/>
    </row>
    <row r="148" spans="2:14" s="12" customFormat="1" ht="15.75" x14ac:dyDescent="0.45">
      <c r="B148" s="10"/>
      <c r="C148" s="11"/>
      <c r="D148" s="11"/>
      <c r="F148" s="11"/>
      <c r="H148" s="11"/>
      <c r="J148" s="11"/>
      <c r="L148" s="11"/>
      <c r="N148" s="11"/>
    </row>
    <row r="149" spans="2:14" s="12" customFormat="1" ht="15.75" x14ac:dyDescent="0.45">
      <c r="B149" s="10"/>
      <c r="C149" s="11"/>
      <c r="D149" s="11"/>
      <c r="F149" s="11"/>
      <c r="H149" s="11"/>
      <c r="J149" s="11"/>
      <c r="L149" s="11"/>
      <c r="N149" s="11"/>
    </row>
    <row r="150" spans="2:14" s="12" customFormat="1" ht="15.75" x14ac:dyDescent="0.45">
      <c r="B150" s="10"/>
      <c r="C150" s="11"/>
      <c r="D150" s="11"/>
      <c r="F150" s="11"/>
      <c r="H150" s="11"/>
      <c r="J150" s="11"/>
      <c r="L150" s="11"/>
      <c r="N150" s="11"/>
    </row>
    <row r="151" spans="2:14" s="12" customFormat="1" ht="16.149999999999999" thickBot="1" x14ac:dyDescent="0.5">
      <c r="B151" s="10"/>
      <c r="C151" s="11"/>
      <c r="D151" s="11"/>
      <c r="F151" s="11"/>
      <c r="H151" s="11"/>
      <c r="J151" s="11"/>
      <c r="L151" s="11"/>
      <c r="N151" s="11"/>
    </row>
    <row r="152" spans="2:14" s="12" customFormat="1" ht="14.65" thickBot="1" x14ac:dyDescent="0.5">
      <c r="B152" s="4"/>
      <c r="C152" s="4"/>
      <c r="D152" s="5"/>
      <c r="F152" s="13"/>
      <c r="H152" s="13"/>
      <c r="J152" s="13"/>
      <c r="L152" s="13"/>
      <c r="N152" s="13"/>
    </row>
    <row r="153" spans="2:14" s="12" customFormat="1" ht="14.65" thickBot="1" x14ac:dyDescent="0.5">
      <c r="B153" s="4"/>
      <c r="C153" s="4"/>
      <c r="D153" s="5"/>
      <c r="F153" s="13"/>
      <c r="H153" s="13"/>
      <c r="J153" s="13"/>
      <c r="L153" s="13"/>
      <c r="N153" s="13"/>
    </row>
    <row r="154" spans="2:14" s="12" customFormat="1" ht="14.65" thickBot="1" x14ac:dyDescent="0.5">
      <c r="B154" s="4"/>
      <c r="C154" s="4"/>
      <c r="D154" s="5"/>
      <c r="F154" s="13"/>
      <c r="H154" s="13"/>
      <c r="J154" s="13"/>
      <c r="L154" s="13"/>
      <c r="N154" s="13"/>
    </row>
    <row r="155" spans="2:14" s="12" customFormat="1" ht="14.65" thickBot="1" x14ac:dyDescent="0.5">
      <c r="B155" s="4"/>
      <c r="C155" s="4"/>
      <c r="D155" s="5"/>
      <c r="F155" s="13"/>
      <c r="H155" s="13"/>
      <c r="J155" s="13"/>
      <c r="L155" s="13"/>
      <c r="N155" s="13"/>
    </row>
    <row r="156" spans="2:14" s="12" customFormat="1" ht="14.65" thickBot="1" x14ac:dyDescent="0.5">
      <c r="B156" s="4"/>
      <c r="C156" s="4"/>
      <c r="D156" s="5"/>
      <c r="F156" s="13"/>
      <c r="H156" s="13"/>
      <c r="J156" s="13"/>
      <c r="L156" s="13"/>
      <c r="N156" s="13"/>
    </row>
    <row r="157" spans="2:14" s="12" customFormat="1" ht="14.65" thickBot="1" x14ac:dyDescent="0.5">
      <c r="B157" s="4"/>
      <c r="C157" s="4"/>
      <c r="D157" s="5"/>
      <c r="F157" s="13"/>
      <c r="H157" s="13"/>
      <c r="J157" s="13"/>
      <c r="L157" s="13"/>
      <c r="N157" s="13"/>
    </row>
    <row r="158" spans="2:14" s="12" customFormat="1" ht="14.65" thickBot="1" x14ac:dyDescent="0.5">
      <c r="B158" s="4"/>
      <c r="C158" s="4"/>
      <c r="D158" s="5"/>
      <c r="F158" s="13"/>
      <c r="H158" s="13"/>
      <c r="J158" s="13"/>
      <c r="L158" s="13"/>
      <c r="N158" s="13"/>
    </row>
    <row r="159" spans="2:14" s="12" customFormat="1" ht="14.65" thickBot="1" x14ac:dyDescent="0.5">
      <c r="B159" s="4"/>
      <c r="C159" s="4"/>
      <c r="D159" s="5"/>
      <c r="F159" s="13"/>
      <c r="H159" s="13"/>
      <c r="J159" s="13"/>
      <c r="L159" s="13"/>
      <c r="N159" s="13"/>
    </row>
    <row r="160" spans="2:14" s="12" customFormat="1" ht="14.65" thickBot="1" x14ac:dyDescent="0.5">
      <c r="B160" s="4"/>
      <c r="C160" s="4"/>
      <c r="D160" s="5"/>
      <c r="F160" s="13"/>
      <c r="H160" s="13"/>
      <c r="J160" s="13"/>
      <c r="L160" s="13"/>
      <c r="N160" s="13"/>
    </row>
    <row r="161" spans="2:14" s="12" customFormat="1" ht="14.65" thickBot="1" x14ac:dyDescent="0.5">
      <c r="B161" s="4"/>
      <c r="C161" s="4"/>
      <c r="D161" s="5"/>
      <c r="F161" s="13"/>
      <c r="H161" s="13"/>
      <c r="J161" s="13"/>
      <c r="L161" s="13"/>
      <c r="N161" s="13"/>
    </row>
    <row r="162" spans="2:14" s="12" customFormat="1" ht="14.65" thickBot="1" x14ac:dyDescent="0.5">
      <c r="B162" s="4"/>
      <c r="C162" s="4"/>
      <c r="D162" s="5"/>
      <c r="F162" s="13"/>
      <c r="H162" s="13"/>
      <c r="J162" s="13"/>
      <c r="L162" s="13"/>
      <c r="N162" s="13"/>
    </row>
    <row r="163" spans="2:14" s="12" customFormat="1" ht="14.65" thickBot="1" x14ac:dyDescent="0.5">
      <c r="B163" s="4"/>
      <c r="C163" s="4"/>
      <c r="D163" s="5"/>
      <c r="F163" s="13"/>
      <c r="H163" s="13"/>
      <c r="J163" s="13"/>
      <c r="L163" s="13"/>
      <c r="N163" s="13"/>
    </row>
    <row r="164" spans="2:14" s="12" customFormat="1" ht="14.65" thickBot="1" x14ac:dyDescent="0.5">
      <c r="B164" s="4"/>
      <c r="C164" s="4"/>
      <c r="D164" s="5"/>
      <c r="F164" s="13"/>
      <c r="H164" s="13"/>
      <c r="J164" s="13"/>
      <c r="L164" s="13"/>
      <c r="N164" s="13"/>
    </row>
    <row r="165" spans="2:14" s="12" customFormat="1" ht="14.65" thickBot="1" x14ac:dyDescent="0.5">
      <c r="B165" s="4"/>
      <c r="C165" s="4"/>
      <c r="D165" s="5"/>
      <c r="F165" s="13"/>
      <c r="H165" s="13"/>
      <c r="J165" s="13"/>
      <c r="L165" s="13"/>
      <c r="N165" s="13"/>
    </row>
    <row r="166" spans="2:14" s="12" customFormat="1" ht="14.65" thickBot="1" x14ac:dyDescent="0.5">
      <c r="B166" s="4"/>
      <c r="C166" s="4"/>
      <c r="D166" s="5"/>
      <c r="F166" s="13"/>
      <c r="H166" s="13"/>
      <c r="J166" s="13"/>
      <c r="L166" s="13"/>
      <c r="N166" s="13"/>
    </row>
    <row r="167" spans="2:14" s="12" customFormat="1" ht="14.65" thickBot="1" x14ac:dyDescent="0.5">
      <c r="B167" s="4"/>
      <c r="C167" s="4"/>
      <c r="D167" s="5"/>
      <c r="F167" s="13"/>
      <c r="H167" s="13"/>
      <c r="J167" s="13"/>
      <c r="L167" s="13"/>
      <c r="N167" s="13"/>
    </row>
    <row r="168" spans="2:14" s="12" customFormat="1" ht="14.65" thickBot="1" x14ac:dyDescent="0.5">
      <c r="B168" s="4"/>
      <c r="C168" s="4"/>
      <c r="D168" s="5"/>
      <c r="F168" s="13"/>
      <c r="H168" s="13"/>
      <c r="J168" s="13"/>
      <c r="L168" s="13"/>
      <c r="N168" s="13"/>
    </row>
    <row r="169" spans="2:14" s="12" customFormat="1" ht="14.65" thickBot="1" x14ac:dyDescent="0.5">
      <c r="B169" s="4"/>
      <c r="C169" s="4"/>
      <c r="D169" s="5"/>
      <c r="F169" s="13"/>
      <c r="H169" s="13"/>
      <c r="J169" s="13"/>
      <c r="L169" s="13"/>
      <c r="N169" s="13"/>
    </row>
    <row r="170" spans="2:14" s="12" customFormat="1" ht="14.65" thickBot="1" x14ac:dyDescent="0.5">
      <c r="B170" s="4"/>
      <c r="C170" s="4"/>
      <c r="D170" s="5"/>
      <c r="F170" s="13"/>
      <c r="H170" s="13"/>
      <c r="J170" s="13"/>
      <c r="L170" s="13"/>
      <c r="N170" s="13"/>
    </row>
    <row r="171" spans="2:14" s="12" customFormat="1" ht="14.65" thickBot="1" x14ac:dyDescent="0.5">
      <c r="B171" s="4"/>
      <c r="C171" s="4"/>
      <c r="D171" s="5"/>
      <c r="F171" s="13"/>
      <c r="H171" s="13"/>
      <c r="J171" s="13"/>
      <c r="L171" s="13"/>
      <c r="N171" s="13"/>
    </row>
    <row r="172" spans="2:14" s="12" customFormat="1" ht="14.65" thickBot="1" x14ac:dyDescent="0.5">
      <c r="B172" s="4"/>
      <c r="C172" s="4"/>
      <c r="D172" s="5"/>
      <c r="F172" s="13"/>
      <c r="H172" s="13"/>
      <c r="J172" s="13"/>
      <c r="L172" s="13"/>
      <c r="N172" s="13"/>
    </row>
    <row r="173" spans="2:14" s="12" customFormat="1" ht="14.65" thickBot="1" x14ac:dyDescent="0.5">
      <c r="B173" s="4"/>
      <c r="C173" s="4"/>
      <c r="D173" s="5"/>
      <c r="F173" s="13"/>
      <c r="H173" s="13"/>
      <c r="J173" s="13"/>
      <c r="L173" s="13"/>
      <c r="N173" s="13"/>
    </row>
    <row r="174" spans="2:14" s="12" customFormat="1" ht="14.65" thickBot="1" x14ac:dyDescent="0.5">
      <c r="B174" s="4"/>
      <c r="C174" s="4"/>
      <c r="D174" s="5"/>
      <c r="F174" s="13"/>
      <c r="H174" s="13"/>
      <c r="J174" s="13"/>
      <c r="L174" s="13"/>
      <c r="N174" s="13"/>
    </row>
    <row r="175" spans="2:14" s="12" customFormat="1" ht="14.65" thickBot="1" x14ac:dyDescent="0.5">
      <c r="B175" s="4"/>
      <c r="C175" s="4"/>
      <c r="D175" s="5"/>
      <c r="F175" s="13"/>
      <c r="H175" s="13"/>
      <c r="J175" s="13"/>
      <c r="L175" s="13"/>
      <c r="N175" s="13"/>
    </row>
    <row r="176" spans="2:14" s="12" customFormat="1" ht="14.65" thickBot="1" x14ac:dyDescent="0.5">
      <c r="B176" s="4"/>
      <c r="C176" s="4"/>
      <c r="D176" s="5"/>
      <c r="F176" s="13"/>
      <c r="H176" s="13"/>
      <c r="J176" s="13"/>
      <c r="L176" s="13"/>
      <c r="N176" s="13"/>
    </row>
    <row r="177" spans="2:14" s="12" customFormat="1" ht="14.65" thickBot="1" x14ac:dyDescent="0.5">
      <c r="B177" s="4"/>
      <c r="C177" s="4"/>
      <c r="D177" s="5"/>
      <c r="F177" s="13"/>
      <c r="H177" s="13"/>
      <c r="J177" s="13"/>
      <c r="L177" s="13"/>
      <c r="N177" s="13"/>
    </row>
    <row r="178" spans="2:14" s="12" customFormat="1" ht="14.65" thickBot="1" x14ac:dyDescent="0.5">
      <c r="B178" s="4"/>
      <c r="C178" s="4"/>
      <c r="D178" s="5"/>
      <c r="F178" s="13"/>
      <c r="H178" s="13"/>
      <c r="J178" s="13"/>
      <c r="L178" s="13"/>
      <c r="N178" s="13"/>
    </row>
    <row r="179" spans="2:14" s="12" customFormat="1" ht="14.65" thickBot="1" x14ac:dyDescent="0.5">
      <c r="B179" s="4"/>
      <c r="C179" s="4"/>
      <c r="D179" s="5"/>
      <c r="F179" s="13"/>
      <c r="H179" s="13"/>
      <c r="J179" s="13"/>
      <c r="L179" s="13"/>
      <c r="N179" s="13"/>
    </row>
    <row r="180" spans="2:14" s="12" customFormat="1" ht="14.65" thickBot="1" x14ac:dyDescent="0.5">
      <c r="B180" s="4"/>
      <c r="C180" s="4"/>
      <c r="D180" s="5"/>
      <c r="F180" s="13"/>
      <c r="H180" s="13"/>
      <c r="J180" s="13"/>
      <c r="L180" s="13"/>
      <c r="N180" s="13"/>
    </row>
    <row r="181" spans="2:14" s="12" customFormat="1" ht="14.65" thickBot="1" x14ac:dyDescent="0.5">
      <c r="B181" s="4"/>
      <c r="C181" s="4"/>
      <c r="D181" s="5"/>
      <c r="F181" s="13"/>
      <c r="H181" s="13"/>
      <c r="J181" s="13"/>
      <c r="L181" s="13"/>
      <c r="N181" s="13"/>
    </row>
    <row r="182" spans="2:14" s="12" customFormat="1" ht="14.65" thickBot="1" x14ac:dyDescent="0.5">
      <c r="B182" s="4"/>
      <c r="C182" s="4"/>
      <c r="D182" s="5"/>
      <c r="F182" s="13"/>
      <c r="H182" s="13"/>
      <c r="J182" s="13"/>
      <c r="L182" s="13"/>
      <c r="N182" s="13"/>
    </row>
    <row r="183" spans="2:14" s="12" customFormat="1" ht="14.65" thickBot="1" x14ac:dyDescent="0.5">
      <c r="B183" s="4"/>
      <c r="C183" s="4"/>
      <c r="D183" s="5"/>
      <c r="F183" s="13"/>
      <c r="H183" s="13"/>
      <c r="J183" s="13"/>
      <c r="L183" s="13"/>
      <c r="N183" s="13"/>
    </row>
    <row r="184" spans="2:14" s="12" customFormat="1" ht="14.65" thickBot="1" x14ac:dyDescent="0.5">
      <c r="B184" s="4"/>
      <c r="C184" s="4"/>
      <c r="D184" s="5"/>
      <c r="F184" s="13"/>
      <c r="H184" s="13"/>
      <c r="J184" s="13"/>
      <c r="L184" s="13"/>
      <c r="N184" s="13"/>
    </row>
    <row r="185" spans="2:14" s="12" customFormat="1" ht="14.65" thickBot="1" x14ac:dyDescent="0.5">
      <c r="B185" s="4"/>
      <c r="C185" s="4"/>
      <c r="D185" s="5"/>
      <c r="F185" s="13"/>
      <c r="H185" s="13"/>
      <c r="J185" s="13"/>
      <c r="L185" s="13"/>
      <c r="N185" s="13"/>
    </row>
    <row r="186" spans="2:14" s="12" customFormat="1" ht="14.65" thickBot="1" x14ac:dyDescent="0.5">
      <c r="B186" s="4"/>
      <c r="C186" s="4"/>
      <c r="D186" s="5"/>
      <c r="F186" s="13"/>
      <c r="H186" s="13"/>
      <c r="J186" s="13"/>
      <c r="L186" s="13"/>
      <c r="N186" s="13"/>
    </row>
    <row r="187" spans="2:14" s="12" customFormat="1" ht="14.65" thickBot="1" x14ac:dyDescent="0.5">
      <c r="B187" s="4"/>
      <c r="C187" s="4"/>
      <c r="D187" s="5"/>
      <c r="F187" s="13"/>
      <c r="H187" s="13"/>
      <c r="J187" s="13"/>
      <c r="L187" s="13"/>
      <c r="N187" s="13"/>
    </row>
    <row r="188" spans="2:14" s="12" customFormat="1" ht="14.65" thickBot="1" x14ac:dyDescent="0.5">
      <c r="B188" s="4"/>
      <c r="C188" s="4"/>
      <c r="D188" s="5"/>
      <c r="F188" s="13"/>
      <c r="H188" s="13"/>
      <c r="J188" s="13"/>
      <c r="L188" s="13"/>
      <c r="N188" s="13"/>
    </row>
    <row r="189" spans="2:14" s="12" customFormat="1" ht="14.65" thickBot="1" x14ac:dyDescent="0.5">
      <c r="B189" s="4"/>
      <c r="C189" s="4"/>
      <c r="D189" s="5"/>
      <c r="F189" s="13"/>
      <c r="H189" s="13"/>
      <c r="J189" s="13"/>
      <c r="L189" s="13"/>
      <c r="N189" s="13"/>
    </row>
    <row r="190" spans="2:14" s="12" customFormat="1" ht="14.65" thickBot="1" x14ac:dyDescent="0.5">
      <c r="B190" s="4"/>
      <c r="C190" s="4"/>
      <c r="D190" s="5"/>
      <c r="F190" s="13"/>
      <c r="H190" s="13"/>
      <c r="J190" s="13"/>
      <c r="L190" s="13"/>
      <c r="N190" s="13"/>
    </row>
    <row r="191" spans="2:14" s="12" customFormat="1" ht="14.65" thickBot="1" x14ac:dyDescent="0.5">
      <c r="B191" s="4"/>
      <c r="C191" s="4"/>
      <c r="D191" s="5"/>
      <c r="F191" s="13"/>
      <c r="H191" s="13"/>
      <c r="J191" s="13"/>
      <c r="L191" s="13"/>
      <c r="N191" s="13"/>
    </row>
    <row r="192" spans="2:14" s="12" customFormat="1" ht="14.65" thickBot="1" x14ac:dyDescent="0.5">
      <c r="B192" s="4"/>
      <c r="C192" s="4"/>
      <c r="D192" s="5"/>
      <c r="F192" s="13"/>
      <c r="H192" s="13"/>
      <c r="J192" s="13"/>
      <c r="L192" s="13"/>
      <c r="N192" s="13"/>
    </row>
    <row r="193" spans="2:14" s="12" customFormat="1" ht="14.65" thickBot="1" x14ac:dyDescent="0.5">
      <c r="B193" s="4"/>
      <c r="C193" s="4"/>
      <c r="D193" s="5"/>
      <c r="F193" s="13"/>
      <c r="H193" s="13"/>
      <c r="J193" s="13"/>
      <c r="L193" s="13"/>
      <c r="N193" s="13"/>
    </row>
    <row r="194" spans="2:14" s="12" customFormat="1" ht="14.65" thickBot="1" x14ac:dyDescent="0.5">
      <c r="B194" s="4"/>
      <c r="C194" s="4"/>
      <c r="D194" s="5"/>
      <c r="F194" s="13"/>
      <c r="H194" s="13"/>
      <c r="J194" s="13"/>
      <c r="L194" s="13"/>
      <c r="N194" s="13"/>
    </row>
    <row r="195" spans="2:14" s="12" customFormat="1" ht="14.65" thickBot="1" x14ac:dyDescent="0.5">
      <c r="B195" s="4"/>
      <c r="C195" s="4"/>
      <c r="D195" s="5"/>
      <c r="F195" s="13"/>
      <c r="H195" s="13"/>
      <c r="J195" s="13"/>
      <c r="L195" s="13"/>
      <c r="N195" s="13"/>
    </row>
    <row r="196" spans="2:14" s="12" customFormat="1" ht="14.65" thickBot="1" x14ac:dyDescent="0.5">
      <c r="B196" s="4"/>
      <c r="C196" s="4"/>
      <c r="D196" s="5"/>
      <c r="F196" s="13"/>
      <c r="H196" s="13"/>
      <c r="J196" s="13"/>
      <c r="L196" s="13"/>
      <c r="N196" s="13"/>
    </row>
    <row r="197" spans="2:14" s="12" customFormat="1" ht="14.65" thickBot="1" x14ac:dyDescent="0.5">
      <c r="B197" s="4"/>
      <c r="C197" s="4"/>
      <c r="D197" s="5"/>
      <c r="F197" s="13"/>
      <c r="H197" s="13"/>
      <c r="J197" s="13"/>
      <c r="L197" s="13"/>
      <c r="N197" s="13"/>
    </row>
    <row r="198" spans="2:14" s="12" customFormat="1" ht="14.65" thickBot="1" x14ac:dyDescent="0.5">
      <c r="B198" s="4"/>
      <c r="C198" s="4"/>
      <c r="D198" s="5"/>
      <c r="F198" s="13"/>
      <c r="H198" s="13"/>
      <c r="J198" s="13"/>
      <c r="L198" s="13"/>
      <c r="N198" s="13"/>
    </row>
    <row r="199" spans="2:14" s="12" customFormat="1" ht="14.65" thickBot="1" x14ac:dyDescent="0.5">
      <c r="B199" s="4"/>
      <c r="C199" s="4"/>
      <c r="D199" s="5"/>
      <c r="F199" s="13"/>
      <c r="H199" s="13"/>
      <c r="J199" s="13"/>
      <c r="L199" s="13"/>
      <c r="N199" s="13"/>
    </row>
    <row r="200" spans="2:14" s="12" customFormat="1" ht="14.65" thickBot="1" x14ac:dyDescent="0.5">
      <c r="B200" s="4"/>
      <c r="C200" s="4"/>
      <c r="D200" s="5"/>
      <c r="F200" s="13"/>
      <c r="H200" s="13"/>
      <c r="J200" s="13"/>
      <c r="L200" s="13"/>
      <c r="N200" s="13"/>
    </row>
    <row r="201" spans="2:14" s="12" customFormat="1" ht="14.65" thickBot="1" x14ac:dyDescent="0.5">
      <c r="B201" s="4"/>
      <c r="C201" s="4"/>
      <c r="D201" s="5"/>
      <c r="F201" s="13"/>
      <c r="H201" s="13"/>
      <c r="J201" s="13"/>
      <c r="L201" s="13"/>
      <c r="N201" s="13"/>
    </row>
    <row r="202" spans="2:14" s="12" customFormat="1" ht="14.65" thickBot="1" x14ac:dyDescent="0.5">
      <c r="B202" s="4"/>
      <c r="C202" s="4"/>
      <c r="D202" s="5"/>
      <c r="F202" s="13"/>
      <c r="H202" s="13"/>
      <c r="J202" s="13"/>
      <c r="L202" s="13"/>
      <c r="N202" s="13"/>
    </row>
    <row r="203" spans="2:14" s="12" customFormat="1" ht="14.65" thickBot="1" x14ac:dyDescent="0.5">
      <c r="B203" s="4"/>
      <c r="C203" s="4"/>
      <c r="D203" s="5"/>
      <c r="F203" s="13"/>
      <c r="H203" s="13"/>
      <c r="J203" s="13"/>
      <c r="L203" s="13"/>
      <c r="N203" s="13"/>
    </row>
    <row r="204" spans="2:14" s="12" customFormat="1" ht="14.65" thickBot="1" x14ac:dyDescent="0.5">
      <c r="B204" s="4"/>
      <c r="C204" s="4"/>
      <c r="D204" s="5"/>
      <c r="F204" s="13"/>
      <c r="H204" s="13"/>
      <c r="J204" s="13"/>
      <c r="L204" s="13"/>
      <c r="N204" s="13"/>
    </row>
    <row r="205" spans="2:14" s="12" customFormat="1" ht="14.65" thickBot="1" x14ac:dyDescent="0.5">
      <c r="B205" s="4"/>
      <c r="C205" s="4"/>
      <c r="D205" s="5"/>
      <c r="F205" s="13"/>
      <c r="H205" s="13"/>
      <c r="J205" s="13"/>
      <c r="L205" s="13"/>
      <c r="N205" s="13"/>
    </row>
    <row r="206" spans="2:14" s="12" customFormat="1" ht="14.65" thickBot="1" x14ac:dyDescent="0.5">
      <c r="B206" s="4"/>
      <c r="C206" s="4"/>
      <c r="D206" s="5"/>
      <c r="F206" s="13"/>
      <c r="H206" s="13"/>
      <c r="J206" s="13"/>
      <c r="L206" s="13"/>
      <c r="N206" s="13"/>
    </row>
    <row r="207" spans="2:14" s="12" customFormat="1" ht="14.65" thickBot="1" x14ac:dyDescent="0.5">
      <c r="B207" s="4"/>
      <c r="C207" s="4"/>
      <c r="D207" s="5"/>
      <c r="F207" s="13"/>
      <c r="H207" s="13"/>
      <c r="J207" s="13"/>
      <c r="L207" s="13"/>
      <c r="N207" s="13"/>
    </row>
    <row r="208" spans="2:14" s="12" customFormat="1" ht="14.65" thickBot="1" x14ac:dyDescent="0.5">
      <c r="B208" s="4"/>
      <c r="C208" s="4"/>
      <c r="D208" s="5"/>
      <c r="F208" s="13"/>
      <c r="H208" s="13"/>
      <c r="J208" s="13"/>
      <c r="L208" s="13"/>
      <c r="N208" s="13"/>
    </row>
    <row r="209" spans="2:14" s="12" customFormat="1" ht="14.65" thickBot="1" x14ac:dyDescent="0.5">
      <c r="B209" s="4"/>
      <c r="C209" s="4"/>
      <c r="D209" s="5"/>
      <c r="F209" s="13"/>
      <c r="H209" s="13"/>
      <c r="J209" s="13"/>
      <c r="L209" s="13"/>
      <c r="N209" s="13"/>
    </row>
    <row r="210" spans="2:14" s="12" customFormat="1" ht="14.65" thickBot="1" x14ac:dyDescent="0.5">
      <c r="B210" s="4"/>
      <c r="C210" s="4"/>
      <c r="D210" s="5"/>
      <c r="F210" s="13"/>
      <c r="H210" s="13"/>
      <c r="J210" s="13"/>
      <c r="L210" s="13"/>
      <c r="N210" s="13"/>
    </row>
    <row r="211" spans="2:14" s="12" customFormat="1" ht="14.65" thickBot="1" x14ac:dyDescent="0.5">
      <c r="B211" s="4"/>
      <c r="C211" s="4"/>
      <c r="D211" s="5"/>
      <c r="F211" s="13"/>
      <c r="H211" s="13"/>
      <c r="J211" s="13"/>
      <c r="L211" s="13"/>
      <c r="N211" s="13"/>
    </row>
    <row r="212" spans="2:14" s="12" customFormat="1" ht="14.65" thickBot="1" x14ac:dyDescent="0.5">
      <c r="B212" s="4"/>
      <c r="C212" s="4"/>
      <c r="D212" s="5"/>
      <c r="F212" s="13"/>
      <c r="H212" s="13"/>
      <c r="J212" s="13"/>
      <c r="L212" s="13"/>
      <c r="N212" s="13"/>
    </row>
    <row r="213" spans="2:14" s="12" customFormat="1" ht="14.65" thickBot="1" x14ac:dyDescent="0.5">
      <c r="B213" s="4"/>
      <c r="C213" s="4"/>
      <c r="D213" s="5"/>
      <c r="F213" s="13"/>
      <c r="H213" s="13"/>
      <c r="J213" s="13"/>
      <c r="L213" s="13"/>
      <c r="N213" s="13"/>
    </row>
    <row r="214" spans="2:14" s="12" customFormat="1" ht="14.65" thickBot="1" x14ac:dyDescent="0.5">
      <c r="B214" s="4"/>
      <c r="C214" s="4"/>
      <c r="D214" s="5"/>
      <c r="F214" s="13"/>
      <c r="H214" s="13"/>
      <c r="J214" s="13"/>
      <c r="L214" s="13"/>
      <c r="N214" s="13"/>
    </row>
    <row r="215" spans="2:14" s="12" customFormat="1" ht="14.65" thickBot="1" x14ac:dyDescent="0.5">
      <c r="B215" s="4"/>
      <c r="C215" s="4"/>
      <c r="D215" s="5"/>
      <c r="F215" s="13"/>
      <c r="H215" s="13"/>
      <c r="J215" s="13"/>
      <c r="L215" s="13"/>
      <c r="N215" s="13"/>
    </row>
    <row r="216" spans="2:14" s="12" customFormat="1" ht="14.65" thickBot="1" x14ac:dyDescent="0.5">
      <c r="B216" s="4"/>
      <c r="C216" s="4"/>
      <c r="D216" s="5"/>
      <c r="F216" s="13"/>
      <c r="H216" s="13"/>
      <c r="J216" s="13"/>
      <c r="L216" s="13"/>
      <c r="N216" s="13"/>
    </row>
    <row r="217" spans="2:14" s="12" customFormat="1" ht="14.65" thickBot="1" x14ac:dyDescent="0.5">
      <c r="B217" s="4"/>
      <c r="C217" s="4"/>
      <c r="D217" s="5"/>
      <c r="F217" s="13"/>
      <c r="H217" s="13"/>
      <c r="J217" s="13"/>
      <c r="L217" s="13"/>
      <c r="N217" s="13"/>
    </row>
    <row r="218" spans="2:14" s="12" customFormat="1" ht="14.65" thickBot="1" x14ac:dyDescent="0.5">
      <c r="B218" s="4"/>
      <c r="C218" s="4"/>
      <c r="D218" s="5"/>
      <c r="F218" s="13"/>
      <c r="H218" s="13"/>
      <c r="J218" s="13"/>
      <c r="L218" s="13"/>
      <c r="N218" s="13"/>
    </row>
    <row r="219" spans="2:14" s="12" customFormat="1" ht="14.65" thickBot="1" x14ac:dyDescent="0.5">
      <c r="B219" s="4"/>
      <c r="C219" s="4"/>
      <c r="D219" s="5"/>
      <c r="F219" s="13"/>
      <c r="H219" s="13"/>
      <c r="J219" s="13"/>
      <c r="L219" s="13"/>
      <c r="N219" s="13"/>
    </row>
    <row r="220" spans="2:14" s="12" customFormat="1" ht="14.65" thickBot="1" x14ac:dyDescent="0.5">
      <c r="B220" s="4"/>
      <c r="C220" s="4"/>
      <c r="D220" s="5"/>
      <c r="F220" s="13"/>
      <c r="H220" s="13"/>
      <c r="J220" s="13"/>
      <c r="L220" s="13"/>
      <c r="N220" s="13"/>
    </row>
    <row r="221" spans="2:14" s="12" customFormat="1" ht="14.65" thickBot="1" x14ac:dyDescent="0.5">
      <c r="B221" s="4"/>
      <c r="C221" s="4"/>
      <c r="D221" s="5"/>
      <c r="F221" s="13"/>
      <c r="H221" s="13"/>
      <c r="J221" s="13"/>
      <c r="L221" s="13"/>
      <c r="N221" s="13"/>
    </row>
    <row r="222" spans="2:14" s="12" customFormat="1" ht="14.65" thickBot="1" x14ac:dyDescent="0.5">
      <c r="B222" s="4"/>
      <c r="C222" s="4"/>
      <c r="D222" s="5"/>
      <c r="F222" s="13"/>
      <c r="H222" s="13"/>
      <c r="J222" s="13"/>
      <c r="L222" s="13"/>
      <c r="N222" s="13"/>
    </row>
    <row r="223" spans="2:14" s="12" customFormat="1" ht="14.65" thickBot="1" x14ac:dyDescent="0.5">
      <c r="B223" s="4"/>
      <c r="C223" s="4"/>
      <c r="D223" s="5"/>
      <c r="F223" s="13"/>
      <c r="H223" s="13"/>
      <c r="J223" s="13"/>
      <c r="L223" s="13"/>
      <c r="N223" s="13"/>
    </row>
    <row r="224" spans="2:14" s="12" customFormat="1" ht="14.65" thickBot="1" x14ac:dyDescent="0.5">
      <c r="B224" s="4"/>
      <c r="C224" s="4"/>
      <c r="D224" s="5"/>
      <c r="F224" s="13"/>
      <c r="H224" s="13"/>
      <c r="J224" s="13"/>
      <c r="L224" s="13"/>
      <c r="N224" s="13"/>
    </row>
    <row r="225" spans="2:14" s="12" customFormat="1" ht="14.65" thickBot="1" x14ac:dyDescent="0.5">
      <c r="B225" s="4"/>
      <c r="C225" s="4"/>
      <c r="D225" s="5"/>
      <c r="F225" s="13"/>
      <c r="H225" s="13"/>
      <c r="J225" s="13"/>
      <c r="L225" s="13"/>
      <c r="N225" s="13"/>
    </row>
    <row r="226" spans="2:14" s="12" customFormat="1" ht="14.65" thickBot="1" x14ac:dyDescent="0.5">
      <c r="B226" s="4"/>
      <c r="C226" s="4"/>
      <c r="D226" s="5"/>
      <c r="F226" s="13"/>
      <c r="H226" s="13"/>
      <c r="J226" s="13"/>
      <c r="L226" s="13"/>
      <c r="N226" s="13"/>
    </row>
    <row r="227" spans="2:14" s="12" customFormat="1" ht="14.65" thickBot="1" x14ac:dyDescent="0.5">
      <c r="B227" s="4"/>
      <c r="C227" s="4"/>
      <c r="D227" s="5"/>
      <c r="F227" s="13"/>
      <c r="H227" s="13"/>
      <c r="J227" s="13"/>
      <c r="L227" s="13"/>
      <c r="N227" s="13"/>
    </row>
    <row r="228" spans="2:14" s="12" customFormat="1" ht="14.65" thickBot="1" x14ac:dyDescent="0.5">
      <c r="B228" s="4"/>
      <c r="C228" s="4"/>
      <c r="D228" s="5"/>
      <c r="F228" s="13"/>
      <c r="H228" s="13"/>
      <c r="J228" s="13"/>
      <c r="L228" s="13"/>
      <c r="N228" s="13"/>
    </row>
    <row r="229" spans="2:14" s="12" customFormat="1" ht="14.65" thickBot="1" x14ac:dyDescent="0.5">
      <c r="B229" s="4"/>
      <c r="C229" s="4"/>
      <c r="D229" s="5"/>
      <c r="F229" s="13"/>
      <c r="H229" s="13"/>
      <c r="J229" s="13"/>
      <c r="L229" s="13"/>
      <c r="N229" s="13"/>
    </row>
    <row r="230" spans="2:14" s="12" customFormat="1" ht="14.65" thickBot="1" x14ac:dyDescent="0.5">
      <c r="B230" s="4"/>
      <c r="C230" s="4"/>
      <c r="D230" s="5"/>
      <c r="F230" s="13"/>
      <c r="H230" s="13"/>
      <c r="J230" s="13"/>
      <c r="L230" s="13"/>
      <c r="N230" s="13"/>
    </row>
    <row r="231" spans="2:14" s="12" customFormat="1" ht="14.65" thickBot="1" x14ac:dyDescent="0.5">
      <c r="B231" s="4"/>
      <c r="C231" s="4"/>
      <c r="D231" s="5"/>
      <c r="F231" s="13"/>
      <c r="H231" s="13"/>
      <c r="J231" s="13"/>
      <c r="L231" s="13"/>
      <c r="N231" s="13"/>
    </row>
    <row r="232" spans="2:14" s="12" customFormat="1" ht="14.65" thickBot="1" x14ac:dyDescent="0.5">
      <c r="B232" s="4"/>
      <c r="C232" s="4"/>
      <c r="D232" s="5"/>
      <c r="F232" s="13"/>
      <c r="H232" s="13"/>
      <c r="J232" s="13"/>
      <c r="L232" s="13"/>
      <c r="N232" s="13"/>
    </row>
    <row r="233" spans="2:14" s="12" customFormat="1" ht="14.65" thickBot="1" x14ac:dyDescent="0.5">
      <c r="B233" s="4"/>
      <c r="C233" s="4"/>
      <c r="D233" s="5"/>
      <c r="F233" s="13"/>
      <c r="H233" s="13"/>
      <c r="J233" s="13"/>
      <c r="L233" s="13"/>
      <c r="N233" s="13"/>
    </row>
    <row r="234" spans="2:14" s="12" customFormat="1" ht="14.65" thickBot="1" x14ac:dyDescent="0.5">
      <c r="B234" s="4"/>
      <c r="C234" s="4"/>
      <c r="D234" s="5"/>
      <c r="F234" s="13"/>
      <c r="H234" s="13"/>
      <c r="J234" s="13"/>
      <c r="L234" s="13"/>
      <c r="N234" s="13"/>
    </row>
    <row r="235" spans="2:14" s="12" customFormat="1" ht="14.65" thickBot="1" x14ac:dyDescent="0.5">
      <c r="B235" s="4"/>
      <c r="C235" s="4"/>
      <c r="D235" s="5"/>
      <c r="F235" s="13"/>
      <c r="H235" s="13"/>
      <c r="J235" s="13"/>
      <c r="L235" s="13"/>
      <c r="N235" s="13"/>
    </row>
    <row r="236" spans="2:14" s="12" customFormat="1" ht="14.65" thickBot="1" x14ac:dyDescent="0.5">
      <c r="B236" s="4"/>
      <c r="C236" s="4"/>
      <c r="D236" s="5"/>
      <c r="F236" s="13"/>
      <c r="H236" s="13"/>
      <c r="J236" s="13"/>
      <c r="L236" s="13"/>
      <c r="N236" s="13"/>
    </row>
    <row r="237" spans="2:14" s="12" customFormat="1" ht="14.65" thickBot="1" x14ac:dyDescent="0.5">
      <c r="B237" s="4"/>
      <c r="C237" s="4"/>
      <c r="D237" s="5"/>
      <c r="F237" s="13"/>
      <c r="H237" s="13"/>
      <c r="J237" s="13"/>
      <c r="L237" s="13"/>
      <c r="N237" s="13"/>
    </row>
    <row r="238" spans="2:14" s="12" customFormat="1" ht="14.65" thickBot="1" x14ac:dyDescent="0.5">
      <c r="B238" s="4"/>
      <c r="C238" s="4"/>
      <c r="D238" s="5"/>
      <c r="F238" s="13"/>
      <c r="H238" s="13"/>
      <c r="J238" s="13"/>
      <c r="L238" s="13"/>
      <c r="N238" s="13"/>
    </row>
    <row r="239" spans="2:14" s="12" customFormat="1" ht="14.65" thickBot="1" x14ac:dyDescent="0.5">
      <c r="B239" s="4"/>
      <c r="C239" s="4"/>
      <c r="D239" s="5"/>
      <c r="F239" s="13"/>
      <c r="H239" s="13"/>
      <c r="J239" s="13"/>
      <c r="L239" s="13"/>
      <c r="N239" s="13"/>
    </row>
    <row r="240" spans="2:14" s="12" customFormat="1" ht="14.65" thickBot="1" x14ac:dyDescent="0.5">
      <c r="B240" s="4"/>
      <c r="C240" s="4"/>
      <c r="D240" s="5"/>
      <c r="F240" s="13"/>
      <c r="H240" s="13"/>
      <c r="J240" s="13"/>
      <c r="L240" s="13"/>
      <c r="N240" s="13"/>
    </row>
    <row r="241" spans="2:14" s="12" customFormat="1" ht="14.65" thickBot="1" x14ac:dyDescent="0.5">
      <c r="B241" s="4"/>
      <c r="C241" s="4"/>
      <c r="D241" s="5"/>
      <c r="F241" s="13"/>
      <c r="H241" s="13"/>
      <c r="J241" s="13"/>
      <c r="L241" s="13"/>
      <c r="N241" s="13"/>
    </row>
    <row r="242" spans="2:14" s="12" customFormat="1" ht="14.65" thickBot="1" x14ac:dyDescent="0.5">
      <c r="B242" s="4"/>
      <c r="C242" s="4"/>
      <c r="D242" s="5"/>
      <c r="F242" s="13"/>
      <c r="H242" s="13"/>
      <c r="J242" s="13"/>
      <c r="L242" s="13"/>
      <c r="N242" s="13"/>
    </row>
    <row r="243" spans="2:14" s="12" customFormat="1" ht="14.65" thickBot="1" x14ac:dyDescent="0.5">
      <c r="B243" s="4"/>
      <c r="C243" s="4"/>
      <c r="D243" s="5"/>
      <c r="F243" s="13"/>
      <c r="H243" s="13"/>
      <c r="J243" s="13"/>
      <c r="L243" s="13"/>
      <c r="N243" s="13"/>
    </row>
    <row r="244" spans="2:14" s="12" customFormat="1" ht="14.65" thickBot="1" x14ac:dyDescent="0.5">
      <c r="B244" s="4"/>
      <c r="C244" s="4"/>
      <c r="D244" s="5"/>
      <c r="F244" s="13"/>
      <c r="H244" s="13"/>
      <c r="J244" s="13"/>
      <c r="L244" s="13"/>
      <c r="N244" s="13"/>
    </row>
    <row r="245" spans="2:14" s="12" customFormat="1" ht="14.65" thickBot="1" x14ac:dyDescent="0.5">
      <c r="B245" s="4"/>
      <c r="C245" s="4"/>
      <c r="D245" s="5"/>
      <c r="F245" s="13"/>
      <c r="H245" s="13"/>
      <c r="J245" s="13"/>
      <c r="L245" s="13"/>
      <c r="N245" s="13"/>
    </row>
    <row r="246" spans="2:14" s="12" customFormat="1" ht="14.65" thickBot="1" x14ac:dyDescent="0.5">
      <c r="B246" s="4"/>
      <c r="C246" s="4"/>
      <c r="D246" s="5"/>
      <c r="F246" s="13"/>
      <c r="H246" s="13"/>
      <c r="J246" s="13"/>
      <c r="L246" s="13"/>
      <c r="N246" s="13"/>
    </row>
    <row r="247" spans="2:14" s="12" customFormat="1" ht="14.65" thickBot="1" x14ac:dyDescent="0.5">
      <c r="B247" s="4"/>
      <c r="C247" s="4"/>
      <c r="D247" s="5"/>
      <c r="F247" s="13"/>
      <c r="H247" s="13"/>
      <c r="J247" s="13"/>
      <c r="L247" s="13"/>
      <c r="N247" s="13"/>
    </row>
    <row r="248" spans="2:14" s="12" customFormat="1" ht="14.65" thickBot="1" x14ac:dyDescent="0.5">
      <c r="B248" s="4"/>
      <c r="C248" s="4"/>
      <c r="D248" s="5"/>
      <c r="F248" s="13"/>
      <c r="H248" s="13"/>
      <c r="J248" s="13"/>
      <c r="L248" s="13"/>
      <c r="N248" s="13"/>
    </row>
    <row r="249" spans="2:14" s="12" customFormat="1" ht="14.65" thickBot="1" x14ac:dyDescent="0.5">
      <c r="B249" s="4"/>
      <c r="C249" s="4"/>
      <c r="D249" s="5"/>
      <c r="F249" s="13"/>
      <c r="H249" s="13"/>
      <c r="J249" s="13"/>
      <c r="L249" s="13"/>
      <c r="N249" s="13"/>
    </row>
    <row r="250" spans="2:14" s="12" customFormat="1" ht="14.65" thickBot="1" x14ac:dyDescent="0.5">
      <c r="B250" s="4"/>
      <c r="C250" s="4"/>
      <c r="D250" s="5"/>
      <c r="F250" s="13"/>
      <c r="H250" s="13"/>
      <c r="J250" s="13"/>
      <c r="L250" s="13"/>
      <c r="N250" s="13"/>
    </row>
    <row r="251" spans="2:14" s="12" customFormat="1" ht="14.65" thickBot="1" x14ac:dyDescent="0.5">
      <c r="B251" s="4"/>
      <c r="C251" s="4"/>
      <c r="D251" s="5"/>
      <c r="F251" s="13"/>
      <c r="H251" s="13"/>
      <c r="J251" s="13"/>
      <c r="L251" s="13"/>
      <c r="N251" s="13"/>
    </row>
    <row r="252" spans="2:14" s="12" customFormat="1" ht="14.65" thickBot="1" x14ac:dyDescent="0.5">
      <c r="B252" s="4"/>
      <c r="C252" s="4"/>
      <c r="D252" s="5"/>
      <c r="F252" s="13"/>
      <c r="H252" s="13"/>
      <c r="J252" s="13"/>
      <c r="L252" s="13"/>
      <c r="N252" s="13"/>
    </row>
    <row r="253" spans="2:14" s="12" customFormat="1" ht="14.65" thickBot="1" x14ac:dyDescent="0.5">
      <c r="B253" s="4"/>
      <c r="C253" s="4"/>
      <c r="D253" s="5"/>
      <c r="F253" s="13"/>
      <c r="H253" s="13"/>
      <c r="J253" s="13"/>
      <c r="L253" s="13"/>
      <c r="N253" s="13"/>
    </row>
    <row r="254" spans="2:14" s="12" customFormat="1" ht="14.65" thickBot="1" x14ac:dyDescent="0.5">
      <c r="B254" s="4"/>
      <c r="C254" s="4"/>
      <c r="D254" s="5"/>
      <c r="F254" s="13"/>
      <c r="H254" s="13"/>
      <c r="J254" s="13"/>
      <c r="L254" s="13"/>
      <c r="N254" s="13"/>
    </row>
    <row r="255" spans="2:14" s="12" customFormat="1" ht="14.65" thickBot="1" x14ac:dyDescent="0.5">
      <c r="B255" s="4"/>
      <c r="C255" s="4"/>
      <c r="D255" s="5"/>
      <c r="F255" s="13"/>
      <c r="H255" s="13"/>
      <c r="J255" s="13"/>
      <c r="L255" s="13"/>
      <c r="N255" s="13"/>
    </row>
    <row r="256" spans="2:14" s="12" customFormat="1" ht="14.65" thickBot="1" x14ac:dyDescent="0.5">
      <c r="B256" s="4"/>
      <c r="C256" s="4"/>
      <c r="D256" s="5"/>
      <c r="F256" s="13"/>
      <c r="H256" s="13"/>
      <c r="J256" s="13"/>
      <c r="L256" s="13"/>
      <c r="N256" s="13"/>
    </row>
    <row r="257" spans="2:14" s="12" customFormat="1" ht="14.65" thickBot="1" x14ac:dyDescent="0.5">
      <c r="B257" s="4"/>
      <c r="C257" s="4"/>
      <c r="D257" s="5"/>
      <c r="F257" s="13"/>
      <c r="H257" s="13"/>
      <c r="J257" s="13"/>
      <c r="L257" s="13"/>
      <c r="N257" s="13"/>
    </row>
    <row r="258" spans="2:14" s="12" customFormat="1" ht="14.65" thickBot="1" x14ac:dyDescent="0.5">
      <c r="B258" s="4"/>
      <c r="C258" s="4"/>
      <c r="D258" s="5"/>
      <c r="F258" s="13"/>
      <c r="H258" s="13"/>
      <c r="J258" s="13"/>
      <c r="L258" s="13"/>
      <c r="N258" s="13"/>
    </row>
    <row r="259" spans="2:14" s="12" customFormat="1" ht="14.65" thickBot="1" x14ac:dyDescent="0.5">
      <c r="B259" s="4"/>
      <c r="C259" s="4"/>
      <c r="D259" s="5"/>
      <c r="F259" s="13"/>
      <c r="H259" s="13"/>
      <c r="J259" s="13"/>
      <c r="L259" s="13"/>
      <c r="N259" s="13"/>
    </row>
    <row r="260" spans="2:14" s="12" customFormat="1" ht="14.65" thickBot="1" x14ac:dyDescent="0.5">
      <c r="B260" s="4"/>
      <c r="C260" s="4"/>
      <c r="D260" s="5"/>
      <c r="F260" s="13"/>
      <c r="H260" s="13"/>
      <c r="J260" s="13"/>
      <c r="L260" s="13"/>
      <c r="N260" s="13"/>
    </row>
    <row r="261" spans="2:14" s="12" customFormat="1" ht="14.65" thickBot="1" x14ac:dyDescent="0.5">
      <c r="B261" s="4"/>
      <c r="C261" s="4"/>
      <c r="D261" s="5"/>
      <c r="F261" s="13"/>
      <c r="H261" s="13"/>
      <c r="J261" s="13"/>
      <c r="L261" s="13"/>
      <c r="N261" s="13"/>
    </row>
    <row r="262" spans="2:14" s="12" customFormat="1" ht="14.65" thickBot="1" x14ac:dyDescent="0.5">
      <c r="B262" s="4"/>
      <c r="C262" s="4"/>
      <c r="D262" s="5"/>
      <c r="F262" s="13"/>
      <c r="H262" s="13"/>
      <c r="J262" s="13"/>
      <c r="L262" s="13"/>
      <c r="N262" s="13"/>
    </row>
    <row r="263" spans="2:14" s="12" customFormat="1" ht="14.65" thickBot="1" x14ac:dyDescent="0.5">
      <c r="B263" s="4"/>
      <c r="C263" s="4"/>
      <c r="D263" s="5"/>
      <c r="F263" s="13"/>
      <c r="H263" s="13"/>
      <c r="J263" s="13"/>
      <c r="L263" s="13"/>
      <c r="N263" s="13"/>
    </row>
    <row r="264" spans="2:14" s="12" customFormat="1" ht="14.65" thickBot="1" x14ac:dyDescent="0.5">
      <c r="B264" s="4"/>
      <c r="C264" s="4"/>
      <c r="D264" s="5"/>
      <c r="F264" s="13"/>
      <c r="H264" s="13"/>
      <c r="J264" s="13"/>
      <c r="L264" s="13"/>
      <c r="N264" s="13"/>
    </row>
    <row r="265" spans="2:14" s="12" customFormat="1" ht="14.65" thickBot="1" x14ac:dyDescent="0.5">
      <c r="B265" s="4"/>
      <c r="C265" s="4"/>
      <c r="D265" s="5"/>
      <c r="F265" s="13"/>
      <c r="H265" s="13"/>
      <c r="J265" s="13"/>
      <c r="L265" s="13"/>
      <c r="N265" s="13"/>
    </row>
    <row r="266" spans="2:14" s="12" customFormat="1" ht="14.65" thickBot="1" x14ac:dyDescent="0.5">
      <c r="B266" s="4"/>
      <c r="C266" s="4"/>
      <c r="D266" s="5"/>
      <c r="F266" s="13"/>
      <c r="H266" s="13"/>
      <c r="J266" s="13"/>
      <c r="L266" s="13"/>
      <c r="N266" s="13"/>
    </row>
    <row r="267" spans="2:14" s="12" customFormat="1" ht="14.65" thickBot="1" x14ac:dyDescent="0.5">
      <c r="B267" s="4"/>
      <c r="C267" s="4"/>
      <c r="D267" s="5"/>
      <c r="F267" s="13"/>
      <c r="H267" s="13"/>
      <c r="J267" s="13"/>
      <c r="L267" s="13"/>
      <c r="N267" s="13"/>
    </row>
    <row r="268" spans="2:14" s="12" customFormat="1" ht="14.65" thickBot="1" x14ac:dyDescent="0.5">
      <c r="B268" s="4"/>
      <c r="C268" s="4"/>
      <c r="D268" s="5"/>
      <c r="F268" s="13"/>
      <c r="H268" s="13"/>
      <c r="J268" s="13"/>
      <c r="L268" s="13"/>
      <c r="N268" s="13"/>
    </row>
    <row r="269" spans="2:14" s="12" customFormat="1" ht="14.65" thickBot="1" x14ac:dyDescent="0.5">
      <c r="B269" s="4"/>
      <c r="C269" s="4"/>
      <c r="D269" s="5"/>
      <c r="F269" s="13"/>
      <c r="H269" s="13"/>
      <c r="J269" s="13"/>
      <c r="L269" s="13"/>
      <c r="N269" s="13"/>
    </row>
    <row r="270" spans="2:14" s="12" customFormat="1" ht="14.65" thickBot="1" x14ac:dyDescent="0.5">
      <c r="B270" s="4"/>
      <c r="C270" s="4"/>
      <c r="D270" s="5"/>
      <c r="F270" s="13"/>
      <c r="H270" s="13"/>
      <c r="J270" s="13"/>
      <c r="L270" s="13"/>
      <c r="N270" s="13"/>
    </row>
    <row r="271" spans="2:14" s="12" customFormat="1" ht="14.65" thickBot="1" x14ac:dyDescent="0.5">
      <c r="B271" s="4"/>
      <c r="C271" s="4"/>
      <c r="D271" s="5"/>
      <c r="F271" s="13"/>
      <c r="H271" s="13"/>
      <c r="J271" s="13"/>
      <c r="L271" s="13"/>
      <c r="N271" s="13"/>
    </row>
    <row r="272" spans="2:14" s="12" customFormat="1" ht="14.65" thickBot="1" x14ac:dyDescent="0.5">
      <c r="B272" s="4"/>
      <c r="C272" s="4"/>
      <c r="D272" s="5"/>
      <c r="F272" s="13"/>
      <c r="H272" s="13"/>
      <c r="J272" s="13"/>
      <c r="L272" s="13"/>
      <c r="N272" s="13"/>
    </row>
    <row r="273" spans="2:14" s="12" customFormat="1" ht="14.65" thickBot="1" x14ac:dyDescent="0.5">
      <c r="B273" s="4"/>
      <c r="C273" s="4"/>
      <c r="D273" s="5"/>
      <c r="F273" s="13"/>
      <c r="H273" s="13"/>
      <c r="J273" s="13"/>
      <c r="L273" s="13"/>
      <c r="N273" s="13"/>
    </row>
    <row r="274" spans="2:14" s="12" customFormat="1" ht="14.65" thickBot="1" x14ac:dyDescent="0.5">
      <c r="B274" s="4"/>
      <c r="C274" s="4"/>
      <c r="D274" s="5"/>
      <c r="F274" s="13"/>
      <c r="H274" s="13"/>
      <c r="J274" s="13"/>
      <c r="L274" s="13"/>
      <c r="N274" s="13"/>
    </row>
    <row r="275" spans="2:14" s="12" customFormat="1" ht="14.65" thickBot="1" x14ac:dyDescent="0.5">
      <c r="B275" s="4"/>
      <c r="C275" s="4"/>
      <c r="D275" s="5"/>
      <c r="F275" s="13"/>
      <c r="H275" s="13"/>
      <c r="J275" s="13"/>
      <c r="L275" s="13"/>
      <c r="N275" s="13"/>
    </row>
    <row r="276" spans="2:14" s="12" customFormat="1" ht="14.65" thickBot="1" x14ac:dyDescent="0.5">
      <c r="B276" s="4"/>
      <c r="C276" s="4"/>
      <c r="D276" s="5"/>
      <c r="F276" s="13"/>
      <c r="H276" s="13"/>
      <c r="J276" s="13"/>
      <c r="L276" s="13"/>
      <c r="N276" s="13"/>
    </row>
    <row r="277" spans="2:14" s="12" customFormat="1" ht="14.65" thickBot="1" x14ac:dyDescent="0.5">
      <c r="B277" s="4"/>
      <c r="C277" s="4"/>
      <c r="D277" s="5"/>
      <c r="F277" s="13"/>
      <c r="H277" s="13"/>
      <c r="J277" s="13"/>
      <c r="L277" s="13"/>
      <c r="N277" s="13"/>
    </row>
    <row r="278" spans="2:14" s="12" customFormat="1" ht="14.65" thickBot="1" x14ac:dyDescent="0.5">
      <c r="B278" s="4"/>
      <c r="C278" s="4"/>
      <c r="D278" s="5"/>
      <c r="F278" s="13"/>
      <c r="H278" s="13"/>
      <c r="J278" s="13"/>
      <c r="L278" s="13"/>
      <c r="N278" s="13"/>
    </row>
    <row r="279" spans="2:14" s="12" customFormat="1" ht="14.65" thickBot="1" x14ac:dyDescent="0.5">
      <c r="B279" s="4"/>
      <c r="C279" s="4"/>
      <c r="D279" s="5"/>
      <c r="F279" s="13"/>
      <c r="H279" s="13"/>
      <c r="J279" s="13"/>
      <c r="L279" s="13"/>
      <c r="N279" s="13"/>
    </row>
    <row r="280" spans="2:14" s="12" customFormat="1" ht="14.65" thickBot="1" x14ac:dyDescent="0.5">
      <c r="B280" s="4"/>
      <c r="C280" s="4"/>
      <c r="D280" s="5"/>
      <c r="F280" s="13"/>
      <c r="H280" s="13"/>
      <c r="J280" s="13"/>
      <c r="L280" s="13"/>
      <c r="N280" s="13"/>
    </row>
    <row r="281" spans="2:14" s="12" customFormat="1" ht="14.65" thickBot="1" x14ac:dyDescent="0.5">
      <c r="B281" s="4"/>
      <c r="C281" s="4"/>
      <c r="D281" s="5"/>
      <c r="F281" s="13"/>
      <c r="H281" s="13"/>
      <c r="J281" s="13"/>
      <c r="L281" s="13"/>
      <c r="N281" s="13"/>
    </row>
    <row r="282" spans="2:14" s="12" customFormat="1" ht="14.65" thickBot="1" x14ac:dyDescent="0.5">
      <c r="B282" s="4"/>
      <c r="C282" s="4"/>
      <c r="D282" s="5"/>
      <c r="F282" s="13"/>
      <c r="H282" s="13"/>
      <c r="J282" s="13"/>
      <c r="L282" s="13"/>
      <c r="N282" s="13"/>
    </row>
    <row r="283" spans="2:14" s="12" customFormat="1" ht="14.65" thickBot="1" x14ac:dyDescent="0.5">
      <c r="B283" s="4"/>
      <c r="C283" s="4"/>
      <c r="D283" s="5"/>
      <c r="F283" s="13"/>
      <c r="H283" s="13"/>
      <c r="J283" s="13"/>
      <c r="L283" s="13"/>
      <c r="N283" s="13"/>
    </row>
    <row r="284" spans="2:14" s="12" customFormat="1" ht="14.65" thickBot="1" x14ac:dyDescent="0.5">
      <c r="B284" s="4"/>
      <c r="C284" s="4"/>
      <c r="D284" s="5"/>
      <c r="F284" s="13"/>
      <c r="H284" s="13"/>
      <c r="J284" s="13"/>
      <c r="L284" s="13"/>
      <c r="N284" s="13"/>
    </row>
    <row r="285" spans="2:14" s="12" customFormat="1" ht="14.65" thickBot="1" x14ac:dyDescent="0.5">
      <c r="B285" s="4"/>
      <c r="C285" s="4"/>
      <c r="D285" s="5"/>
      <c r="F285" s="13"/>
      <c r="H285" s="13"/>
      <c r="J285" s="13"/>
      <c r="L285" s="13"/>
      <c r="N285" s="13"/>
    </row>
    <row r="286" spans="2:14" s="12" customFormat="1" ht="14.65" thickBot="1" x14ac:dyDescent="0.5">
      <c r="B286" s="4"/>
      <c r="C286" s="4"/>
      <c r="D286" s="5"/>
      <c r="F286" s="13"/>
      <c r="H286" s="13"/>
      <c r="J286" s="13"/>
      <c r="L286" s="13"/>
      <c r="N286" s="13"/>
    </row>
    <row r="287" spans="2:14" s="12" customFormat="1" ht="14.65" thickBot="1" x14ac:dyDescent="0.5">
      <c r="B287" s="4"/>
      <c r="C287" s="4"/>
      <c r="D287" s="5"/>
      <c r="F287" s="13"/>
      <c r="H287" s="13"/>
      <c r="J287" s="13"/>
      <c r="L287" s="13"/>
      <c r="N287" s="13"/>
    </row>
    <row r="288" spans="2:14" s="12" customFormat="1" ht="14.65" thickBot="1" x14ac:dyDescent="0.5">
      <c r="B288" s="4"/>
      <c r="C288" s="4"/>
      <c r="D288" s="5"/>
      <c r="F288" s="13"/>
      <c r="H288" s="13"/>
      <c r="J288" s="13"/>
      <c r="L288" s="13"/>
      <c r="N288" s="13"/>
    </row>
    <row r="289" spans="2:14" s="12" customFormat="1" ht="14.65" thickBot="1" x14ac:dyDescent="0.5">
      <c r="B289" s="4"/>
      <c r="C289" s="4"/>
      <c r="D289" s="5"/>
      <c r="F289" s="13"/>
      <c r="H289" s="13"/>
      <c r="J289" s="13"/>
      <c r="L289" s="13"/>
      <c r="N289" s="13"/>
    </row>
    <row r="290" spans="2:14" s="12" customFormat="1" ht="14.65" thickBot="1" x14ac:dyDescent="0.5">
      <c r="B290" s="4"/>
      <c r="C290" s="4"/>
      <c r="D290" s="5"/>
      <c r="F290" s="13"/>
      <c r="H290" s="13"/>
      <c r="J290" s="13"/>
      <c r="L290" s="13"/>
      <c r="N290" s="13"/>
    </row>
    <row r="291" spans="2:14" s="12" customFormat="1" ht="14.65" thickBot="1" x14ac:dyDescent="0.5">
      <c r="B291" s="4"/>
      <c r="C291" s="4"/>
      <c r="D291" s="5"/>
      <c r="F291" s="13"/>
      <c r="H291" s="13"/>
      <c r="J291" s="13"/>
      <c r="L291" s="13"/>
      <c r="N291" s="13"/>
    </row>
    <row r="292" spans="2:14" s="12" customFormat="1" ht="14.65" thickBot="1" x14ac:dyDescent="0.5">
      <c r="B292" s="4"/>
      <c r="C292" s="4"/>
      <c r="D292" s="5"/>
      <c r="F292" s="13"/>
      <c r="H292" s="13"/>
      <c r="J292" s="13"/>
      <c r="L292" s="13"/>
      <c r="N292" s="13"/>
    </row>
    <row r="293" spans="2:14" s="12" customFormat="1" ht="14.65" thickBot="1" x14ac:dyDescent="0.5">
      <c r="B293" s="4"/>
      <c r="C293" s="4"/>
      <c r="D293" s="5"/>
      <c r="F293" s="13"/>
      <c r="H293" s="13"/>
      <c r="J293" s="13"/>
      <c r="L293" s="13"/>
      <c r="N293" s="13"/>
    </row>
    <row r="294" spans="2:14" s="12" customFormat="1" ht="14.65" thickBot="1" x14ac:dyDescent="0.5">
      <c r="B294" s="4"/>
      <c r="C294" s="4"/>
      <c r="D294" s="5"/>
      <c r="F294" s="13"/>
      <c r="H294" s="13"/>
      <c r="J294" s="13"/>
      <c r="L294" s="13"/>
      <c r="N294" s="13"/>
    </row>
    <row r="295" spans="2:14" s="12" customFormat="1" ht="14.65" thickBot="1" x14ac:dyDescent="0.5">
      <c r="B295" s="4"/>
      <c r="C295" s="4"/>
      <c r="D295" s="5"/>
      <c r="F295" s="13"/>
      <c r="H295" s="13"/>
      <c r="J295" s="13"/>
      <c r="L295" s="13"/>
      <c r="N295" s="13"/>
    </row>
    <row r="296" spans="2:14" s="12" customFormat="1" ht="14.65" thickBot="1" x14ac:dyDescent="0.5">
      <c r="B296" s="4"/>
      <c r="C296" s="4"/>
      <c r="D296" s="5"/>
      <c r="F296" s="13"/>
      <c r="H296" s="13"/>
      <c r="J296" s="13"/>
      <c r="L296" s="13"/>
      <c r="N296" s="13"/>
    </row>
    <row r="297" spans="2:14" s="12" customFormat="1" ht="14.65" thickBot="1" x14ac:dyDescent="0.5">
      <c r="B297" s="4"/>
      <c r="C297" s="4"/>
      <c r="D297" s="5"/>
      <c r="F297" s="13"/>
      <c r="H297" s="13"/>
      <c r="J297" s="13"/>
      <c r="L297" s="13"/>
      <c r="N297" s="13"/>
    </row>
    <row r="298" spans="2:14" s="12" customFormat="1" ht="14.65" thickBot="1" x14ac:dyDescent="0.5">
      <c r="B298" s="4"/>
      <c r="C298" s="4"/>
      <c r="D298" s="5"/>
      <c r="F298" s="13"/>
      <c r="H298" s="13"/>
      <c r="J298" s="13"/>
      <c r="L298" s="13"/>
      <c r="N298" s="13"/>
    </row>
    <row r="299" spans="2:14" s="12" customFormat="1" ht="14.65" thickBot="1" x14ac:dyDescent="0.5">
      <c r="B299" s="4"/>
      <c r="C299" s="4"/>
      <c r="D299" s="5"/>
      <c r="F299" s="13"/>
      <c r="H299" s="13"/>
      <c r="J299" s="13"/>
      <c r="L299" s="13"/>
      <c r="N299" s="13"/>
    </row>
    <row r="300" spans="2:14" s="12" customFormat="1" ht="14.65" thickBot="1" x14ac:dyDescent="0.5">
      <c r="B300" s="4"/>
      <c r="C300" s="4"/>
      <c r="D300" s="5"/>
      <c r="F300" s="13"/>
      <c r="H300" s="13"/>
      <c r="J300" s="13"/>
      <c r="L300" s="13"/>
      <c r="N300" s="13"/>
    </row>
    <row r="301" spans="2:14" s="12" customFormat="1" ht="14.65" thickBot="1" x14ac:dyDescent="0.5">
      <c r="B301" s="4"/>
      <c r="C301" s="4"/>
      <c r="D301" s="5"/>
      <c r="F301" s="13"/>
      <c r="H301" s="13"/>
      <c r="J301" s="13"/>
      <c r="L301" s="13"/>
      <c r="N301" s="13"/>
    </row>
    <row r="302" spans="2:14" s="12" customFormat="1" ht="14.65" thickBot="1" x14ac:dyDescent="0.5">
      <c r="B302" s="4"/>
      <c r="C302" s="4"/>
      <c r="D302" s="5"/>
      <c r="F302" s="13"/>
      <c r="H302" s="13"/>
      <c r="J302" s="13"/>
      <c r="L302" s="13"/>
      <c r="N302" s="13"/>
    </row>
    <row r="303" spans="2:14" s="12" customFormat="1" ht="14.65" thickBot="1" x14ac:dyDescent="0.5">
      <c r="B303" s="4"/>
      <c r="C303" s="4"/>
      <c r="D303" s="5"/>
      <c r="F303" s="13"/>
      <c r="H303" s="13"/>
      <c r="J303" s="13"/>
      <c r="L303" s="13"/>
      <c r="N303" s="13"/>
    </row>
    <row r="304" spans="2:14" s="12" customFormat="1" ht="14.65" thickBot="1" x14ac:dyDescent="0.5">
      <c r="B304" s="4"/>
      <c r="C304" s="4"/>
      <c r="D304" s="5"/>
      <c r="F304" s="13"/>
      <c r="H304" s="13"/>
      <c r="J304" s="13"/>
      <c r="L304" s="13"/>
      <c r="N304" s="13"/>
    </row>
    <row r="305" spans="2:14" s="12" customFormat="1" ht="14.65" thickBot="1" x14ac:dyDescent="0.5">
      <c r="B305" s="4"/>
      <c r="C305" s="4"/>
      <c r="D305" s="5"/>
      <c r="F305" s="13"/>
      <c r="H305" s="13"/>
      <c r="J305" s="13"/>
      <c r="L305" s="13"/>
      <c r="N305" s="13"/>
    </row>
    <row r="306" spans="2:14" s="12" customFormat="1" ht="14.65" thickBot="1" x14ac:dyDescent="0.5">
      <c r="B306" s="4"/>
      <c r="C306" s="4"/>
      <c r="D306" s="5"/>
      <c r="F306" s="13"/>
      <c r="H306" s="13"/>
      <c r="J306" s="13"/>
      <c r="L306" s="13"/>
      <c r="N306" s="13"/>
    </row>
    <row r="307" spans="2:14" s="12" customFormat="1" ht="14.65" thickBot="1" x14ac:dyDescent="0.5">
      <c r="B307" s="4"/>
      <c r="C307" s="4"/>
      <c r="D307" s="5"/>
      <c r="F307" s="13"/>
      <c r="H307" s="13"/>
      <c r="J307" s="13"/>
      <c r="L307" s="13"/>
      <c r="N307" s="13"/>
    </row>
    <row r="308" spans="2:14" s="12" customFormat="1" ht="14.65" thickBot="1" x14ac:dyDescent="0.5">
      <c r="B308" s="4"/>
      <c r="C308" s="4"/>
      <c r="D308" s="5"/>
      <c r="F308" s="13"/>
      <c r="H308" s="13"/>
      <c r="J308" s="13"/>
      <c r="L308" s="13"/>
      <c r="N308" s="13"/>
    </row>
    <row r="309" spans="2:14" s="12" customFormat="1" ht="14.65" thickBot="1" x14ac:dyDescent="0.5">
      <c r="B309" s="4"/>
      <c r="C309" s="4"/>
      <c r="D309" s="5"/>
      <c r="F309" s="13"/>
      <c r="H309" s="13"/>
      <c r="J309" s="13"/>
      <c r="L309" s="13"/>
      <c r="N309" s="13"/>
    </row>
    <row r="310" spans="2:14" s="12" customFormat="1" ht="14.65" thickBot="1" x14ac:dyDescent="0.5">
      <c r="B310" s="4"/>
      <c r="C310" s="4"/>
      <c r="D310" s="5"/>
      <c r="F310" s="13"/>
      <c r="H310" s="13"/>
      <c r="J310" s="13"/>
      <c r="L310" s="13"/>
      <c r="N310" s="13"/>
    </row>
    <row r="311" spans="2:14" s="12" customFormat="1" ht="14.65" thickBot="1" x14ac:dyDescent="0.5">
      <c r="B311" s="4"/>
      <c r="C311" s="4"/>
      <c r="D311" s="5"/>
      <c r="F311" s="13"/>
      <c r="H311" s="13"/>
      <c r="J311" s="13"/>
      <c r="L311" s="13"/>
      <c r="N311" s="13"/>
    </row>
    <row r="312" spans="2:14" s="12" customFormat="1" ht="14.65" thickBot="1" x14ac:dyDescent="0.5">
      <c r="B312" s="4"/>
      <c r="C312" s="4"/>
      <c r="D312" s="5"/>
      <c r="F312" s="13"/>
      <c r="H312" s="13"/>
      <c r="J312" s="13"/>
      <c r="L312" s="13"/>
      <c r="N312" s="13"/>
    </row>
    <row r="313" spans="2:14" s="12" customFormat="1" ht="14.65" thickBot="1" x14ac:dyDescent="0.5">
      <c r="B313" s="4"/>
      <c r="C313" s="4"/>
      <c r="D313" s="5"/>
      <c r="F313" s="13"/>
      <c r="H313" s="13"/>
      <c r="J313" s="13"/>
      <c r="L313" s="13"/>
      <c r="N313" s="13"/>
    </row>
    <row r="314" spans="2:14" s="12" customFormat="1" ht="14.65" thickBot="1" x14ac:dyDescent="0.5">
      <c r="B314" s="4"/>
      <c r="C314" s="4"/>
      <c r="D314" s="5"/>
      <c r="F314" s="13"/>
      <c r="H314" s="13"/>
      <c r="J314" s="13"/>
      <c r="L314" s="13"/>
      <c r="N314" s="13"/>
    </row>
    <row r="315" spans="2:14" s="12" customFormat="1" ht="14.65" thickBot="1" x14ac:dyDescent="0.5">
      <c r="B315" s="4"/>
      <c r="C315" s="4"/>
      <c r="D315" s="5"/>
      <c r="F315" s="13"/>
      <c r="H315" s="13"/>
      <c r="J315" s="13"/>
      <c r="L315" s="13"/>
      <c r="N315" s="13"/>
    </row>
    <row r="316" spans="2:14" s="12" customFormat="1" x14ac:dyDescent="0.45">
      <c r="B316" s="7"/>
      <c r="C316" s="7"/>
      <c r="D316" s="7"/>
      <c r="F316" s="7"/>
      <c r="H316" s="7"/>
      <c r="J316" s="7"/>
      <c r="L316" s="7"/>
      <c r="N316" s="7"/>
    </row>
    <row r="317" spans="2:14" s="12" customFormat="1" x14ac:dyDescent="0.45">
      <c r="B317" s="7"/>
      <c r="C317" s="7"/>
      <c r="D317" s="7"/>
      <c r="F317" s="7"/>
      <c r="H317" s="7"/>
      <c r="J317" s="7"/>
      <c r="L317" s="7"/>
      <c r="N317" s="7"/>
    </row>
    <row r="318" spans="2:14" s="12" customFormat="1" x14ac:dyDescent="0.45">
      <c r="B318" s="7"/>
      <c r="C318" s="7"/>
      <c r="D318" s="7"/>
      <c r="F318" s="7"/>
      <c r="H318" s="7"/>
      <c r="J318" s="7"/>
      <c r="L318" s="7"/>
      <c r="N318" s="7"/>
    </row>
    <row r="319" spans="2:14" s="12" customFormat="1" x14ac:dyDescent="0.45">
      <c r="B319" s="7"/>
      <c r="C319" s="7"/>
      <c r="D319" s="7"/>
      <c r="F319" s="7"/>
      <c r="H319" s="7"/>
      <c r="J319" s="7"/>
      <c r="L319" s="7"/>
      <c r="N319" s="7"/>
    </row>
    <row r="320" spans="2:14" s="12" customFormat="1" x14ac:dyDescent="0.45">
      <c r="B320" s="7"/>
      <c r="C320" s="7"/>
      <c r="D320" s="7"/>
      <c r="F320" s="7"/>
      <c r="H320" s="7"/>
      <c r="J320" s="7"/>
      <c r="L320" s="7"/>
      <c r="N320" s="7"/>
    </row>
    <row r="321" spans="5:5" x14ac:dyDescent="0.45">
      <c r="E321" s="12"/>
    </row>
    <row r="322" spans="5:5" x14ac:dyDescent="0.45">
      <c r="E322" s="12"/>
    </row>
    <row r="323" spans="5:5" x14ac:dyDescent="0.45">
      <c r="E323" s="12"/>
    </row>
    <row r="324" spans="5:5" x14ac:dyDescent="0.45">
      <c r="E324" s="12"/>
    </row>
    <row r="325" spans="5:5" x14ac:dyDescent="0.45">
      <c r="E325" s="12"/>
    </row>
    <row r="326" spans="5:5" x14ac:dyDescent="0.45">
      <c r="E326" s="12"/>
    </row>
    <row r="327" spans="5:5" x14ac:dyDescent="0.45">
      <c r="E327" s="12"/>
    </row>
    <row r="328" spans="5:5" x14ac:dyDescent="0.45">
      <c r="E328" s="12"/>
    </row>
    <row r="329" spans="5:5" x14ac:dyDescent="0.45">
      <c r="E329" s="12"/>
    </row>
    <row r="330" spans="5:5" x14ac:dyDescent="0.45">
      <c r="E330" s="12"/>
    </row>
    <row r="331" spans="5:5" x14ac:dyDescent="0.45">
      <c r="E331" s="12"/>
    </row>
  </sheetData>
  <sortState xmlns:xlrd2="http://schemas.microsoft.com/office/spreadsheetml/2017/richdata2" ref="B2:O331">
    <sortCondition descending="1" ref="E1:E331"/>
  </sortState>
  <dataValidations count="1">
    <dataValidation type="whole" allowBlank="1" showInputMessage="1" showErrorMessage="1" sqref="G2:G331" xr:uid="{310A15FE-D156-41B5-B2D6-81F463D889C8}">
      <formula1>0</formula1>
      <formula2>10</formula2>
    </dataValidation>
  </dataValidations>
  <hyperlinks>
    <hyperlink ref="B2" r:id="rId1" display="https://razzball.com/player/665489/Vladimir+Guerrero+Jr./" xr:uid="{28D0521B-2CA2-4D58-BD28-C640269489BF}"/>
    <hyperlink ref="B3" r:id="rId2" display="https://razzball.com/player/5361/Freddie+Freeman/" xr:uid="{F3E2F98F-40D8-434D-BC52-4E23DF2AFD4C}"/>
    <hyperlink ref="B4" r:id="rId3" display="https://razzball.com/player/624413/Pete+Alonso/" xr:uid="{7396E4D5-A8E2-4758-99F5-AA707AB452AD}"/>
    <hyperlink ref="B5" r:id="rId4" display="https://razzball.com/player/14344/Matt+Olson/" xr:uid="{EAE06472-F779-431F-9B62-268E54494AE5}"/>
    <hyperlink ref="B6" r:id="rId5" display="https://razzball.com/player/9218/Paul+Goldschmidt/" xr:uid="{1E9D6D9E-6FEF-4B3C-940D-34A3D5729F64}"/>
    <hyperlink ref="B7" r:id="rId6" display="https://razzball.com/player/663993/Nathaniel+Lowe/" xr:uid="{009416C7-D0F1-4221-BEC9-9138473F1A7E}"/>
    <hyperlink ref="B9" r:id="rId7" display="https://razzball.com/player/663624/Ryan+Mountcastle/" xr:uid="{26B8B1EE-8DF7-477C-AC21-F7FB8A9AA9B6}"/>
    <hyperlink ref="B8" r:id="rId8" display="https://razzball.com/player/686469/Vinnie+Pasquantino/" xr:uid="{0C11E0F8-6C98-4CF2-B0A7-B8D07CF4B86D}"/>
    <hyperlink ref="B11" r:id="rId9" display="https://razzball.com/player/683734/Andrew+Vaughn/" xr:uid="{B587F833-F69C-4FFF-A660-3A5D64DA97FA}"/>
    <hyperlink ref="B16" r:id="rId10" display="https://razzball.com/player/3473/Anthony+Rizzo/" xr:uid="{25C072F6-E1AF-4200-BDF4-C1E917BBDC2E}"/>
    <hyperlink ref="B12" r:id="rId11" display="https://razzball.com/player/13419/Christian+Walker/" xr:uid="{00331858-1C6A-4E7F-809C-222B98D17C7A}"/>
    <hyperlink ref="B13" r:id="rId12" display="https://razzball.com/player/650490/Yandy+Diaz/" xr:uid="{92066A0E-503D-4AFA-8828-70BC64E9416B}"/>
    <hyperlink ref="B10" r:id="rId13" display="https://razzball.com/player/664034/Ty+France/" xr:uid="{BA60F854-12BE-476D-BFFA-AA0844353074}"/>
    <hyperlink ref="B14" r:id="rId14" display="https://razzball.com/player/15679/Rowdy+Tellez/" xr:uid="{330765F1-C32E-4875-ACF5-AE278FA29C4C}"/>
    <hyperlink ref="B17" r:id="rId15" display="https://razzball.com/player/647304/Josh+Naylor/" xr:uid="{4EC819A6-CFAE-4A9F-B33A-F93C118FE036}"/>
    <hyperlink ref="B15" r:id="rId16" display="https://razzball.com/player/12546/C.J.+Cron/" xr:uid="{56CD570A-203A-4F9A-87E6-80F07303EEEB}"/>
    <hyperlink ref="B19" r:id="rId17" display="https://razzball.com/player/608841/Joey+Meneses/" xr:uid="{B6141299-50AC-440F-AF16-D725BBC97B9C}"/>
    <hyperlink ref="B20" r:id="rId18" display="https://razzball.com/player/13145/Josh+Bell/" xr:uid="{27A66638-3B4E-42D9-A97B-595990CE47B3}"/>
    <hyperlink ref="B18" r:id="rId19" display="https://razzball.com/player/15676/Jose+Abreu/" xr:uid="{17BED3F0-3BF5-440A-8281-6C1283C8A25C}"/>
    <hyperlink ref="B21" r:id="rId20" display="https://razzball.com/player/664761/Alec+Bohm/" xr:uid="{A6CFE015-D409-4026-993E-698DC0DBEC39}"/>
    <hyperlink ref="B23" r:id="rId21" display="https://razzball.com/player/678246/Miguel+Vargas/" xr:uid="{F885263A-F37B-4FE8-ADDC-47E8DE0CB1B7}"/>
    <hyperlink ref="B22" r:id="rId22" display="https://razzball.com/player/5235/Justin+Turner/" xr:uid="{818145F6-D204-45A0-B625-9713CF9022AE}"/>
    <hyperlink ref="B24" r:id="rId23" display="https://razzball.com/player/650333/Luis+Arraez/" xr:uid="{D1394D36-466E-4EDF-BB71-199359E78470}"/>
    <hyperlink ref="B25" r:id="rId24" display="https://razzball.com/player/630105/Jake+Cronenworth/" xr:uid="{E069225C-9C4D-41E7-8C1F-4AE7C4C021EC}"/>
    <hyperlink ref="B28" r:id="rId25" display="https://razzball.com/player/668715/Spencer+Steer/" xr:uid="{E50799A2-2E59-4C5F-B763-1BE00791CAA4}"/>
    <hyperlink ref="B26" r:id="rId26" display="https://razzball.com/player/14387/Harold+Ramirez/" xr:uid="{6EDF92C3-E467-4123-9FBF-314261B33BE2}"/>
    <hyperlink ref="B29" r:id="rId27" display="https://razzball.com/player/666135/Alex+Kirilloff/" xr:uid="{E7C0B7A8-EB93-4826-9334-3DDA9E325D7E}"/>
    <hyperlink ref="B27" r:id="rId28" display="https://razzball.com/player/9874/DJ+LeMahieu/" xr:uid="{841ED63F-644C-4ACD-840B-C519D4CDAF2A}"/>
    <hyperlink ref="B31" r:id="rId29" display="https://razzball.com/player/679529/Spencer+Torkelson/" xr:uid="{6234BF03-7F7D-4CD4-A811-1A350CCC8FC6}"/>
    <hyperlink ref="B30" r:id="rId30" display="https://razzball.com/player/11615/Brandon+Drury/" xr:uid="{A313257B-98B7-4BB5-80BF-B1F95ADBEFB8}"/>
  </hyperlinks>
  <pageMargins left="0.7" right="0.7" top="0.75" bottom="0.75" header="0.3" footer="0.3"/>
  <pageSetup orientation="portrait" r:id="rId3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DA4A9-934C-4AAE-A820-B99E9BDB242C}">
  <dimension ref="A1:AQ330"/>
  <sheetViews>
    <sheetView zoomScale="98" zoomScaleNormal="98" workbookViewId="0">
      <pane ySplit="1" topLeftCell="A2" activePane="bottomLeft" state="frozen"/>
      <selection activeCell="V76" sqref="V76"/>
      <selection pane="bottomLeft" activeCell="F18" sqref="F18"/>
    </sheetView>
  </sheetViews>
  <sheetFormatPr defaultColWidth="9" defaultRowHeight="14.25" x14ac:dyDescent="0.45"/>
  <cols>
    <col min="1" max="1" width="4.6640625" style="7" bestFit="1" customWidth="1"/>
    <col min="2" max="2" width="20.3984375" style="7" bestFit="1" customWidth="1"/>
    <col min="3" max="4" width="9" style="7"/>
    <col min="5" max="5" width="5.73046875" style="7" bestFit="1" customWidth="1"/>
    <col min="6" max="6" width="9.1328125" style="7" customWidth="1"/>
    <col min="7" max="7" width="9.59765625" style="12" bestFit="1" customWidth="1"/>
    <col min="8" max="8" width="9.1328125" style="7" customWidth="1"/>
    <col min="9" max="9" width="9.1328125" style="12" bestFit="1" customWidth="1"/>
    <col min="10" max="10" width="9.1328125" style="7" customWidth="1"/>
    <col min="11" max="11" width="9.1328125" style="12" bestFit="1" customWidth="1"/>
    <col min="12" max="12" width="9.1328125" style="7" customWidth="1"/>
    <col min="13" max="13" width="9.1328125" style="12" bestFit="1" customWidth="1"/>
    <col min="14" max="14" width="9.1328125" style="7" customWidth="1"/>
    <col min="15" max="15" width="10.1328125" style="12" customWidth="1"/>
    <col min="16" max="16384" width="9" style="7"/>
  </cols>
  <sheetData>
    <row r="1" spans="1:25" s="9" customFormat="1" x14ac:dyDescent="0.45">
      <c r="A1" s="9" t="s">
        <v>355</v>
      </c>
      <c r="B1" s="6" t="s">
        <v>0</v>
      </c>
      <c r="C1" s="6" t="s">
        <v>227</v>
      </c>
      <c r="D1" s="6" t="s">
        <v>356</v>
      </c>
      <c r="E1" s="7" t="s">
        <v>300</v>
      </c>
      <c r="F1" s="6" t="s">
        <v>1</v>
      </c>
      <c r="G1" s="8" t="s">
        <v>350</v>
      </c>
      <c r="H1" s="6" t="s">
        <v>2</v>
      </c>
      <c r="I1" s="8" t="s">
        <v>351</v>
      </c>
      <c r="J1" s="6" t="s">
        <v>3</v>
      </c>
      <c r="K1" s="8" t="s">
        <v>352</v>
      </c>
      <c r="L1" s="6" t="s">
        <v>4</v>
      </c>
      <c r="M1" s="8" t="s">
        <v>353</v>
      </c>
      <c r="N1" s="6" t="s">
        <v>5</v>
      </c>
      <c r="O1" s="8" t="s">
        <v>354</v>
      </c>
    </row>
    <row r="2" spans="1:25" ht="16.149999999999999" thickBot="1" x14ac:dyDescent="0.5">
      <c r="A2" s="7">
        <v>1</v>
      </c>
      <c r="B2" s="10" t="s">
        <v>97</v>
      </c>
      <c r="C2" s="11" t="s">
        <v>188</v>
      </c>
      <c r="D2" s="11" t="s">
        <v>332</v>
      </c>
      <c r="E2" s="12">
        <f>G2+I2+K2+M2+O2</f>
        <v>27.367424242424246</v>
      </c>
      <c r="F2" s="11">
        <v>16</v>
      </c>
      <c r="G2" s="12">
        <f>MAX(1,(MIN(10,(((F2-3)/(25-3)*10)))))</f>
        <v>5.9090909090909092</v>
      </c>
      <c r="H2" s="11">
        <v>50</v>
      </c>
      <c r="I2" s="12">
        <f>MAX(1,(MIN(10,(H2 - 15) / (75 -15)*10)))</f>
        <v>5.8333333333333339</v>
      </c>
      <c r="J2" s="11">
        <v>52</v>
      </c>
      <c r="K2" s="12">
        <f>MAX(1,(MIN(10,(J2 - 13) / (65-13)*10)))</f>
        <v>7.5</v>
      </c>
      <c r="L2" s="11">
        <v>1</v>
      </c>
      <c r="M2" s="12">
        <f>MAX(1,(MIN(10,(((L2-3)/(25-3))*10))))</f>
        <v>1</v>
      </c>
      <c r="N2" s="11">
        <v>0.26700000000000002</v>
      </c>
      <c r="O2" s="12">
        <f>MAX(1,(MIN(10,(N2 - 0.21) / (0.29 - 0.21)*10)))</f>
        <v>7.1250000000000036</v>
      </c>
      <c r="Q2" s="14"/>
      <c r="R2" s="14"/>
      <c r="S2" s="14"/>
      <c r="T2" s="14"/>
      <c r="U2" s="14"/>
      <c r="V2" s="14"/>
      <c r="W2" s="14"/>
      <c r="X2" s="14"/>
      <c r="Y2" s="14"/>
    </row>
    <row r="3" spans="1:25" ht="15.75" x14ac:dyDescent="0.45">
      <c r="A3" s="7">
        <v>2</v>
      </c>
      <c r="B3" s="10" t="s">
        <v>52</v>
      </c>
      <c r="C3" s="11" t="s">
        <v>322</v>
      </c>
      <c r="D3" s="11" t="s">
        <v>332</v>
      </c>
      <c r="E3" s="12">
        <f>G3+I3+K3+M3+O3</f>
        <v>27.010489510489514</v>
      </c>
      <c r="F3" s="11">
        <v>18</v>
      </c>
      <c r="G3" s="12">
        <f>MAX(1,(MIN(10,(((F3-3)/(25-3)*10)))))</f>
        <v>6.8181818181818175</v>
      </c>
      <c r="H3" s="11">
        <v>45</v>
      </c>
      <c r="I3" s="12">
        <f>MAX(1,(MIN(10,(H3 - 15) / (75 -15)*10)))</f>
        <v>5</v>
      </c>
      <c r="J3" s="11">
        <v>53</v>
      </c>
      <c r="K3" s="12">
        <f>MAX(1,(MIN(10,(J3 - 13) / (65-13)*10)))</f>
        <v>7.6923076923076925</v>
      </c>
      <c r="L3" s="11">
        <v>1</v>
      </c>
      <c r="M3" s="12">
        <f>MAX(1,(MIN(10,(((L3-3)/(25-3))*10))))</f>
        <v>1</v>
      </c>
      <c r="N3" s="11">
        <v>0.26200000000000001</v>
      </c>
      <c r="O3" s="12">
        <f>MAX(1,(MIN(10,(N3 - 0.21) / (0.29 - 0.21)*10)))</f>
        <v>6.5000000000000036</v>
      </c>
      <c r="Q3" s="10"/>
      <c r="R3" s="11"/>
      <c r="S3" s="11"/>
      <c r="T3" s="11"/>
      <c r="U3" s="11"/>
      <c r="V3" s="11"/>
      <c r="W3" s="11"/>
      <c r="X3" s="11"/>
      <c r="Y3" s="11"/>
    </row>
    <row r="4" spans="1:25" ht="15.75" x14ac:dyDescent="0.45">
      <c r="A4" s="7">
        <v>3</v>
      </c>
      <c r="B4" s="10" t="s">
        <v>88</v>
      </c>
      <c r="C4" s="11" t="s">
        <v>196</v>
      </c>
      <c r="D4" s="11" t="s">
        <v>312</v>
      </c>
      <c r="E4" s="12">
        <f>G4+I4+K4+M4+O4</f>
        <v>25.065268065268064</v>
      </c>
      <c r="F4" s="11">
        <v>16</v>
      </c>
      <c r="G4" s="12">
        <f>MAX(1,(MIN(10,(((F4-3)/(25-3)*10)))))</f>
        <v>5.9090909090909092</v>
      </c>
      <c r="H4" s="11">
        <v>46</v>
      </c>
      <c r="I4" s="12">
        <f>MAX(1,(MIN(10,(H4 - 15) / (75 -15)*10)))</f>
        <v>5.166666666666667</v>
      </c>
      <c r="J4" s="11">
        <v>51</v>
      </c>
      <c r="K4" s="12">
        <f>MAX(1,(MIN(10,(J4 - 13) / (65-13)*10)))</f>
        <v>7.3076923076923075</v>
      </c>
      <c r="L4" s="11">
        <v>10</v>
      </c>
      <c r="M4" s="12">
        <f>MAX(1,(MIN(10,(((L4-3)/(25-3))*10))))</f>
        <v>3.1818181818181817</v>
      </c>
      <c r="N4" s="11">
        <v>0.23799999999999999</v>
      </c>
      <c r="O4" s="12">
        <f>MAX(1,(MIN(10,(N4 - 0.21) / (0.29 - 0.21)*10)))</f>
        <v>3.5000000000000004</v>
      </c>
      <c r="Q4" s="10"/>
      <c r="R4" s="11"/>
      <c r="S4" s="11"/>
      <c r="T4" s="11"/>
      <c r="U4" s="11"/>
      <c r="V4" s="11"/>
      <c r="W4" s="11"/>
      <c r="X4" s="11"/>
      <c r="Y4" s="11"/>
    </row>
    <row r="5" spans="1:25" ht="15.75" x14ac:dyDescent="0.45">
      <c r="A5" s="7">
        <v>4</v>
      </c>
      <c r="B5" s="10" t="s">
        <v>49</v>
      </c>
      <c r="C5" s="11" t="s">
        <v>200</v>
      </c>
      <c r="D5" s="11" t="s">
        <v>332</v>
      </c>
      <c r="E5" s="12">
        <f>G5+I5+K5+M5+O5</f>
        <v>24.835664335664337</v>
      </c>
      <c r="F5" s="11">
        <v>12</v>
      </c>
      <c r="G5" s="12">
        <f>MAX(1,(MIN(10,(((F5-3)/(25-3)*10)))))</f>
        <v>4.0909090909090908</v>
      </c>
      <c r="H5" s="11">
        <v>42</v>
      </c>
      <c r="I5" s="12">
        <f>MAX(1,(MIN(10,(H5 - 15) / (75 -15)*10)))</f>
        <v>4.5</v>
      </c>
      <c r="J5" s="11">
        <v>45</v>
      </c>
      <c r="K5" s="12">
        <f>MAX(1,(MIN(10,(J5 - 13) / (65-13)*10)))</f>
        <v>6.1538461538461542</v>
      </c>
      <c r="L5" s="11">
        <v>12</v>
      </c>
      <c r="M5" s="12">
        <f>MAX(1,(MIN(10,(((L5-3)/(25-3))*10))))</f>
        <v>4.0909090909090908</v>
      </c>
      <c r="N5" s="11">
        <v>0.25800000000000001</v>
      </c>
      <c r="O5" s="12">
        <f>MAX(1,(MIN(10,(N5 - 0.21) / (0.29 - 0.21)*10)))</f>
        <v>6.0000000000000036</v>
      </c>
      <c r="Q5" s="10"/>
      <c r="R5" s="11"/>
      <c r="S5" s="11"/>
      <c r="T5" s="11"/>
      <c r="U5" s="11"/>
      <c r="V5" s="11"/>
      <c r="W5" s="11"/>
      <c r="X5" s="11"/>
      <c r="Y5" s="11"/>
    </row>
    <row r="6" spans="1:25" ht="15.75" x14ac:dyDescent="0.45">
      <c r="A6" s="7">
        <v>5</v>
      </c>
      <c r="B6" s="10" t="s">
        <v>101</v>
      </c>
      <c r="C6" s="11" t="s">
        <v>194</v>
      </c>
      <c r="D6" s="11" t="s">
        <v>332</v>
      </c>
      <c r="E6" s="12">
        <f>G6+I6+K6+M6+O6</f>
        <v>24.193473193473199</v>
      </c>
      <c r="F6" s="11">
        <v>12</v>
      </c>
      <c r="G6" s="12">
        <f>MAX(1,(MIN(10,(((F6-3)/(25-3)*10)))))</f>
        <v>4.0909090909090908</v>
      </c>
      <c r="H6" s="11">
        <v>56</v>
      </c>
      <c r="I6" s="12">
        <f>MAX(1,(MIN(10,(H6 - 15) / (75 -15)*10)))</f>
        <v>6.8333333333333339</v>
      </c>
      <c r="J6" s="11">
        <v>43</v>
      </c>
      <c r="K6" s="12">
        <f>MAX(1,(MIN(10,(J6 - 13) / (65-13)*10)))</f>
        <v>5.7692307692307683</v>
      </c>
      <c r="L6" s="11">
        <v>2</v>
      </c>
      <c r="M6" s="12">
        <f>MAX(1,(MIN(10,(((L6-3)/(25-3))*10))))</f>
        <v>1</v>
      </c>
      <c r="N6" s="11">
        <v>0.26200000000000001</v>
      </c>
      <c r="O6" s="12">
        <f>MAX(1,(MIN(10,(N6 - 0.21) / (0.29 - 0.21)*10)))</f>
        <v>6.5000000000000036</v>
      </c>
      <c r="Q6" s="10"/>
      <c r="R6" s="11"/>
      <c r="S6" s="11"/>
      <c r="T6" s="11"/>
      <c r="U6" s="11"/>
      <c r="V6" s="11"/>
      <c r="W6" s="11"/>
      <c r="X6" s="11"/>
      <c r="Y6" s="11"/>
    </row>
    <row r="7" spans="1:25" ht="15.75" x14ac:dyDescent="0.45">
      <c r="A7" s="7">
        <v>6</v>
      </c>
      <c r="B7" s="10" t="s">
        <v>90</v>
      </c>
      <c r="C7" s="11" t="s">
        <v>191</v>
      </c>
      <c r="D7" s="11" t="s">
        <v>332</v>
      </c>
      <c r="E7" s="12">
        <f>G7+I7+K7+M7+O7</f>
        <v>21.532634032634036</v>
      </c>
      <c r="F7" s="11">
        <v>13</v>
      </c>
      <c r="G7" s="12">
        <f>MAX(1,(MIN(10,(((F7-3)/(25-3)*10)))))</f>
        <v>4.545454545454545</v>
      </c>
      <c r="H7" s="11">
        <v>41</v>
      </c>
      <c r="I7" s="12">
        <f>MAX(1,(MIN(10,(H7 - 15) / (75 -15)*10)))</f>
        <v>4.3333333333333339</v>
      </c>
      <c r="J7" s="11">
        <v>45</v>
      </c>
      <c r="K7" s="12">
        <f>MAX(1,(MIN(10,(J7 - 13) / (65-13)*10)))</f>
        <v>6.1538461538461542</v>
      </c>
      <c r="L7" s="11">
        <v>1</v>
      </c>
      <c r="M7" s="12">
        <f>MAX(1,(MIN(10,(((L7-3)/(25-3))*10))))</f>
        <v>1</v>
      </c>
      <c r="N7" s="11">
        <v>0.254</v>
      </c>
      <c r="O7" s="12">
        <f>MAX(1,(MIN(10,(N7 - 0.21) / (0.29 - 0.21)*10)))</f>
        <v>5.5000000000000027</v>
      </c>
      <c r="Q7" s="10"/>
      <c r="R7" s="11"/>
      <c r="S7" s="11"/>
      <c r="T7" s="11"/>
      <c r="U7" s="11"/>
      <c r="V7" s="11"/>
      <c r="W7" s="11"/>
      <c r="X7" s="11"/>
      <c r="Y7" s="11"/>
    </row>
    <row r="8" spans="1:25" ht="15.75" x14ac:dyDescent="0.45">
      <c r="A8" s="7">
        <v>7</v>
      </c>
      <c r="B8" s="10" t="s">
        <v>104</v>
      </c>
      <c r="C8" s="11" t="s">
        <v>206</v>
      </c>
      <c r="D8" s="11" t="s">
        <v>332</v>
      </c>
      <c r="E8" s="12">
        <f>G8+I8+K8+M8+O8</f>
        <v>19.86276223776224</v>
      </c>
      <c r="F8" s="11">
        <v>13</v>
      </c>
      <c r="G8" s="12">
        <f>MAX(1,(MIN(10,(((F8-3)/(25-3)*10)))))</f>
        <v>4.545454545454545</v>
      </c>
      <c r="H8" s="11">
        <v>39</v>
      </c>
      <c r="I8" s="12">
        <f>MAX(1,(MIN(10,(H8 - 15) / (75 -15)*10)))</f>
        <v>4</v>
      </c>
      <c r="J8" s="11">
        <v>40</v>
      </c>
      <c r="K8" s="12">
        <f>MAX(1,(MIN(10,(J8 - 13) / (65-13)*10)))</f>
        <v>5.1923076923076925</v>
      </c>
      <c r="L8" s="11">
        <v>1</v>
      </c>
      <c r="M8" s="12">
        <f>MAX(1,(MIN(10,(((L8-3)/(25-3))*10))))</f>
        <v>1</v>
      </c>
      <c r="N8" s="11">
        <v>0.251</v>
      </c>
      <c r="O8" s="12">
        <f>MAX(1,(MIN(10,(N8 - 0.21) / (0.29 - 0.21)*10)))</f>
        <v>5.1250000000000018</v>
      </c>
      <c r="Q8" s="10"/>
      <c r="R8" s="11"/>
      <c r="S8" s="11"/>
      <c r="T8" s="11"/>
      <c r="U8" s="11"/>
      <c r="V8" s="11"/>
      <c r="W8" s="11"/>
      <c r="X8" s="11"/>
      <c r="Y8" s="11"/>
    </row>
    <row r="9" spans="1:25" ht="15.75" x14ac:dyDescent="0.45">
      <c r="A9" s="7">
        <v>8</v>
      </c>
      <c r="B9" s="10" t="s">
        <v>98</v>
      </c>
      <c r="C9" s="11" t="s">
        <v>317</v>
      </c>
      <c r="D9" s="11" t="s">
        <v>332</v>
      </c>
      <c r="E9" s="12">
        <f>G9+I9+K9+M9+O9</f>
        <v>19.643939393939398</v>
      </c>
      <c r="F9" s="11">
        <v>9</v>
      </c>
      <c r="G9" s="12">
        <f>MAX(1,(MIN(10,(((F9-3)/(25-3)*10)))))</f>
        <v>2.7272727272727271</v>
      </c>
      <c r="H9" s="11">
        <v>37</v>
      </c>
      <c r="I9" s="12">
        <f>MAX(1,(MIN(10,(H9 - 15) / (75 -15)*10)))</f>
        <v>3.6666666666666665</v>
      </c>
      <c r="J9" s="11">
        <v>39</v>
      </c>
      <c r="K9" s="12">
        <f>MAX(1,(MIN(10,(J9 - 13) / (65-13)*10)))</f>
        <v>5</v>
      </c>
      <c r="L9" s="11">
        <v>2</v>
      </c>
      <c r="M9" s="12">
        <f>MAX(1,(MIN(10,(((L9-3)/(25-3))*10))))</f>
        <v>1</v>
      </c>
      <c r="N9" s="11">
        <v>0.26800000000000002</v>
      </c>
      <c r="O9" s="12">
        <f>MAX(1,(MIN(10,(N9 - 0.21) / (0.29 - 0.21)*10)))</f>
        <v>7.2500000000000044</v>
      </c>
      <c r="Q9" s="10"/>
      <c r="R9" s="11"/>
      <c r="S9" s="11"/>
      <c r="T9" s="11"/>
      <c r="U9" s="11"/>
      <c r="V9" s="11"/>
      <c r="W9" s="11"/>
      <c r="X9" s="11"/>
      <c r="Y9" s="11"/>
    </row>
    <row r="10" spans="1:25" ht="15.75" x14ac:dyDescent="0.45">
      <c r="A10" s="7">
        <v>9</v>
      </c>
      <c r="B10" s="10" t="s">
        <v>99</v>
      </c>
      <c r="C10" s="11" t="s">
        <v>217</v>
      </c>
      <c r="D10" s="11" t="s">
        <v>332</v>
      </c>
      <c r="E10" s="12">
        <f>G10+I10+K10+M10+O10</f>
        <v>18.40734265734266</v>
      </c>
      <c r="F10" s="11">
        <v>8</v>
      </c>
      <c r="G10" s="12">
        <f>MAX(1,(MIN(10,(((F10-3)/(25-3)*10)))))</f>
        <v>2.2727272727272725</v>
      </c>
      <c r="H10" s="11">
        <v>39</v>
      </c>
      <c r="I10" s="12">
        <f>MAX(1,(MIN(10,(H10 - 15) / (75 -15)*10)))</f>
        <v>4</v>
      </c>
      <c r="J10" s="11">
        <v>41</v>
      </c>
      <c r="K10" s="12">
        <f>MAX(1,(MIN(10,(J10 - 13) / (65-13)*10)))</f>
        <v>5.3846153846153841</v>
      </c>
      <c r="L10" s="11">
        <v>1</v>
      </c>
      <c r="M10" s="12">
        <f>MAX(1,(MIN(10,(((L10-3)/(25-3))*10))))</f>
        <v>1</v>
      </c>
      <c r="N10" s="11">
        <v>0.25600000000000001</v>
      </c>
      <c r="O10" s="12">
        <f>MAX(1,(MIN(10,(N10 - 0.21) / (0.29 - 0.21)*10)))</f>
        <v>5.7500000000000027</v>
      </c>
      <c r="Q10" s="10"/>
      <c r="R10" s="11"/>
      <c r="S10" s="11"/>
      <c r="T10" s="11"/>
      <c r="U10" s="11"/>
      <c r="V10" s="11"/>
      <c r="W10" s="11"/>
      <c r="X10" s="11"/>
      <c r="Y10" s="11"/>
    </row>
    <row r="11" spans="1:25" ht="15.75" x14ac:dyDescent="0.45">
      <c r="A11" s="7">
        <v>10</v>
      </c>
      <c r="B11" s="10" t="s">
        <v>333</v>
      </c>
      <c r="C11" s="11" t="s">
        <v>223</v>
      </c>
      <c r="D11" s="11" t="s">
        <v>332</v>
      </c>
      <c r="E11" s="12">
        <f>G11+I11+K11+M11+O11</f>
        <v>18.041375291375296</v>
      </c>
      <c r="F11" s="11">
        <v>9</v>
      </c>
      <c r="G11" s="12">
        <f>MAX(1,(MIN(10,(((F11-3)/(25-3)*10)))))</f>
        <v>2.7272727272727271</v>
      </c>
      <c r="H11" s="11">
        <v>32</v>
      </c>
      <c r="I11" s="12">
        <f>MAX(1,(MIN(10,(H11 - 15) / (75 -15)*10)))</f>
        <v>2.833333333333333</v>
      </c>
      <c r="J11" s="11">
        <v>35</v>
      </c>
      <c r="K11" s="12">
        <f>MAX(1,(MIN(10,(J11 - 13) / (65-13)*10)))</f>
        <v>4.2307692307692308</v>
      </c>
      <c r="L11" s="11">
        <v>1</v>
      </c>
      <c r="M11" s="12">
        <f>MAX(1,(MIN(10,(((L11-3)/(25-3))*10))))</f>
        <v>1</v>
      </c>
      <c r="N11" s="11">
        <v>0.26800000000000002</v>
      </c>
      <c r="O11" s="12">
        <f>MAX(1,(MIN(10,(N11 - 0.21) / (0.29 - 0.21)*10)))</f>
        <v>7.2500000000000044</v>
      </c>
      <c r="Q11" s="10"/>
      <c r="R11" s="11"/>
      <c r="S11" s="11"/>
      <c r="T11" s="11"/>
      <c r="U11" s="11"/>
      <c r="V11" s="11"/>
      <c r="W11" s="11"/>
      <c r="X11" s="11"/>
      <c r="Y11" s="11"/>
    </row>
    <row r="12" spans="1:25" ht="15.75" x14ac:dyDescent="0.45">
      <c r="A12" s="7">
        <v>11</v>
      </c>
      <c r="B12" s="10" t="s">
        <v>296</v>
      </c>
      <c r="C12" s="11" t="s">
        <v>322</v>
      </c>
      <c r="D12" s="11" t="s">
        <v>312</v>
      </c>
      <c r="E12" s="12">
        <f>G12+I12+K12+M12+O12</f>
        <v>17.308857808857812</v>
      </c>
      <c r="F12" s="11">
        <v>12</v>
      </c>
      <c r="G12" s="12">
        <f>MAX(1,(MIN(10,(((F12-3)/(25-3)*10)))))</f>
        <v>4.0909090909090908</v>
      </c>
      <c r="H12" s="11">
        <v>41</v>
      </c>
      <c r="I12" s="12">
        <f>MAX(1,(MIN(10,(H12 - 15) / (75 -15)*10)))</f>
        <v>4.3333333333333339</v>
      </c>
      <c r="J12" s="11">
        <v>41</v>
      </c>
      <c r="K12" s="12">
        <f>MAX(1,(MIN(10,(J12 - 13) / (65-13)*10)))</f>
        <v>5.3846153846153841</v>
      </c>
      <c r="L12" s="11">
        <v>3</v>
      </c>
      <c r="M12" s="12">
        <f>MAX(1,(MIN(10,(((L12-3)/(25-3))*10))))</f>
        <v>1</v>
      </c>
      <c r="N12" s="11">
        <v>0.23</v>
      </c>
      <c r="O12" s="12">
        <f>MAX(1,(MIN(10,(N12 - 0.21) / (0.29 - 0.21)*10)))</f>
        <v>2.5000000000000027</v>
      </c>
      <c r="Q12" s="10"/>
      <c r="R12" s="11"/>
      <c r="S12" s="11"/>
      <c r="T12" s="11"/>
      <c r="U12" s="11"/>
      <c r="V12" s="11"/>
      <c r="W12" s="11"/>
      <c r="X12" s="11"/>
      <c r="Y12" s="11"/>
    </row>
    <row r="13" spans="1:25" ht="15.75" x14ac:dyDescent="0.45">
      <c r="A13" s="7">
        <v>12</v>
      </c>
      <c r="B13" s="10" t="s">
        <v>56</v>
      </c>
      <c r="C13" s="11" t="s">
        <v>195</v>
      </c>
      <c r="D13" s="11" t="s">
        <v>332</v>
      </c>
      <c r="E13" s="12">
        <f>G13+I13+K13+M13+O13</f>
        <v>16.501748251748253</v>
      </c>
      <c r="F13" s="11">
        <v>11</v>
      </c>
      <c r="G13" s="12">
        <f>MAX(1,(MIN(10,(((F13-3)/(25-3)*10)))))</f>
        <v>3.6363636363636367</v>
      </c>
      <c r="H13" s="11">
        <v>36</v>
      </c>
      <c r="I13" s="12">
        <f>MAX(1,(MIN(10,(H13 - 15) / (75 -15)*10)))</f>
        <v>3.5</v>
      </c>
      <c r="J13" s="11">
        <v>37</v>
      </c>
      <c r="K13" s="12">
        <f>MAX(1,(MIN(10,(J13 - 13) / (65-13)*10)))</f>
        <v>4.6153846153846159</v>
      </c>
      <c r="L13" s="11">
        <v>4</v>
      </c>
      <c r="M13" s="12">
        <f>MAX(1,(MIN(10,(((L13-3)/(25-3))*10))))</f>
        <v>1</v>
      </c>
      <c r="N13" s="11">
        <v>0.24</v>
      </c>
      <c r="O13" s="12">
        <f>MAX(1,(MIN(10,(N13 - 0.21) / (0.29 - 0.21)*10)))</f>
        <v>3.7500000000000004</v>
      </c>
      <c r="Q13" s="10"/>
      <c r="R13" s="11"/>
      <c r="S13" s="11"/>
      <c r="T13" s="11"/>
      <c r="U13" s="11"/>
      <c r="V13" s="11"/>
      <c r="W13" s="11"/>
      <c r="X13" s="11"/>
      <c r="Y13" s="11"/>
    </row>
    <row r="14" spans="1:25" ht="15.75" x14ac:dyDescent="0.45">
      <c r="A14" s="7">
        <v>13</v>
      </c>
      <c r="B14" s="10" t="s">
        <v>211</v>
      </c>
      <c r="C14" s="11" t="s">
        <v>193</v>
      </c>
      <c r="D14" s="11" t="s">
        <v>332</v>
      </c>
      <c r="E14" s="12">
        <f>G14+I14+K14+M14+O14</f>
        <v>16.196095571095572</v>
      </c>
      <c r="F14" s="11">
        <v>13</v>
      </c>
      <c r="G14" s="12">
        <f>MAX(1,(MIN(10,(((F14-3)/(25-3)*10)))))</f>
        <v>4.545454545454545</v>
      </c>
      <c r="H14" s="11">
        <v>35</v>
      </c>
      <c r="I14" s="12">
        <f>MAX(1,(MIN(10,(H14 - 15) / (75 -15)*10)))</f>
        <v>3.333333333333333</v>
      </c>
      <c r="J14" s="11">
        <v>40</v>
      </c>
      <c r="K14" s="12">
        <f>MAX(1,(MIN(10,(J14 - 13) / (65-13)*10)))</f>
        <v>5.1923076923076925</v>
      </c>
      <c r="L14" s="11">
        <v>1</v>
      </c>
      <c r="M14" s="12">
        <f>MAX(1,(MIN(10,(((L14-3)/(25-3))*10))))</f>
        <v>1</v>
      </c>
      <c r="N14" s="11">
        <v>0.22700000000000001</v>
      </c>
      <c r="O14" s="12">
        <f>MAX(1,(MIN(10,(N14 - 0.21) / (0.29 - 0.21)*10)))</f>
        <v>2.1250000000000022</v>
      </c>
      <c r="Q14" s="10"/>
      <c r="R14" s="11"/>
      <c r="S14" s="11"/>
      <c r="T14" s="11"/>
      <c r="U14" s="11"/>
      <c r="V14" s="11"/>
      <c r="W14" s="11"/>
      <c r="X14" s="11"/>
      <c r="Y14" s="11"/>
    </row>
    <row r="15" spans="1:25" ht="15.75" x14ac:dyDescent="0.45">
      <c r="A15" s="7">
        <v>14</v>
      </c>
      <c r="B15" s="10" t="s">
        <v>225</v>
      </c>
      <c r="C15" s="11" t="s">
        <v>212</v>
      </c>
      <c r="D15" s="11" t="s">
        <v>332</v>
      </c>
      <c r="E15" s="12">
        <f>G15+I15+K15+M15+O15</f>
        <v>16.00961538461539</v>
      </c>
      <c r="F15" s="11">
        <v>5</v>
      </c>
      <c r="G15" s="12">
        <f>MAX(1,(MIN(10,(((F15-3)/(25-3)*10)))))</f>
        <v>1</v>
      </c>
      <c r="H15" s="11">
        <v>30</v>
      </c>
      <c r="I15" s="12">
        <f>MAX(1,(MIN(10,(H15 - 15) / (75 -15)*10)))</f>
        <v>2.5</v>
      </c>
      <c r="J15" s="11">
        <v>28</v>
      </c>
      <c r="K15" s="12">
        <f>MAX(1,(MIN(10,(J15 - 13) / (65-13)*10)))</f>
        <v>2.8846153846153841</v>
      </c>
      <c r="L15" s="11">
        <v>3</v>
      </c>
      <c r="M15" s="12">
        <f>MAX(1,(MIN(10,(((L15-3)/(25-3))*10))))</f>
        <v>1</v>
      </c>
      <c r="N15" s="11">
        <v>0.27900000000000003</v>
      </c>
      <c r="O15" s="12">
        <f>MAX(1,(MIN(10,(N15 - 0.21) / (0.29 - 0.21)*10)))</f>
        <v>8.6250000000000053</v>
      </c>
      <c r="Q15" s="10"/>
      <c r="R15" s="11"/>
      <c r="S15" s="11"/>
      <c r="T15" s="11"/>
      <c r="U15" s="11"/>
      <c r="V15" s="11"/>
      <c r="W15" s="11"/>
      <c r="X15" s="11"/>
      <c r="Y15" s="11"/>
    </row>
    <row r="16" spans="1:25" ht="15.75" x14ac:dyDescent="0.45">
      <c r="A16" s="7">
        <v>15</v>
      </c>
      <c r="B16" s="10" t="s">
        <v>334</v>
      </c>
      <c r="C16" s="11" t="s">
        <v>191</v>
      </c>
      <c r="D16" s="11" t="s">
        <v>332</v>
      </c>
      <c r="E16" s="12">
        <f>G16+I16+K16+M16+O16</f>
        <v>15.134906759906762</v>
      </c>
      <c r="F16" s="11">
        <v>8</v>
      </c>
      <c r="G16" s="12">
        <f>MAX(1,(MIN(10,(((F16-3)/(25-3)*10)))))</f>
        <v>2.2727272727272725</v>
      </c>
      <c r="H16" s="11">
        <v>29</v>
      </c>
      <c r="I16" s="12">
        <f>MAX(1,(MIN(10,(H16 - 15) / (75 -15)*10)))</f>
        <v>2.3333333333333335</v>
      </c>
      <c r="J16" s="11">
        <v>32</v>
      </c>
      <c r="K16" s="12">
        <f>MAX(1,(MIN(10,(J16 - 13) / (65-13)*10)))</f>
        <v>3.6538461538461537</v>
      </c>
      <c r="L16" s="11">
        <v>1</v>
      </c>
      <c r="M16" s="12">
        <f>MAX(1,(MIN(10,(((L16-3)/(25-3))*10))))</f>
        <v>1</v>
      </c>
      <c r="N16" s="11">
        <v>0.25700000000000001</v>
      </c>
      <c r="O16" s="12">
        <f>MAX(1,(MIN(10,(N16 - 0.21) / (0.29 - 0.21)*10)))</f>
        <v>5.8750000000000027</v>
      </c>
      <c r="Q16" s="10"/>
      <c r="R16" s="11"/>
      <c r="S16" s="11"/>
      <c r="T16" s="11"/>
      <c r="U16" s="11"/>
      <c r="V16" s="11"/>
      <c r="W16" s="11"/>
      <c r="X16" s="11"/>
      <c r="Y16" s="11"/>
    </row>
    <row r="17" spans="2:25" ht="15.75" x14ac:dyDescent="0.45">
      <c r="B17" s="10"/>
      <c r="C17" s="11"/>
      <c r="D17" s="11"/>
      <c r="E17" s="12"/>
      <c r="F17" s="11"/>
      <c r="H17" s="11"/>
      <c r="J17" s="11"/>
      <c r="L17" s="11"/>
      <c r="N17" s="11"/>
      <c r="Q17" s="10"/>
      <c r="R17" s="11"/>
      <c r="S17" s="11"/>
      <c r="T17" s="11"/>
      <c r="U17" s="11"/>
      <c r="V17" s="11"/>
      <c r="W17" s="11"/>
      <c r="X17" s="11"/>
      <c r="Y17" s="11"/>
    </row>
    <row r="18" spans="2:25" ht="15.75" x14ac:dyDescent="0.45">
      <c r="B18" s="10"/>
      <c r="C18" s="11"/>
      <c r="D18" s="11"/>
      <c r="E18" s="12"/>
      <c r="F18" s="11"/>
      <c r="H18" s="11"/>
      <c r="J18" s="11"/>
      <c r="L18" s="11"/>
      <c r="N18" s="11"/>
      <c r="Q18" s="10"/>
      <c r="R18" s="11"/>
      <c r="S18" s="11"/>
      <c r="T18" s="11"/>
      <c r="U18" s="11"/>
      <c r="V18" s="11"/>
      <c r="W18" s="11"/>
      <c r="X18" s="11"/>
      <c r="Y18" s="11"/>
    </row>
    <row r="19" spans="2:25" ht="15.75" x14ac:dyDescent="0.45">
      <c r="B19" s="10"/>
      <c r="C19" s="11"/>
      <c r="D19" s="11"/>
      <c r="E19" s="12"/>
      <c r="F19" s="11"/>
      <c r="H19" s="11"/>
      <c r="J19" s="11"/>
      <c r="L19" s="11"/>
      <c r="N19" s="11"/>
      <c r="Q19" s="10"/>
      <c r="R19" s="11"/>
      <c r="S19" s="11"/>
      <c r="T19" s="11"/>
      <c r="U19" s="11"/>
      <c r="V19" s="11"/>
      <c r="W19" s="11"/>
      <c r="X19" s="11"/>
      <c r="Y19" s="11"/>
    </row>
    <row r="20" spans="2:25" ht="15.75" x14ac:dyDescent="0.45">
      <c r="B20" s="10"/>
      <c r="C20" s="11"/>
      <c r="D20" s="11"/>
      <c r="E20" s="12"/>
      <c r="F20" s="11"/>
      <c r="H20" s="11"/>
      <c r="J20" s="11"/>
      <c r="L20" s="11"/>
      <c r="N20" s="11"/>
      <c r="Q20" s="10"/>
      <c r="R20" s="11"/>
      <c r="S20" s="11"/>
      <c r="T20" s="11"/>
      <c r="U20" s="11"/>
      <c r="V20" s="11"/>
      <c r="W20" s="11"/>
      <c r="X20" s="11"/>
      <c r="Y20" s="11"/>
    </row>
    <row r="21" spans="2:25" ht="15.75" x14ac:dyDescent="0.45">
      <c r="B21" s="10"/>
      <c r="C21" s="11"/>
      <c r="D21" s="11"/>
      <c r="E21" s="12"/>
      <c r="F21" s="11"/>
      <c r="H21" s="11"/>
      <c r="J21" s="11"/>
      <c r="L21" s="11"/>
      <c r="N21" s="11"/>
      <c r="Q21" s="10"/>
      <c r="R21" s="11"/>
      <c r="S21" s="11"/>
      <c r="T21" s="11"/>
      <c r="U21" s="11"/>
      <c r="V21" s="11"/>
      <c r="W21" s="11"/>
      <c r="X21" s="11"/>
      <c r="Y21" s="11"/>
    </row>
    <row r="22" spans="2:25" ht="15.75" x14ac:dyDescent="0.45">
      <c r="B22" s="10"/>
      <c r="C22" s="11"/>
      <c r="D22" s="11"/>
      <c r="E22" s="12"/>
      <c r="F22" s="11"/>
      <c r="H22" s="11"/>
      <c r="J22" s="11"/>
      <c r="L22" s="11"/>
      <c r="N22" s="11"/>
      <c r="Q22" s="10"/>
      <c r="R22" s="11"/>
      <c r="S22" s="11"/>
      <c r="T22" s="11"/>
      <c r="U22" s="11"/>
      <c r="V22" s="11"/>
      <c r="W22" s="11"/>
      <c r="X22" s="11"/>
      <c r="Y22" s="11"/>
    </row>
    <row r="23" spans="2:25" ht="15.75" x14ac:dyDescent="0.45">
      <c r="B23" s="10"/>
      <c r="C23" s="11"/>
      <c r="D23" s="11"/>
      <c r="E23" s="12"/>
      <c r="F23" s="11"/>
      <c r="H23" s="11"/>
      <c r="J23" s="11"/>
      <c r="L23" s="11"/>
      <c r="N23" s="11"/>
      <c r="Q23" s="10"/>
      <c r="R23" s="11"/>
      <c r="S23" s="11"/>
      <c r="T23" s="11"/>
      <c r="U23" s="11"/>
      <c r="V23" s="11"/>
      <c r="W23" s="11"/>
      <c r="X23" s="11"/>
      <c r="Y23" s="11"/>
    </row>
    <row r="24" spans="2:25" ht="15.75" x14ac:dyDescent="0.45">
      <c r="B24" s="10"/>
      <c r="C24" s="11"/>
      <c r="D24" s="11"/>
      <c r="E24" s="12"/>
      <c r="F24" s="11"/>
      <c r="H24" s="11"/>
      <c r="J24" s="11"/>
      <c r="L24" s="11"/>
      <c r="N24" s="11"/>
      <c r="Q24" s="10"/>
      <c r="R24" s="11"/>
      <c r="S24" s="11"/>
      <c r="T24" s="11"/>
      <c r="U24" s="11"/>
      <c r="V24" s="11"/>
      <c r="W24" s="11"/>
      <c r="X24" s="11"/>
      <c r="Y24" s="11"/>
    </row>
    <row r="25" spans="2:25" ht="15.75" x14ac:dyDescent="0.45">
      <c r="B25" s="10"/>
      <c r="C25" s="11"/>
      <c r="D25" s="11"/>
      <c r="E25" s="12"/>
      <c r="F25" s="11"/>
      <c r="H25" s="11"/>
      <c r="J25" s="11"/>
      <c r="L25" s="11"/>
      <c r="N25" s="11"/>
      <c r="Q25" s="10"/>
      <c r="R25" s="11"/>
      <c r="S25" s="11"/>
      <c r="T25" s="11"/>
      <c r="U25" s="11"/>
      <c r="V25" s="11"/>
      <c r="W25" s="11"/>
      <c r="X25" s="11"/>
      <c r="Y25" s="11"/>
    </row>
    <row r="26" spans="2:25" ht="15.75" x14ac:dyDescent="0.45">
      <c r="B26" s="10"/>
      <c r="C26" s="11"/>
      <c r="D26" s="11"/>
      <c r="E26" s="12"/>
      <c r="F26" s="11"/>
      <c r="H26" s="11"/>
      <c r="J26" s="11"/>
      <c r="L26" s="11"/>
      <c r="N26" s="11"/>
      <c r="Q26" s="10"/>
      <c r="R26" s="11"/>
      <c r="S26" s="11"/>
      <c r="T26" s="11"/>
      <c r="U26" s="11"/>
      <c r="V26" s="11"/>
      <c r="W26" s="11"/>
      <c r="X26" s="11"/>
      <c r="Y26" s="11"/>
    </row>
    <row r="27" spans="2:25" ht="15.75" x14ac:dyDescent="0.45">
      <c r="B27" s="10"/>
      <c r="C27" s="11"/>
      <c r="D27" s="11"/>
      <c r="E27" s="12"/>
      <c r="F27" s="11"/>
      <c r="H27" s="11"/>
      <c r="J27" s="11"/>
      <c r="L27" s="11"/>
      <c r="N27" s="11"/>
      <c r="Q27" s="10"/>
      <c r="R27" s="11"/>
      <c r="S27" s="11"/>
      <c r="T27" s="11"/>
      <c r="U27" s="11"/>
      <c r="V27" s="11"/>
      <c r="W27" s="11"/>
      <c r="X27" s="11"/>
      <c r="Y27" s="11"/>
    </row>
    <row r="28" spans="2:25" ht="15.75" x14ac:dyDescent="0.45">
      <c r="B28" s="10"/>
      <c r="C28" s="11"/>
      <c r="D28" s="11"/>
      <c r="E28" s="12"/>
      <c r="F28" s="11"/>
      <c r="H28" s="11"/>
      <c r="J28" s="11"/>
      <c r="L28" s="11"/>
      <c r="N28" s="11"/>
      <c r="Q28" s="10"/>
      <c r="R28" s="11"/>
      <c r="S28" s="11"/>
      <c r="T28" s="11"/>
      <c r="U28" s="11"/>
      <c r="V28" s="11"/>
      <c r="W28" s="11"/>
      <c r="X28" s="11"/>
      <c r="Y28" s="11"/>
    </row>
    <row r="29" spans="2:25" ht="15.75" x14ac:dyDescent="0.45">
      <c r="B29" s="10"/>
      <c r="C29" s="11"/>
      <c r="D29" s="11"/>
      <c r="E29" s="12"/>
      <c r="F29" s="11"/>
      <c r="H29" s="11"/>
      <c r="J29" s="11"/>
      <c r="L29" s="11"/>
      <c r="N29" s="11"/>
      <c r="Q29" s="10"/>
      <c r="R29" s="11"/>
      <c r="S29" s="11"/>
      <c r="T29" s="11"/>
      <c r="U29" s="11"/>
      <c r="V29" s="11"/>
      <c r="W29" s="11"/>
      <c r="X29" s="11"/>
      <c r="Y29" s="11"/>
    </row>
    <row r="30" spans="2:25" ht="15.75" x14ac:dyDescent="0.45">
      <c r="B30" s="10"/>
      <c r="C30" s="11"/>
      <c r="D30" s="11"/>
      <c r="E30" s="12"/>
      <c r="F30" s="11"/>
      <c r="H30" s="11"/>
      <c r="J30" s="11"/>
      <c r="L30" s="11"/>
      <c r="N30" s="11"/>
      <c r="Q30" s="10"/>
      <c r="R30" s="11"/>
      <c r="S30" s="11"/>
      <c r="T30" s="11"/>
      <c r="U30" s="11"/>
      <c r="V30" s="11"/>
      <c r="W30" s="11"/>
      <c r="X30" s="11"/>
      <c r="Y30" s="11"/>
    </row>
    <row r="31" spans="2:25" ht="15.75" x14ac:dyDescent="0.45">
      <c r="B31" s="10"/>
      <c r="C31" s="11"/>
      <c r="D31" s="11"/>
      <c r="E31" s="12"/>
      <c r="F31" s="11"/>
      <c r="H31" s="11"/>
      <c r="J31" s="11"/>
      <c r="L31" s="11"/>
      <c r="N31" s="11"/>
      <c r="Q31" s="10"/>
      <c r="R31" s="11"/>
      <c r="S31" s="11"/>
      <c r="T31" s="11"/>
      <c r="U31" s="11"/>
      <c r="V31" s="11"/>
      <c r="W31" s="11"/>
      <c r="X31" s="11"/>
      <c r="Y31" s="11"/>
    </row>
    <row r="32" spans="2:25" ht="15.75" x14ac:dyDescent="0.45">
      <c r="B32" s="10"/>
      <c r="C32" s="11"/>
      <c r="D32" s="11"/>
      <c r="E32" s="12"/>
      <c r="F32" s="11"/>
      <c r="H32" s="11"/>
      <c r="J32" s="11"/>
      <c r="L32" s="11"/>
      <c r="N32" s="11"/>
      <c r="Q32" s="10"/>
      <c r="R32" s="11"/>
      <c r="S32" s="11"/>
      <c r="T32" s="11"/>
      <c r="U32" s="11"/>
      <c r="V32" s="11"/>
      <c r="W32" s="11"/>
      <c r="X32" s="11"/>
      <c r="Y32" s="11"/>
    </row>
    <row r="33" spans="2:14" ht="15.75" x14ac:dyDescent="0.45">
      <c r="B33" s="10"/>
      <c r="C33" s="11"/>
      <c r="D33" s="11"/>
      <c r="E33" s="12"/>
      <c r="F33" s="11"/>
      <c r="H33" s="11"/>
      <c r="J33" s="11"/>
      <c r="L33" s="11"/>
      <c r="N33" s="11"/>
    </row>
    <row r="34" spans="2:14" ht="15.75" x14ac:dyDescent="0.45">
      <c r="B34" s="10"/>
      <c r="C34" s="11"/>
      <c r="D34" s="11"/>
      <c r="E34" s="12"/>
      <c r="F34" s="11"/>
      <c r="H34" s="11"/>
      <c r="J34" s="11"/>
      <c r="L34" s="11"/>
      <c r="N34" s="11"/>
    </row>
    <row r="35" spans="2:14" ht="15.75" x14ac:dyDescent="0.45">
      <c r="B35" s="10"/>
      <c r="C35" s="11"/>
      <c r="D35" s="11"/>
      <c r="E35" s="12"/>
      <c r="F35" s="11"/>
      <c r="H35" s="11"/>
      <c r="J35" s="11"/>
      <c r="L35" s="11"/>
      <c r="N35" s="11"/>
    </row>
    <row r="36" spans="2:14" ht="15.75" x14ac:dyDescent="0.45">
      <c r="B36" s="10"/>
      <c r="C36" s="11"/>
      <c r="D36" s="11"/>
      <c r="E36" s="12"/>
      <c r="F36" s="11"/>
      <c r="H36" s="11"/>
      <c r="J36" s="11"/>
      <c r="L36" s="11"/>
      <c r="N36" s="11"/>
    </row>
    <row r="37" spans="2:14" ht="15.75" x14ac:dyDescent="0.45">
      <c r="B37" s="10"/>
      <c r="C37" s="11"/>
      <c r="D37" s="11"/>
      <c r="E37" s="12"/>
      <c r="F37" s="11"/>
      <c r="H37" s="11"/>
      <c r="J37" s="11"/>
      <c r="L37" s="11"/>
      <c r="N37" s="11"/>
    </row>
    <row r="38" spans="2:14" ht="15.75" x14ac:dyDescent="0.45">
      <c r="B38" s="10"/>
      <c r="C38" s="11"/>
      <c r="D38" s="11"/>
      <c r="E38" s="12"/>
      <c r="F38" s="11"/>
      <c r="H38" s="11"/>
      <c r="J38" s="11"/>
      <c r="L38" s="11"/>
      <c r="N38" s="11"/>
    </row>
    <row r="39" spans="2:14" ht="15.75" x14ac:dyDescent="0.45">
      <c r="B39" s="10"/>
      <c r="C39" s="11"/>
      <c r="D39" s="11"/>
      <c r="E39" s="12"/>
      <c r="F39" s="11"/>
      <c r="H39" s="11"/>
      <c r="J39" s="11"/>
      <c r="L39" s="11"/>
      <c r="N39" s="11"/>
    </row>
    <row r="40" spans="2:14" ht="15.75" x14ac:dyDescent="0.45">
      <c r="B40" s="10"/>
      <c r="C40" s="11"/>
      <c r="D40" s="11"/>
      <c r="E40" s="12"/>
      <c r="F40" s="11"/>
      <c r="H40" s="11"/>
      <c r="J40" s="11"/>
      <c r="L40" s="11"/>
      <c r="N40" s="11"/>
    </row>
    <row r="41" spans="2:14" ht="15.75" x14ac:dyDescent="0.45">
      <c r="B41" s="10"/>
      <c r="C41" s="11"/>
      <c r="D41" s="11"/>
      <c r="E41" s="12"/>
      <c r="F41" s="11"/>
      <c r="H41" s="11"/>
      <c r="J41" s="11"/>
      <c r="L41" s="11"/>
      <c r="N41" s="11"/>
    </row>
    <row r="42" spans="2:14" ht="15.75" x14ac:dyDescent="0.45">
      <c r="B42" s="10"/>
      <c r="C42" s="11"/>
      <c r="D42" s="11"/>
      <c r="E42" s="12"/>
      <c r="F42" s="11"/>
      <c r="H42" s="11"/>
      <c r="J42" s="11"/>
      <c r="L42" s="11"/>
      <c r="N42" s="11"/>
    </row>
    <row r="43" spans="2:14" ht="15.75" x14ac:dyDescent="0.45">
      <c r="B43" s="10"/>
      <c r="C43" s="11"/>
      <c r="D43" s="11"/>
      <c r="E43" s="12"/>
      <c r="F43" s="11"/>
      <c r="H43" s="11"/>
      <c r="J43" s="11"/>
      <c r="L43" s="11"/>
      <c r="N43" s="11"/>
    </row>
    <row r="44" spans="2:14" ht="15.75" x14ac:dyDescent="0.45">
      <c r="B44" s="10"/>
      <c r="C44" s="11"/>
      <c r="D44" s="11"/>
      <c r="E44" s="12"/>
      <c r="F44" s="11"/>
      <c r="H44" s="11"/>
      <c r="J44" s="11"/>
      <c r="L44" s="11"/>
      <c r="N44" s="11"/>
    </row>
    <row r="45" spans="2:14" ht="15.75" x14ac:dyDescent="0.45">
      <c r="B45" s="10"/>
      <c r="C45" s="11"/>
      <c r="D45" s="11"/>
      <c r="E45" s="12"/>
      <c r="F45" s="11"/>
      <c r="H45" s="11"/>
      <c r="J45" s="11"/>
      <c r="L45" s="11"/>
      <c r="N45" s="11"/>
    </row>
    <row r="46" spans="2:14" ht="15.75" x14ac:dyDescent="0.45">
      <c r="B46" s="10"/>
      <c r="C46" s="11"/>
      <c r="D46" s="11"/>
      <c r="E46" s="12"/>
      <c r="F46" s="11"/>
      <c r="H46" s="11"/>
      <c r="J46" s="11"/>
      <c r="L46" s="11"/>
      <c r="N46" s="11"/>
    </row>
    <row r="47" spans="2:14" ht="15.75" x14ac:dyDescent="0.45">
      <c r="B47" s="10"/>
      <c r="C47" s="11"/>
      <c r="D47" s="11"/>
      <c r="E47" s="12"/>
      <c r="F47" s="11"/>
      <c r="H47" s="11"/>
      <c r="J47" s="11"/>
      <c r="L47" s="11"/>
      <c r="N47" s="11"/>
    </row>
    <row r="48" spans="2:14" ht="15.75" x14ac:dyDescent="0.45">
      <c r="B48" s="10"/>
      <c r="C48" s="11"/>
      <c r="D48" s="11"/>
      <c r="E48" s="12"/>
      <c r="F48" s="11"/>
      <c r="H48" s="11"/>
      <c r="J48" s="11"/>
      <c r="L48" s="11"/>
      <c r="N48" s="11"/>
    </row>
    <row r="49" spans="2:14" ht="15.75" x14ac:dyDescent="0.45">
      <c r="B49" s="10"/>
      <c r="C49" s="11"/>
      <c r="D49" s="11"/>
      <c r="E49" s="12"/>
      <c r="F49" s="11"/>
      <c r="H49" s="11"/>
      <c r="J49" s="11"/>
      <c r="L49" s="11"/>
      <c r="N49" s="11"/>
    </row>
    <row r="50" spans="2:14" ht="15.75" x14ac:dyDescent="0.45">
      <c r="B50" s="10"/>
      <c r="C50" s="11"/>
      <c r="D50" s="11"/>
      <c r="E50" s="12"/>
      <c r="F50" s="11"/>
      <c r="H50" s="11"/>
      <c r="J50" s="11"/>
      <c r="L50" s="11"/>
      <c r="N50" s="11"/>
    </row>
    <row r="51" spans="2:14" ht="15.75" x14ac:dyDescent="0.45">
      <c r="B51" s="10"/>
      <c r="C51" s="11"/>
      <c r="D51" s="11"/>
      <c r="E51" s="12"/>
      <c r="F51" s="11"/>
      <c r="H51" s="11"/>
      <c r="J51" s="11"/>
      <c r="L51" s="11"/>
      <c r="N51" s="11"/>
    </row>
    <row r="52" spans="2:14" ht="15.75" x14ac:dyDescent="0.45">
      <c r="B52" s="10"/>
      <c r="C52" s="11"/>
      <c r="D52" s="11"/>
      <c r="E52" s="12"/>
      <c r="F52" s="11"/>
      <c r="H52" s="11"/>
      <c r="J52" s="11"/>
      <c r="L52" s="11"/>
      <c r="N52" s="11"/>
    </row>
    <row r="53" spans="2:14" ht="15.75" x14ac:dyDescent="0.45">
      <c r="B53" s="10"/>
      <c r="C53" s="11"/>
      <c r="D53" s="11"/>
      <c r="E53" s="12"/>
      <c r="F53" s="11"/>
      <c r="H53" s="11"/>
      <c r="J53" s="11"/>
      <c r="L53" s="11"/>
      <c r="N53" s="11"/>
    </row>
    <row r="54" spans="2:14" ht="15.75" x14ac:dyDescent="0.45">
      <c r="B54" s="10"/>
      <c r="C54" s="11"/>
      <c r="D54" s="11"/>
      <c r="E54" s="12"/>
      <c r="F54" s="11"/>
      <c r="H54" s="11"/>
      <c r="J54" s="11"/>
      <c r="L54" s="11"/>
      <c r="N54" s="11"/>
    </row>
    <row r="55" spans="2:14" ht="15.75" x14ac:dyDescent="0.45">
      <c r="B55" s="10"/>
      <c r="C55" s="11"/>
      <c r="D55" s="11"/>
      <c r="E55" s="12"/>
      <c r="F55" s="11"/>
      <c r="H55" s="11"/>
      <c r="J55" s="11"/>
      <c r="L55" s="11"/>
      <c r="N55" s="11"/>
    </row>
    <row r="56" spans="2:14" ht="15.75" x14ac:dyDescent="0.45">
      <c r="B56" s="10"/>
      <c r="C56" s="11"/>
      <c r="D56" s="11"/>
      <c r="E56" s="12"/>
      <c r="F56" s="11"/>
      <c r="H56" s="11"/>
      <c r="J56" s="11"/>
      <c r="L56" s="11"/>
      <c r="N56" s="11"/>
    </row>
    <row r="57" spans="2:14" ht="15.75" x14ac:dyDescent="0.45">
      <c r="B57" s="10"/>
      <c r="C57" s="11"/>
      <c r="D57" s="11"/>
      <c r="E57" s="12"/>
      <c r="F57" s="11"/>
      <c r="H57" s="11"/>
      <c r="J57" s="11"/>
      <c r="L57" s="11"/>
      <c r="N57" s="11"/>
    </row>
    <row r="58" spans="2:14" ht="15.75" x14ac:dyDescent="0.45">
      <c r="B58" s="10"/>
      <c r="C58" s="11"/>
      <c r="D58" s="11"/>
      <c r="E58" s="12"/>
      <c r="F58" s="11"/>
      <c r="H58" s="11"/>
      <c r="J58" s="11"/>
      <c r="L58" s="11"/>
      <c r="N58" s="11"/>
    </row>
    <row r="59" spans="2:14" ht="15.75" x14ac:dyDescent="0.45">
      <c r="B59" s="10"/>
      <c r="C59" s="11"/>
      <c r="D59" s="11"/>
      <c r="E59" s="12"/>
      <c r="F59" s="11"/>
      <c r="H59" s="11"/>
      <c r="J59" s="11"/>
      <c r="L59" s="11"/>
      <c r="N59" s="11"/>
    </row>
    <row r="60" spans="2:14" ht="15.75" x14ac:dyDescent="0.45">
      <c r="B60" s="10"/>
      <c r="C60" s="11"/>
      <c r="D60" s="11"/>
      <c r="E60" s="12"/>
      <c r="F60" s="11"/>
      <c r="H60" s="11"/>
      <c r="J60" s="11"/>
      <c r="L60" s="11"/>
      <c r="N60" s="11"/>
    </row>
    <row r="61" spans="2:14" ht="15.75" x14ac:dyDescent="0.45">
      <c r="B61" s="10"/>
      <c r="C61" s="11"/>
      <c r="D61" s="11"/>
      <c r="E61" s="12"/>
      <c r="F61" s="11"/>
      <c r="H61" s="11"/>
      <c r="J61" s="11"/>
      <c r="L61" s="11"/>
      <c r="N61" s="11"/>
    </row>
    <row r="62" spans="2:14" ht="15.75" x14ac:dyDescent="0.45">
      <c r="B62" s="10"/>
      <c r="C62" s="11"/>
      <c r="D62" s="11"/>
      <c r="E62" s="12"/>
      <c r="F62" s="11"/>
      <c r="H62" s="11"/>
      <c r="J62" s="11"/>
      <c r="L62" s="11"/>
      <c r="N62" s="11"/>
    </row>
    <row r="63" spans="2:14" ht="15.75" x14ac:dyDescent="0.45">
      <c r="B63" s="10"/>
      <c r="C63" s="11"/>
      <c r="D63" s="11"/>
      <c r="E63" s="12"/>
      <c r="F63" s="11"/>
      <c r="H63" s="11"/>
      <c r="J63" s="11"/>
      <c r="L63" s="11"/>
      <c r="N63" s="11"/>
    </row>
    <row r="64" spans="2:14" ht="15.75" x14ac:dyDescent="0.45">
      <c r="B64" s="10"/>
      <c r="C64" s="11"/>
      <c r="D64" s="11"/>
      <c r="E64" s="12"/>
      <c r="F64" s="11"/>
      <c r="H64" s="11"/>
      <c r="J64" s="11"/>
      <c r="L64" s="11"/>
      <c r="N64" s="11"/>
    </row>
    <row r="65" spans="2:14" ht="15.75" x14ac:dyDescent="0.45">
      <c r="B65" s="10"/>
      <c r="C65" s="11"/>
      <c r="D65" s="11"/>
      <c r="E65" s="12"/>
      <c r="F65" s="11"/>
      <c r="H65" s="11"/>
      <c r="J65" s="11"/>
      <c r="L65" s="11"/>
      <c r="N65" s="11"/>
    </row>
    <row r="66" spans="2:14" ht="15.75" x14ac:dyDescent="0.45">
      <c r="B66" s="10"/>
      <c r="C66" s="11"/>
      <c r="D66" s="11"/>
      <c r="E66" s="12"/>
      <c r="F66" s="11"/>
      <c r="H66" s="11"/>
      <c r="J66" s="11"/>
      <c r="L66" s="11"/>
      <c r="N66" s="11"/>
    </row>
    <row r="67" spans="2:14" ht="15.75" x14ac:dyDescent="0.45">
      <c r="B67" s="10"/>
      <c r="C67" s="11"/>
      <c r="D67" s="11"/>
      <c r="E67" s="12"/>
      <c r="F67" s="11"/>
      <c r="H67" s="11"/>
      <c r="J67" s="11"/>
      <c r="L67" s="11"/>
      <c r="N67" s="11"/>
    </row>
    <row r="68" spans="2:14" ht="15.75" x14ac:dyDescent="0.45">
      <c r="B68" s="10"/>
      <c r="C68" s="11"/>
      <c r="D68" s="11"/>
      <c r="E68" s="12"/>
      <c r="F68" s="11"/>
      <c r="H68" s="11"/>
      <c r="J68" s="11"/>
      <c r="L68" s="11"/>
      <c r="N68" s="11"/>
    </row>
    <row r="69" spans="2:14" ht="15.75" x14ac:dyDescent="0.45">
      <c r="B69" s="10"/>
      <c r="C69" s="11"/>
      <c r="D69" s="11"/>
      <c r="E69" s="12"/>
      <c r="F69" s="11"/>
      <c r="H69" s="11"/>
      <c r="J69" s="11"/>
      <c r="L69" s="11"/>
      <c r="N69" s="11"/>
    </row>
    <row r="70" spans="2:14" ht="15.75" x14ac:dyDescent="0.45">
      <c r="B70" s="10"/>
      <c r="C70" s="11"/>
      <c r="D70" s="11"/>
      <c r="E70" s="12"/>
      <c r="F70" s="11"/>
      <c r="H70" s="11"/>
      <c r="J70" s="11"/>
      <c r="L70" s="11"/>
      <c r="N70" s="11"/>
    </row>
    <row r="71" spans="2:14" ht="15.75" x14ac:dyDescent="0.45">
      <c r="B71" s="10"/>
      <c r="C71" s="11"/>
      <c r="D71" s="11"/>
      <c r="E71" s="12"/>
      <c r="F71" s="11"/>
      <c r="H71" s="11"/>
      <c r="J71" s="11"/>
      <c r="L71" s="11"/>
      <c r="N71" s="11"/>
    </row>
    <row r="72" spans="2:14" ht="15.75" x14ac:dyDescent="0.45">
      <c r="B72" s="10"/>
      <c r="C72" s="11"/>
      <c r="D72" s="11"/>
      <c r="E72" s="12"/>
      <c r="F72" s="11"/>
      <c r="H72" s="11"/>
      <c r="J72" s="11"/>
      <c r="L72" s="11"/>
      <c r="N72" s="11"/>
    </row>
    <row r="73" spans="2:14" ht="15.75" x14ac:dyDescent="0.45">
      <c r="B73" s="10"/>
      <c r="C73" s="11"/>
      <c r="D73" s="11"/>
      <c r="E73" s="12"/>
      <c r="F73" s="11"/>
      <c r="H73" s="11"/>
      <c r="J73" s="11"/>
      <c r="L73" s="11"/>
      <c r="N73" s="11"/>
    </row>
    <row r="74" spans="2:14" ht="15.75" x14ac:dyDescent="0.45">
      <c r="B74" s="10"/>
      <c r="C74" s="11"/>
      <c r="D74" s="11"/>
      <c r="E74" s="12"/>
      <c r="F74" s="11"/>
      <c r="H74" s="11"/>
      <c r="J74" s="11"/>
      <c r="L74" s="11"/>
      <c r="N74" s="11"/>
    </row>
    <row r="75" spans="2:14" ht="15.75" x14ac:dyDescent="0.45">
      <c r="B75" s="10"/>
      <c r="C75" s="11"/>
      <c r="D75" s="11"/>
      <c r="E75" s="12"/>
      <c r="F75" s="11"/>
      <c r="H75" s="11"/>
      <c r="J75" s="11"/>
      <c r="L75" s="11"/>
      <c r="N75" s="11"/>
    </row>
    <row r="76" spans="2:14" ht="15.75" x14ac:dyDescent="0.45">
      <c r="B76" s="10"/>
      <c r="C76" s="11"/>
      <c r="D76" s="11"/>
      <c r="E76" s="12"/>
      <c r="F76" s="11"/>
      <c r="H76" s="11"/>
      <c r="J76" s="11"/>
      <c r="L76" s="11"/>
      <c r="N76" s="11"/>
    </row>
    <row r="77" spans="2:14" ht="15.75" x14ac:dyDescent="0.45">
      <c r="B77" s="10"/>
      <c r="C77" s="11"/>
      <c r="D77" s="11"/>
      <c r="E77" s="12"/>
      <c r="F77" s="11"/>
      <c r="H77" s="11"/>
      <c r="J77" s="11"/>
      <c r="L77" s="11"/>
      <c r="N77" s="11"/>
    </row>
    <row r="78" spans="2:14" ht="15.75" x14ac:dyDescent="0.45">
      <c r="B78" s="10"/>
      <c r="C78" s="11"/>
      <c r="D78" s="11"/>
      <c r="E78" s="12"/>
      <c r="F78" s="11"/>
      <c r="H78" s="11"/>
      <c r="J78" s="11"/>
      <c r="L78" s="11"/>
      <c r="N78" s="11"/>
    </row>
    <row r="79" spans="2:14" ht="15.75" x14ac:dyDescent="0.45">
      <c r="B79" s="10"/>
      <c r="C79" s="11"/>
      <c r="D79" s="11"/>
      <c r="E79" s="12"/>
      <c r="F79" s="11"/>
      <c r="H79" s="11"/>
      <c r="J79" s="11"/>
      <c r="L79" s="11"/>
      <c r="N79" s="11"/>
    </row>
    <row r="80" spans="2:14" ht="15.75" x14ac:dyDescent="0.45">
      <c r="B80" s="10"/>
      <c r="C80" s="11"/>
      <c r="D80" s="11"/>
      <c r="E80" s="12"/>
      <c r="F80" s="11"/>
      <c r="H80" s="11"/>
      <c r="J80" s="11"/>
      <c r="L80" s="11"/>
      <c r="N80" s="11"/>
    </row>
    <row r="81" spans="2:14" ht="15.75" x14ac:dyDescent="0.45">
      <c r="B81" s="10"/>
      <c r="C81" s="11"/>
      <c r="D81" s="11"/>
      <c r="E81" s="12"/>
      <c r="F81" s="11"/>
      <c r="H81" s="11"/>
      <c r="J81" s="11"/>
      <c r="L81" s="11"/>
      <c r="N81" s="11"/>
    </row>
    <row r="82" spans="2:14" ht="15.75" x14ac:dyDescent="0.45">
      <c r="B82" s="10"/>
      <c r="C82" s="11"/>
      <c r="D82" s="11"/>
      <c r="E82" s="12"/>
      <c r="F82" s="11"/>
      <c r="H82" s="11"/>
      <c r="J82" s="11"/>
      <c r="L82" s="11"/>
      <c r="N82" s="11"/>
    </row>
    <row r="83" spans="2:14" ht="15.75" x14ac:dyDescent="0.45">
      <c r="B83" s="10"/>
      <c r="C83" s="11"/>
      <c r="D83" s="11"/>
      <c r="E83" s="12"/>
      <c r="F83" s="11"/>
      <c r="H83" s="11"/>
      <c r="J83" s="11"/>
      <c r="L83" s="11"/>
      <c r="N83" s="11"/>
    </row>
    <row r="84" spans="2:14" ht="15.75" x14ac:dyDescent="0.45">
      <c r="B84" s="10"/>
      <c r="C84" s="11"/>
      <c r="D84" s="11"/>
      <c r="E84" s="12"/>
      <c r="F84" s="11"/>
      <c r="H84" s="11"/>
      <c r="J84" s="11"/>
      <c r="L84" s="11"/>
      <c r="N84" s="11"/>
    </row>
    <row r="85" spans="2:14" ht="15.75" x14ac:dyDescent="0.45">
      <c r="B85" s="10"/>
      <c r="C85" s="11"/>
      <c r="D85" s="11"/>
      <c r="E85" s="12"/>
      <c r="F85" s="11"/>
      <c r="H85" s="11"/>
      <c r="J85" s="11"/>
      <c r="L85" s="11"/>
      <c r="N85" s="11"/>
    </row>
    <row r="86" spans="2:14" ht="15.75" x14ac:dyDescent="0.45">
      <c r="B86" s="10"/>
      <c r="C86" s="11"/>
      <c r="D86" s="11"/>
      <c r="E86" s="12"/>
      <c r="F86" s="11"/>
      <c r="H86" s="11"/>
      <c r="J86" s="11"/>
      <c r="L86" s="11"/>
      <c r="N86" s="11"/>
    </row>
    <row r="87" spans="2:14" ht="15.75" x14ac:dyDescent="0.45">
      <c r="B87" s="10"/>
      <c r="C87" s="11"/>
      <c r="D87" s="11"/>
      <c r="E87" s="12"/>
      <c r="F87" s="11"/>
      <c r="H87" s="11"/>
      <c r="J87" s="11"/>
      <c r="L87" s="11"/>
      <c r="N87" s="11"/>
    </row>
    <row r="88" spans="2:14" ht="15.75" x14ac:dyDescent="0.45">
      <c r="B88" s="10"/>
      <c r="C88" s="11"/>
      <c r="D88" s="11"/>
      <c r="E88" s="12"/>
      <c r="F88" s="11"/>
      <c r="H88" s="11"/>
      <c r="J88" s="11"/>
      <c r="L88" s="11"/>
      <c r="N88" s="11"/>
    </row>
    <row r="89" spans="2:14" ht="15.75" x14ac:dyDescent="0.45">
      <c r="B89" s="10"/>
      <c r="C89" s="11"/>
      <c r="D89" s="11"/>
      <c r="E89" s="12"/>
      <c r="F89" s="11"/>
      <c r="H89" s="11"/>
      <c r="J89" s="11"/>
      <c r="L89" s="11"/>
      <c r="N89" s="11"/>
    </row>
    <row r="90" spans="2:14" ht="15.75" x14ac:dyDescent="0.45">
      <c r="B90" s="10"/>
      <c r="C90" s="11"/>
      <c r="D90" s="11"/>
      <c r="E90" s="12"/>
      <c r="F90" s="11"/>
      <c r="H90" s="11"/>
      <c r="J90" s="11"/>
      <c r="L90" s="11"/>
      <c r="N90" s="11"/>
    </row>
    <row r="91" spans="2:14" ht="15.75" x14ac:dyDescent="0.45">
      <c r="B91" s="10"/>
      <c r="C91" s="11"/>
      <c r="D91" s="11"/>
      <c r="E91" s="12"/>
      <c r="F91" s="11"/>
      <c r="H91" s="11"/>
      <c r="J91" s="11"/>
      <c r="L91" s="11"/>
      <c r="N91" s="11"/>
    </row>
    <row r="92" spans="2:14" ht="15.75" x14ac:dyDescent="0.45">
      <c r="B92" s="10"/>
      <c r="C92" s="11"/>
      <c r="D92" s="11"/>
      <c r="E92" s="12"/>
      <c r="F92" s="11"/>
      <c r="H92" s="11"/>
      <c r="J92" s="11"/>
      <c r="L92" s="11"/>
      <c r="N92" s="11"/>
    </row>
    <row r="93" spans="2:14" ht="15.75" x14ac:dyDescent="0.45">
      <c r="B93" s="10"/>
      <c r="C93" s="11"/>
      <c r="D93" s="11"/>
      <c r="E93" s="12"/>
      <c r="F93" s="11"/>
      <c r="H93" s="11"/>
      <c r="J93" s="11"/>
      <c r="L93" s="11"/>
      <c r="N93" s="11"/>
    </row>
    <row r="94" spans="2:14" ht="15.75" x14ac:dyDescent="0.45">
      <c r="B94" s="10"/>
      <c r="C94" s="11"/>
      <c r="D94" s="11"/>
      <c r="E94" s="12"/>
      <c r="F94" s="11"/>
      <c r="H94" s="11"/>
      <c r="J94" s="11"/>
      <c r="L94" s="11"/>
      <c r="N94" s="11"/>
    </row>
    <row r="95" spans="2:14" ht="15.75" x14ac:dyDescent="0.45">
      <c r="B95" s="10"/>
      <c r="C95" s="11"/>
      <c r="D95" s="11"/>
      <c r="E95" s="12"/>
      <c r="F95" s="11"/>
      <c r="H95" s="11"/>
      <c r="J95" s="11"/>
      <c r="L95" s="11"/>
      <c r="N95" s="11"/>
    </row>
    <row r="96" spans="2:14" ht="15.75" x14ac:dyDescent="0.45">
      <c r="B96" s="10"/>
      <c r="C96" s="11"/>
      <c r="D96" s="11"/>
      <c r="E96" s="12"/>
      <c r="F96" s="11"/>
      <c r="H96" s="11"/>
      <c r="J96" s="11"/>
      <c r="L96" s="11"/>
      <c r="N96" s="11"/>
    </row>
    <row r="97" spans="1:14" ht="15.75" x14ac:dyDescent="0.45">
      <c r="A97" s="12"/>
      <c r="B97" s="10"/>
      <c r="C97" s="11"/>
      <c r="D97" s="11"/>
      <c r="E97" s="12"/>
      <c r="F97" s="11"/>
      <c r="H97" s="11"/>
      <c r="J97" s="11"/>
      <c r="L97" s="11"/>
      <c r="N97" s="11"/>
    </row>
    <row r="98" spans="1:14" ht="15.75" x14ac:dyDescent="0.45">
      <c r="A98" s="12"/>
      <c r="B98" s="10"/>
      <c r="C98" s="11"/>
      <c r="D98" s="11"/>
      <c r="E98" s="12"/>
      <c r="F98" s="11"/>
      <c r="H98" s="11"/>
      <c r="J98" s="11"/>
      <c r="L98" s="11"/>
      <c r="N98" s="11"/>
    </row>
    <row r="99" spans="1:14" ht="15.75" x14ac:dyDescent="0.45">
      <c r="A99" s="12"/>
      <c r="B99" s="10"/>
      <c r="C99" s="11"/>
      <c r="D99" s="11"/>
      <c r="E99" s="12"/>
      <c r="F99" s="11"/>
      <c r="H99" s="11"/>
      <c r="J99" s="11"/>
      <c r="L99" s="11"/>
      <c r="N99" s="11"/>
    </row>
    <row r="100" spans="1:14" ht="15.75" x14ac:dyDescent="0.45">
      <c r="A100" s="12"/>
      <c r="B100" s="10"/>
      <c r="C100" s="11"/>
      <c r="D100" s="11"/>
      <c r="E100" s="12"/>
      <c r="F100" s="11"/>
      <c r="H100" s="11"/>
      <c r="J100" s="11"/>
      <c r="L100" s="11"/>
      <c r="N100" s="11"/>
    </row>
    <row r="101" spans="1:14" ht="15.75" x14ac:dyDescent="0.45">
      <c r="A101" s="12"/>
      <c r="B101" s="10"/>
      <c r="C101" s="11"/>
      <c r="D101" s="11"/>
      <c r="E101" s="12"/>
      <c r="F101" s="11"/>
      <c r="H101" s="11"/>
      <c r="J101" s="11"/>
      <c r="L101" s="11"/>
      <c r="N101" s="11"/>
    </row>
    <row r="102" spans="1:14" ht="15.75" x14ac:dyDescent="0.45">
      <c r="A102" s="12"/>
      <c r="B102" s="10"/>
      <c r="C102" s="11"/>
      <c r="D102" s="11"/>
      <c r="E102" s="12"/>
      <c r="F102" s="11"/>
      <c r="H102" s="11"/>
      <c r="J102" s="11"/>
      <c r="L102" s="11"/>
      <c r="N102" s="11"/>
    </row>
    <row r="103" spans="1:14" ht="15.75" x14ac:dyDescent="0.45">
      <c r="A103" s="12"/>
      <c r="B103" s="10"/>
      <c r="C103" s="11"/>
      <c r="D103" s="11"/>
      <c r="E103" s="12"/>
      <c r="F103" s="11"/>
      <c r="H103" s="11"/>
      <c r="J103" s="11"/>
      <c r="L103" s="11"/>
      <c r="N103" s="11"/>
    </row>
    <row r="104" spans="1:14" ht="15.75" x14ac:dyDescent="0.45">
      <c r="A104" s="12"/>
      <c r="B104" s="10"/>
      <c r="C104" s="11"/>
      <c r="D104" s="11"/>
      <c r="E104" s="12"/>
      <c r="F104" s="11"/>
      <c r="H104" s="11"/>
      <c r="J104" s="11"/>
      <c r="L104" s="11"/>
      <c r="N104" s="11"/>
    </row>
    <row r="105" spans="1:14" ht="15.75" x14ac:dyDescent="0.45">
      <c r="A105" s="12"/>
      <c r="B105" s="10"/>
      <c r="C105" s="11"/>
      <c r="D105" s="11"/>
      <c r="E105" s="12"/>
      <c r="F105" s="11"/>
      <c r="H105" s="11"/>
      <c r="J105" s="11"/>
      <c r="L105" s="11"/>
      <c r="N105" s="11"/>
    </row>
    <row r="106" spans="1:14" ht="15.75" x14ac:dyDescent="0.45">
      <c r="A106" s="12"/>
      <c r="B106" s="10"/>
      <c r="C106" s="11"/>
      <c r="D106" s="11"/>
      <c r="E106" s="12"/>
      <c r="F106" s="11"/>
      <c r="H106" s="11"/>
      <c r="J106" s="11"/>
      <c r="L106" s="11"/>
      <c r="N106" s="11"/>
    </row>
    <row r="107" spans="1:14" ht="15.75" x14ac:dyDescent="0.45">
      <c r="A107" s="12"/>
      <c r="B107" s="10"/>
      <c r="C107" s="11"/>
      <c r="D107" s="11"/>
      <c r="E107" s="12"/>
      <c r="F107" s="11"/>
      <c r="H107" s="11"/>
      <c r="J107" s="11"/>
      <c r="L107" s="11"/>
      <c r="N107" s="11"/>
    </row>
    <row r="108" spans="1:14" ht="15.75" x14ac:dyDescent="0.45">
      <c r="A108" s="12"/>
      <c r="B108" s="10"/>
      <c r="C108" s="11"/>
      <c r="D108" s="11"/>
      <c r="E108" s="12"/>
      <c r="F108" s="11"/>
      <c r="H108" s="11"/>
      <c r="J108" s="11"/>
      <c r="L108" s="11"/>
      <c r="N108" s="11"/>
    </row>
    <row r="109" spans="1:14" ht="15.75" x14ac:dyDescent="0.45">
      <c r="A109" s="12"/>
      <c r="B109" s="10"/>
      <c r="C109" s="11"/>
      <c r="D109" s="11"/>
      <c r="E109" s="12"/>
      <c r="F109" s="11"/>
      <c r="H109" s="11"/>
      <c r="J109" s="11"/>
      <c r="L109" s="11"/>
      <c r="N109" s="11"/>
    </row>
    <row r="110" spans="1:14" ht="15.75" x14ac:dyDescent="0.45">
      <c r="A110" s="12"/>
      <c r="B110" s="10"/>
      <c r="C110" s="11"/>
      <c r="D110" s="11"/>
      <c r="E110" s="12"/>
      <c r="F110" s="11"/>
      <c r="H110" s="11"/>
      <c r="J110" s="11"/>
      <c r="L110" s="11"/>
      <c r="N110" s="11"/>
    </row>
    <row r="111" spans="1:14" ht="15.75" x14ac:dyDescent="0.45">
      <c r="A111" s="12"/>
      <c r="B111" s="10"/>
      <c r="C111" s="11"/>
      <c r="D111" s="11"/>
      <c r="E111" s="12"/>
      <c r="F111" s="11"/>
      <c r="H111" s="11"/>
      <c r="J111" s="11"/>
      <c r="L111" s="11"/>
      <c r="N111" s="11"/>
    </row>
    <row r="112" spans="1:14" ht="15.75" x14ac:dyDescent="0.45">
      <c r="A112" s="12"/>
      <c r="B112" s="10"/>
      <c r="C112" s="11"/>
      <c r="D112" s="11"/>
      <c r="E112" s="12"/>
      <c r="F112" s="11"/>
      <c r="H112" s="11"/>
      <c r="J112" s="11"/>
      <c r="L112" s="11"/>
      <c r="N112" s="11"/>
    </row>
    <row r="113" spans="1:14" ht="15.75" x14ac:dyDescent="0.45">
      <c r="A113" s="12"/>
      <c r="B113" s="10"/>
      <c r="C113" s="11"/>
      <c r="D113" s="11"/>
      <c r="E113" s="12"/>
      <c r="F113" s="11"/>
      <c r="H113" s="11"/>
      <c r="J113" s="11"/>
      <c r="L113" s="11"/>
      <c r="N113" s="11"/>
    </row>
    <row r="114" spans="1:14" ht="15.75" x14ac:dyDescent="0.45">
      <c r="A114" s="12"/>
      <c r="B114" s="10"/>
      <c r="C114" s="11"/>
      <c r="D114" s="11"/>
      <c r="E114" s="12"/>
      <c r="F114" s="11"/>
      <c r="H114" s="11"/>
      <c r="J114" s="11"/>
      <c r="L114" s="11"/>
      <c r="N114" s="11"/>
    </row>
    <row r="115" spans="1:14" ht="15.75" x14ac:dyDescent="0.45">
      <c r="A115" s="12"/>
      <c r="B115" s="10"/>
      <c r="C115" s="11"/>
      <c r="D115" s="11"/>
      <c r="E115" s="12"/>
      <c r="F115" s="11"/>
      <c r="H115" s="11"/>
      <c r="J115" s="11"/>
      <c r="L115" s="11"/>
      <c r="N115" s="11"/>
    </row>
    <row r="116" spans="1:14" ht="15.75" x14ac:dyDescent="0.45">
      <c r="A116" s="12"/>
      <c r="B116" s="10"/>
      <c r="C116" s="11"/>
      <c r="D116" s="11"/>
      <c r="E116" s="12"/>
      <c r="F116" s="11"/>
      <c r="H116" s="11"/>
      <c r="J116" s="11"/>
      <c r="L116" s="11"/>
      <c r="N116" s="11"/>
    </row>
    <row r="117" spans="1:14" ht="15.75" x14ac:dyDescent="0.45">
      <c r="A117" s="12"/>
      <c r="B117" s="10"/>
      <c r="C117" s="11"/>
      <c r="D117" s="11"/>
      <c r="E117" s="12"/>
      <c r="F117" s="11"/>
      <c r="H117" s="11"/>
      <c r="J117" s="11"/>
      <c r="L117" s="11"/>
      <c r="N117" s="11"/>
    </row>
    <row r="118" spans="1:14" ht="15.75" x14ac:dyDescent="0.45">
      <c r="A118" s="12"/>
      <c r="B118" s="10"/>
      <c r="C118" s="11"/>
      <c r="D118" s="11"/>
      <c r="E118" s="12"/>
      <c r="F118" s="11"/>
      <c r="H118" s="11"/>
      <c r="J118" s="11"/>
      <c r="L118" s="11"/>
      <c r="N118" s="11"/>
    </row>
    <row r="119" spans="1:14" ht="15.75" x14ac:dyDescent="0.45">
      <c r="A119" s="12"/>
      <c r="B119" s="10"/>
      <c r="C119" s="11"/>
      <c r="D119" s="11"/>
      <c r="E119" s="12"/>
      <c r="F119" s="11"/>
      <c r="H119" s="11"/>
      <c r="J119" s="11"/>
      <c r="L119" s="11"/>
      <c r="N119" s="11"/>
    </row>
    <row r="120" spans="1:14" ht="15.75" x14ac:dyDescent="0.45">
      <c r="A120" s="12"/>
      <c r="B120" s="10"/>
      <c r="C120" s="11"/>
      <c r="D120" s="11"/>
      <c r="E120" s="12"/>
      <c r="F120" s="11"/>
      <c r="H120" s="11"/>
      <c r="J120" s="11"/>
      <c r="L120" s="11"/>
      <c r="N120" s="11"/>
    </row>
    <row r="121" spans="1:14" ht="15.75" x14ac:dyDescent="0.45">
      <c r="A121" s="12"/>
      <c r="B121" s="10"/>
      <c r="C121" s="11"/>
      <c r="D121" s="11"/>
      <c r="E121" s="12"/>
      <c r="F121" s="11"/>
      <c r="H121" s="11"/>
      <c r="J121" s="11"/>
      <c r="L121" s="11"/>
      <c r="N121" s="11"/>
    </row>
    <row r="122" spans="1:14" ht="15.75" x14ac:dyDescent="0.45">
      <c r="A122" s="12"/>
      <c r="B122" s="10"/>
      <c r="C122" s="11"/>
      <c r="D122" s="11"/>
      <c r="E122" s="12"/>
      <c r="F122" s="11"/>
      <c r="H122" s="11"/>
      <c r="J122" s="11"/>
      <c r="L122" s="11"/>
      <c r="N122" s="11"/>
    </row>
    <row r="123" spans="1:14" ht="15.75" x14ac:dyDescent="0.45">
      <c r="A123" s="12"/>
      <c r="B123" s="10"/>
      <c r="C123" s="11"/>
      <c r="D123" s="11"/>
      <c r="E123" s="12"/>
      <c r="F123" s="11"/>
      <c r="H123" s="11"/>
      <c r="J123" s="11"/>
      <c r="L123" s="11"/>
      <c r="N123" s="11"/>
    </row>
    <row r="124" spans="1:14" ht="15.75" x14ac:dyDescent="0.45">
      <c r="A124" s="12"/>
      <c r="B124" s="10"/>
      <c r="C124" s="11"/>
      <c r="D124" s="11"/>
      <c r="E124" s="12"/>
      <c r="F124" s="11"/>
      <c r="H124" s="11"/>
      <c r="J124" s="11"/>
      <c r="L124" s="11"/>
      <c r="N124" s="11"/>
    </row>
    <row r="125" spans="1:14" ht="15.75" x14ac:dyDescent="0.45">
      <c r="A125" s="12"/>
      <c r="B125" s="10"/>
      <c r="C125" s="11"/>
      <c r="D125" s="11"/>
      <c r="E125" s="12"/>
      <c r="F125" s="11"/>
      <c r="H125" s="11"/>
      <c r="J125" s="11"/>
      <c r="L125" s="11"/>
      <c r="N125" s="11"/>
    </row>
    <row r="126" spans="1:14" ht="15.75" x14ac:dyDescent="0.45">
      <c r="A126" s="12"/>
      <c r="B126" s="10"/>
      <c r="C126" s="11"/>
      <c r="D126" s="11"/>
      <c r="E126" s="12"/>
      <c r="F126" s="11"/>
      <c r="H126" s="11"/>
      <c r="J126" s="11"/>
      <c r="L126" s="11"/>
      <c r="N126" s="11"/>
    </row>
    <row r="127" spans="1:14" ht="15.75" x14ac:dyDescent="0.45">
      <c r="A127" s="12"/>
      <c r="B127" s="10"/>
      <c r="C127" s="11"/>
      <c r="D127" s="11"/>
      <c r="E127" s="12"/>
      <c r="F127" s="11"/>
      <c r="H127" s="11"/>
      <c r="J127" s="11"/>
      <c r="L127" s="11"/>
      <c r="N127" s="11"/>
    </row>
    <row r="128" spans="1:14" ht="15.75" x14ac:dyDescent="0.45">
      <c r="A128" s="12"/>
      <c r="B128" s="10"/>
      <c r="C128" s="11"/>
      <c r="D128" s="11"/>
      <c r="E128" s="12"/>
      <c r="F128" s="11"/>
      <c r="H128" s="11"/>
      <c r="J128" s="11"/>
      <c r="L128" s="11"/>
      <c r="N128" s="11"/>
    </row>
    <row r="129" spans="1:14" ht="15.75" x14ac:dyDescent="0.45">
      <c r="A129" s="12"/>
      <c r="B129" s="10"/>
      <c r="C129" s="11"/>
      <c r="D129" s="11"/>
      <c r="E129" s="12"/>
      <c r="F129" s="11"/>
      <c r="H129" s="11"/>
      <c r="J129" s="11"/>
      <c r="L129" s="11"/>
      <c r="N129" s="11"/>
    </row>
    <row r="130" spans="1:14" ht="15.75" x14ac:dyDescent="0.45">
      <c r="A130" s="12"/>
      <c r="B130" s="10"/>
      <c r="C130" s="11"/>
      <c r="D130" s="11"/>
      <c r="E130" s="12"/>
      <c r="F130" s="11"/>
      <c r="H130" s="11"/>
      <c r="J130" s="11"/>
      <c r="L130" s="11"/>
      <c r="N130" s="11"/>
    </row>
    <row r="131" spans="1:14" ht="15.75" x14ac:dyDescent="0.45">
      <c r="A131" s="12"/>
      <c r="B131" s="10"/>
      <c r="C131" s="11"/>
      <c r="D131" s="11"/>
      <c r="E131" s="12"/>
      <c r="F131" s="11"/>
      <c r="H131" s="11"/>
      <c r="J131" s="11"/>
      <c r="L131" s="11"/>
      <c r="N131" s="11"/>
    </row>
    <row r="132" spans="1:14" ht="15.75" x14ac:dyDescent="0.45">
      <c r="A132" s="12"/>
      <c r="B132" s="10"/>
      <c r="C132" s="11"/>
      <c r="D132" s="11"/>
      <c r="E132" s="12"/>
      <c r="F132" s="11"/>
      <c r="H132" s="11"/>
      <c r="J132" s="11"/>
      <c r="L132" s="11"/>
      <c r="N132" s="11"/>
    </row>
    <row r="133" spans="1:14" ht="15.75" x14ac:dyDescent="0.45">
      <c r="A133" s="12"/>
      <c r="B133" s="10"/>
      <c r="C133" s="11"/>
      <c r="D133" s="11"/>
      <c r="E133" s="12"/>
      <c r="F133" s="11"/>
      <c r="H133" s="11"/>
      <c r="J133" s="11"/>
      <c r="L133" s="11"/>
      <c r="N133" s="11"/>
    </row>
    <row r="134" spans="1:14" ht="15.75" x14ac:dyDescent="0.45">
      <c r="A134" s="12"/>
      <c r="B134" s="10"/>
      <c r="C134" s="11"/>
      <c r="D134" s="11"/>
      <c r="E134" s="12"/>
      <c r="F134" s="11"/>
      <c r="H134" s="11"/>
      <c r="J134" s="11"/>
      <c r="L134" s="11"/>
      <c r="N134" s="11"/>
    </row>
    <row r="135" spans="1:14" ht="15.75" x14ac:dyDescent="0.45">
      <c r="A135" s="12"/>
      <c r="B135" s="10"/>
      <c r="C135" s="11"/>
      <c r="D135" s="11"/>
      <c r="E135" s="12"/>
      <c r="F135" s="11"/>
      <c r="H135" s="11"/>
      <c r="J135" s="11"/>
      <c r="L135" s="11"/>
      <c r="N135" s="11"/>
    </row>
    <row r="136" spans="1:14" ht="15.75" x14ac:dyDescent="0.45">
      <c r="A136" s="12"/>
      <c r="B136" s="10"/>
      <c r="C136" s="11"/>
      <c r="D136" s="11"/>
      <c r="E136" s="12"/>
      <c r="F136" s="11"/>
      <c r="H136" s="11"/>
      <c r="J136" s="11"/>
      <c r="L136" s="11"/>
      <c r="N136" s="11"/>
    </row>
    <row r="137" spans="1:14" ht="15.75" x14ac:dyDescent="0.45">
      <c r="A137" s="12"/>
      <c r="B137" s="10"/>
      <c r="C137" s="11"/>
      <c r="D137" s="11"/>
      <c r="E137" s="12"/>
      <c r="F137" s="11"/>
      <c r="H137" s="11"/>
      <c r="J137" s="11"/>
      <c r="L137" s="11"/>
      <c r="N137" s="11"/>
    </row>
    <row r="138" spans="1:14" ht="15.75" x14ac:dyDescent="0.45">
      <c r="A138" s="12"/>
      <c r="B138" s="10"/>
      <c r="C138" s="11"/>
      <c r="D138" s="11"/>
      <c r="E138" s="12"/>
      <c r="F138" s="11"/>
      <c r="H138" s="11"/>
      <c r="J138" s="11"/>
      <c r="L138" s="11"/>
      <c r="N138" s="11"/>
    </row>
    <row r="139" spans="1:14" ht="15.75" x14ac:dyDescent="0.45">
      <c r="A139" s="12"/>
      <c r="B139" s="10"/>
      <c r="C139" s="11"/>
      <c r="D139" s="11"/>
      <c r="E139" s="12"/>
      <c r="F139" s="11"/>
      <c r="H139" s="11"/>
      <c r="J139" s="11"/>
      <c r="L139" s="11"/>
      <c r="N139" s="11"/>
    </row>
    <row r="140" spans="1:14" ht="15.75" x14ac:dyDescent="0.45">
      <c r="A140" s="12"/>
      <c r="B140" s="10"/>
      <c r="C140" s="11"/>
      <c r="D140" s="11"/>
      <c r="E140" s="12"/>
      <c r="F140" s="11"/>
      <c r="H140" s="11"/>
      <c r="J140" s="11"/>
      <c r="L140" s="11"/>
      <c r="N140" s="11"/>
    </row>
    <row r="141" spans="1:14" ht="15.75" x14ac:dyDescent="0.45">
      <c r="A141" s="12"/>
      <c r="B141" s="10"/>
      <c r="C141" s="11"/>
      <c r="D141" s="11"/>
      <c r="E141" s="12"/>
      <c r="F141" s="11"/>
      <c r="H141" s="11"/>
      <c r="J141" s="11"/>
      <c r="L141" s="11"/>
      <c r="N141" s="11"/>
    </row>
    <row r="142" spans="1:14" ht="15.75" x14ac:dyDescent="0.45">
      <c r="A142" s="12"/>
      <c r="B142" s="10"/>
      <c r="C142" s="11"/>
      <c r="D142" s="11"/>
      <c r="E142" s="12"/>
      <c r="F142" s="11"/>
      <c r="H142" s="11"/>
      <c r="J142" s="11"/>
      <c r="L142" s="11"/>
      <c r="N142" s="11"/>
    </row>
    <row r="143" spans="1:14" ht="15.75" x14ac:dyDescent="0.45">
      <c r="A143" s="12"/>
      <c r="B143" s="10"/>
      <c r="C143" s="11"/>
      <c r="D143" s="11"/>
      <c r="E143" s="12"/>
      <c r="F143" s="11"/>
      <c r="H143" s="11"/>
      <c r="J143" s="11"/>
      <c r="L143" s="11"/>
      <c r="N143" s="11"/>
    </row>
    <row r="144" spans="1:14" ht="15.75" x14ac:dyDescent="0.45">
      <c r="A144" s="12"/>
      <c r="B144" s="10"/>
      <c r="C144" s="11"/>
      <c r="D144" s="11"/>
      <c r="E144" s="12"/>
      <c r="F144" s="11"/>
      <c r="H144" s="11"/>
      <c r="J144" s="11"/>
      <c r="L144" s="11"/>
      <c r="N144" s="11"/>
    </row>
    <row r="145" spans="1:43" ht="15.75" x14ac:dyDescent="0.45">
      <c r="A145" s="12"/>
      <c r="B145" s="10"/>
      <c r="C145" s="11"/>
      <c r="D145" s="11"/>
      <c r="E145" s="12"/>
      <c r="F145" s="11"/>
      <c r="H145" s="11"/>
      <c r="J145" s="11"/>
      <c r="L145" s="11"/>
      <c r="N145" s="11"/>
    </row>
    <row r="146" spans="1:43" ht="15.75" x14ac:dyDescent="0.45">
      <c r="A146" s="12"/>
      <c r="B146" s="10"/>
      <c r="C146" s="11"/>
      <c r="D146" s="11"/>
      <c r="E146" s="12"/>
      <c r="F146" s="11"/>
      <c r="H146" s="11"/>
      <c r="J146" s="11"/>
      <c r="L146" s="11"/>
      <c r="N146" s="11"/>
    </row>
    <row r="147" spans="1:43" ht="15.75" x14ac:dyDescent="0.45">
      <c r="A147" s="12"/>
      <c r="B147" s="10"/>
      <c r="C147" s="11"/>
      <c r="D147" s="11"/>
      <c r="E147" s="12"/>
      <c r="F147" s="11"/>
      <c r="H147" s="11"/>
      <c r="J147" s="11"/>
      <c r="L147" s="11"/>
      <c r="N147" s="11"/>
    </row>
    <row r="148" spans="1:43" ht="15.75" x14ac:dyDescent="0.45">
      <c r="A148" s="12"/>
      <c r="B148" s="10"/>
      <c r="C148" s="11"/>
      <c r="D148" s="11"/>
      <c r="E148" s="12"/>
      <c r="F148" s="11"/>
      <c r="H148" s="11"/>
      <c r="J148" s="11"/>
      <c r="L148" s="11"/>
      <c r="N148" s="11"/>
    </row>
    <row r="149" spans="1:43" ht="15.75" x14ac:dyDescent="0.45">
      <c r="A149" s="12"/>
      <c r="B149" s="10"/>
      <c r="C149" s="11"/>
      <c r="D149" s="11"/>
      <c r="E149" s="12"/>
      <c r="F149" s="11"/>
      <c r="H149" s="11"/>
      <c r="J149" s="11"/>
      <c r="L149" s="11"/>
      <c r="N149" s="11"/>
    </row>
    <row r="150" spans="1:43" ht="16.149999999999999" thickBot="1" x14ac:dyDescent="0.5">
      <c r="A150" s="12"/>
      <c r="B150" s="10"/>
      <c r="C150" s="11"/>
      <c r="D150" s="11"/>
      <c r="E150" s="12"/>
      <c r="F150" s="11"/>
      <c r="H150" s="11"/>
      <c r="J150" s="11"/>
      <c r="L150" s="11"/>
      <c r="N150" s="11"/>
    </row>
    <row r="151" spans="1:43" ht="14.65" thickBot="1" x14ac:dyDescent="0.5">
      <c r="A151" s="12"/>
      <c r="B151" s="4"/>
      <c r="C151" s="4"/>
      <c r="D151" s="5"/>
      <c r="E151" s="12"/>
      <c r="F151" s="13"/>
      <c r="H151" s="13"/>
      <c r="J151" s="13"/>
      <c r="L151" s="13"/>
      <c r="N151" s="13"/>
    </row>
    <row r="152" spans="1:43" ht="14.65" thickBot="1" x14ac:dyDescent="0.5">
      <c r="A152" s="12"/>
      <c r="B152" s="4"/>
      <c r="C152" s="4"/>
      <c r="D152" s="5"/>
      <c r="E152" s="12"/>
      <c r="F152" s="13"/>
      <c r="H152" s="13"/>
      <c r="J152" s="13"/>
      <c r="L152" s="13"/>
      <c r="N152" s="13"/>
    </row>
    <row r="153" spans="1:43" ht="14.65" thickBot="1" x14ac:dyDescent="0.5">
      <c r="A153" s="12"/>
      <c r="B153" s="4"/>
      <c r="C153" s="4"/>
      <c r="D153" s="5"/>
      <c r="E153" s="12"/>
      <c r="F153" s="13"/>
      <c r="H153" s="13"/>
      <c r="J153" s="13"/>
      <c r="L153" s="13"/>
      <c r="N153" s="13"/>
    </row>
    <row r="154" spans="1:43" ht="14.65" thickBot="1" x14ac:dyDescent="0.5">
      <c r="A154" s="12"/>
      <c r="B154" s="4"/>
      <c r="C154" s="4"/>
      <c r="D154" s="5"/>
      <c r="E154" s="12"/>
      <c r="F154" s="13"/>
      <c r="H154" s="13"/>
      <c r="J154" s="13"/>
      <c r="L154" s="13"/>
      <c r="N154" s="13"/>
    </row>
    <row r="155" spans="1:43" ht="14.65" thickBot="1" x14ac:dyDescent="0.5">
      <c r="A155" s="12"/>
      <c r="B155" s="4"/>
      <c r="C155" s="4"/>
      <c r="D155" s="5"/>
      <c r="E155" s="12"/>
      <c r="F155" s="13"/>
      <c r="H155" s="13"/>
      <c r="J155" s="13"/>
      <c r="L155" s="13"/>
      <c r="N155" s="13"/>
    </row>
    <row r="156" spans="1:43" ht="14.65" thickBot="1" x14ac:dyDescent="0.5">
      <c r="A156" s="12"/>
      <c r="B156" s="4"/>
      <c r="C156" s="4"/>
      <c r="D156" s="5"/>
      <c r="E156" s="12"/>
      <c r="F156" s="13"/>
      <c r="H156" s="13"/>
      <c r="J156" s="13"/>
      <c r="L156" s="13"/>
      <c r="N156" s="13"/>
    </row>
    <row r="157" spans="1:43" ht="14.65" thickBot="1" x14ac:dyDescent="0.5">
      <c r="A157" s="12"/>
      <c r="B157" s="4"/>
      <c r="C157" s="4"/>
      <c r="D157" s="5"/>
      <c r="E157" s="12"/>
      <c r="F157" s="13"/>
      <c r="H157" s="13"/>
      <c r="J157" s="13"/>
      <c r="L157" s="13"/>
      <c r="N157" s="13"/>
    </row>
    <row r="158" spans="1:43" ht="14.65" thickBot="1" x14ac:dyDescent="0.5">
      <c r="A158" s="12"/>
      <c r="B158" s="4"/>
      <c r="C158" s="4"/>
      <c r="D158" s="5"/>
      <c r="E158" s="12"/>
      <c r="F158" s="13"/>
      <c r="H158" s="13"/>
      <c r="J158" s="13"/>
      <c r="L158" s="13"/>
      <c r="N158" s="13"/>
    </row>
    <row r="159" spans="1:43" ht="14.65" thickBot="1" x14ac:dyDescent="0.5">
      <c r="A159" s="12"/>
      <c r="B159" s="4"/>
      <c r="C159" s="4"/>
      <c r="D159" s="5"/>
      <c r="E159" s="12"/>
      <c r="F159" s="13"/>
      <c r="H159" s="13"/>
      <c r="J159" s="13"/>
      <c r="L159" s="13"/>
      <c r="N159" s="13"/>
    </row>
    <row r="160" spans="1:43" s="12" customFormat="1" ht="14.65" thickBot="1" x14ac:dyDescent="0.5">
      <c r="B160" s="4"/>
      <c r="C160" s="4"/>
      <c r="D160" s="5"/>
      <c r="F160" s="13"/>
      <c r="H160" s="13"/>
      <c r="J160" s="13"/>
      <c r="L160" s="13"/>
      <c r="N160" s="13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</row>
    <row r="161" spans="2:43" s="12" customFormat="1" ht="14.65" thickBot="1" x14ac:dyDescent="0.5">
      <c r="B161" s="4"/>
      <c r="C161" s="4"/>
      <c r="D161" s="5"/>
      <c r="F161" s="13"/>
      <c r="H161" s="13"/>
      <c r="J161" s="13"/>
      <c r="L161" s="13"/>
      <c r="N161" s="1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</row>
    <row r="162" spans="2:43" s="12" customFormat="1" ht="14.65" thickBot="1" x14ac:dyDescent="0.5">
      <c r="B162" s="4"/>
      <c r="C162" s="4"/>
      <c r="D162" s="5"/>
      <c r="F162" s="13"/>
      <c r="H162" s="13"/>
      <c r="J162" s="13"/>
      <c r="L162" s="13"/>
      <c r="N162" s="1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</row>
    <row r="163" spans="2:43" s="12" customFormat="1" ht="14.65" thickBot="1" x14ac:dyDescent="0.5">
      <c r="B163" s="4"/>
      <c r="C163" s="4"/>
      <c r="D163" s="5"/>
      <c r="F163" s="13"/>
      <c r="H163" s="13"/>
      <c r="J163" s="13"/>
      <c r="L163" s="13"/>
      <c r="N163" s="13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</row>
    <row r="164" spans="2:43" s="12" customFormat="1" ht="14.65" thickBot="1" x14ac:dyDescent="0.5">
      <c r="B164" s="4"/>
      <c r="C164" s="4"/>
      <c r="D164" s="5"/>
      <c r="F164" s="13"/>
      <c r="H164" s="13"/>
      <c r="J164" s="13"/>
      <c r="L164" s="13"/>
      <c r="N164" s="13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</row>
    <row r="165" spans="2:43" s="12" customFormat="1" ht="14.65" thickBot="1" x14ac:dyDescent="0.5">
      <c r="B165" s="4"/>
      <c r="C165" s="4"/>
      <c r="D165" s="5"/>
      <c r="F165" s="13"/>
      <c r="H165" s="13"/>
      <c r="J165" s="13"/>
      <c r="L165" s="13"/>
      <c r="N165" s="13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</row>
    <row r="166" spans="2:43" s="12" customFormat="1" ht="14.65" thickBot="1" x14ac:dyDescent="0.5">
      <c r="B166" s="4"/>
      <c r="C166" s="4"/>
      <c r="D166" s="5"/>
      <c r="F166" s="13"/>
      <c r="H166" s="13"/>
      <c r="J166" s="13"/>
      <c r="L166" s="13"/>
      <c r="N166" s="13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</row>
    <row r="167" spans="2:43" s="12" customFormat="1" ht="14.65" thickBot="1" x14ac:dyDescent="0.5">
      <c r="B167" s="4"/>
      <c r="C167" s="4"/>
      <c r="D167" s="5"/>
      <c r="F167" s="13"/>
      <c r="H167" s="13"/>
      <c r="J167" s="13"/>
      <c r="L167" s="13"/>
      <c r="N167" s="13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</row>
    <row r="168" spans="2:43" s="12" customFormat="1" ht="14.65" thickBot="1" x14ac:dyDescent="0.5">
      <c r="B168" s="4"/>
      <c r="C168" s="4"/>
      <c r="D168" s="5"/>
      <c r="F168" s="13"/>
      <c r="H168" s="13"/>
      <c r="J168" s="13"/>
      <c r="L168" s="13"/>
      <c r="N168" s="1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</row>
    <row r="169" spans="2:43" s="12" customFormat="1" ht="14.65" thickBot="1" x14ac:dyDescent="0.5">
      <c r="B169" s="4"/>
      <c r="C169" s="4"/>
      <c r="D169" s="5"/>
      <c r="F169" s="13"/>
      <c r="H169" s="13"/>
      <c r="J169" s="13"/>
      <c r="L169" s="13"/>
      <c r="N169" s="1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</row>
    <row r="170" spans="2:43" s="12" customFormat="1" ht="14.65" thickBot="1" x14ac:dyDescent="0.5">
      <c r="B170" s="4"/>
      <c r="C170" s="4"/>
      <c r="D170" s="5"/>
      <c r="F170" s="13"/>
      <c r="H170" s="13"/>
      <c r="J170" s="13"/>
      <c r="L170" s="13"/>
      <c r="N170" s="13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</row>
    <row r="171" spans="2:43" s="12" customFormat="1" ht="14.65" thickBot="1" x14ac:dyDescent="0.5">
      <c r="B171" s="4"/>
      <c r="C171" s="4"/>
      <c r="D171" s="5"/>
      <c r="F171" s="13"/>
      <c r="H171" s="13"/>
      <c r="J171" s="13"/>
      <c r="L171" s="13"/>
      <c r="N171" s="13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</row>
    <row r="172" spans="2:43" s="12" customFormat="1" ht="14.65" thickBot="1" x14ac:dyDescent="0.5">
      <c r="B172" s="4"/>
      <c r="C172" s="4"/>
      <c r="D172" s="5"/>
      <c r="F172" s="13"/>
      <c r="H172" s="13"/>
      <c r="J172" s="13"/>
      <c r="L172" s="13"/>
      <c r="N172" s="13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</row>
    <row r="173" spans="2:43" s="12" customFormat="1" ht="14.65" thickBot="1" x14ac:dyDescent="0.5">
      <c r="B173" s="4"/>
      <c r="C173" s="4"/>
      <c r="D173" s="5"/>
      <c r="F173" s="13"/>
      <c r="H173" s="13"/>
      <c r="J173" s="13"/>
      <c r="L173" s="13"/>
      <c r="N173" s="13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</row>
    <row r="174" spans="2:43" s="12" customFormat="1" ht="14.65" thickBot="1" x14ac:dyDescent="0.5">
      <c r="B174" s="4"/>
      <c r="C174" s="4"/>
      <c r="D174" s="5"/>
      <c r="F174" s="13"/>
      <c r="H174" s="13"/>
      <c r="J174" s="13"/>
      <c r="L174" s="13"/>
      <c r="N174" s="1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</row>
    <row r="175" spans="2:43" s="12" customFormat="1" ht="14.65" thickBot="1" x14ac:dyDescent="0.5">
      <c r="B175" s="4"/>
      <c r="C175" s="4"/>
      <c r="D175" s="5"/>
      <c r="F175" s="13"/>
      <c r="H175" s="13"/>
      <c r="J175" s="13"/>
      <c r="L175" s="13"/>
      <c r="N175" s="1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</row>
    <row r="176" spans="2:43" s="12" customFormat="1" ht="14.65" thickBot="1" x14ac:dyDescent="0.5">
      <c r="B176" s="4"/>
      <c r="C176" s="4"/>
      <c r="D176" s="5"/>
      <c r="F176" s="13"/>
      <c r="H176" s="13"/>
      <c r="J176" s="13"/>
      <c r="L176" s="13"/>
      <c r="N176" s="1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</row>
    <row r="177" spans="2:43" s="12" customFormat="1" ht="14.65" thickBot="1" x14ac:dyDescent="0.5">
      <c r="B177" s="4"/>
      <c r="C177" s="4"/>
      <c r="D177" s="5"/>
      <c r="F177" s="13"/>
      <c r="H177" s="13"/>
      <c r="J177" s="13"/>
      <c r="L177" s="13"/>
      <c r="N177" s="13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</row>
    <row r="178" spans="2:43" s="12" customFormat="1" ht="14.65" thickBot="1" x14ac:dyDescent="0.5">
      <c r="B178" s="4"/>
      <c r="C178" s="4"/>
      <c r="D178" s="5"/>
      <c r="F178" s="13"/>
      <c r="H178" s="13"/>
      <c r="J178" s="13"/>
      <c r="L178" s="13"/>
      <c r="N178" s="1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</row>
    <row r="179" spans="2:43" s="12" customFormat="1" ht="14.65" thickBot="1" x14ac:dyDescent="0.5">
      <c r="B179" s="4"/>
      <c r="C179" s="4"/>
      <c r="D179" s="5"/>
      <c r="F179" s="13"/>
      <c r="H179" s="13"/>
      <c r="J179" s="13"/>
      <c r="L179" s="13"/>
      <c r="N179" s="13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</row>
    <row r="180" spans="2:43" s="12" customFormat="1" ht="14.65" thickBot="1" x14ac:dyDescent="0.5">
      <c r="B180" s="4"/>
      <c r="C180" s="4"/>
      <c r="D180" s="5"/>
      <c r="F180" s="13"/>
      <c r="H180" s="13"/>
      <c r="J180" s="13"/>
      <c r="L180" s="13"/>
      <c r="N180" s="13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</row>
    <row r="181" spans="2:43" s="12" customFormat="1" ht="14.65" thickBot="1" x14ac:dyDescent="0.5">
      <c r="B181" s="4"/>
      <c r="C181" s="4"/>
      <c r="D181" s="5"/>
      <c r="F181" s="13"/>
      <c r="H181" s="13"/>
      <c r="J181" s="13"/>
      <c r="L181" s="13"/>
      <c r="N181" s="13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</row>
    <row r="182" spans="2:43" s="12" customFormat="1" ht="14.65" thickBot="1" x14ac:dyDescent="0.5">
      <c r="B182" s="4"/>
      <c r="C182" s="4"/>
      <c r="D182" s="5"/>
      <c r="F182" s="13"/>
      <c r="H182" s="13"/>
      <c r="J182" s="13"/>
      <c r="L182" s="13"/>
      <c r="N182" s="13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</row>
    <row r="183" spans="2:43" s="12" customFormat="1" ht="14.65" thickBot="1" x14ac:dyDescent="0.5">
      <c r="B183" s="4"/>
      <c r="C183" s="4"/>
      <c r="D183" s="5"/>
      <c r="F183" s="13"/>
      <c r="H183" s="13"/>
      <c r="J183" s="13"/>
      <c r="L183" s="13"/>
      <c r="N183" s="13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</row>
    <row r="184" spans="2:43" s="12" customFormat="1" ht="14.65" thickBot="1" x14ac:dyDescent="0.5">
      <c r="B184" s="4"/>
      <c r="C184" s="4"/>
      <c r="D184" s="5"/>
      <c r="F184" s="13"/>
      <c r="H184" s="13"/>
      <c r="J184" s="13"/>
      <c r="L184" s="13"/>
      <c r="N184" s="1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</row>
    <row r="185" spans="2:43" s="12" customFormat="1" ht="14.65" thickBot="1" x14ac:dyDescent="0.5">
      <c r="B185" s="4"/>
      <c r="C185" s="4"/>
      <c r="D185" s="5"/>
      <c r="F185" s="13"/>
      <c r="H185" s="13"/>
      <c r="J185" s="13"/>
      <c r="L185" s="13"/>
      <c r="N185" s="13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</row>
    <row r="186" spans="2:43" s="12" customFormat="1" ht="14.65" thickBot="1" x14ac:dyDescent="0.5">
      <c r="B186" s="4"/>
      <c r="C186" s="4"/>
      <c r="D186" s="5"/>
      <c r="F186" s="13"/>
      <c r="H186" s="13"/>
      <c r="J186" s="13"/>
      <c r="L186" s="13"/>
      <c r="N186" s="13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</row>
    <row r="187" spans="2:43" s="12" customFormat="1" ht="14.65" thickBot="1" x14ac:dyDescent="0.5">
      <c r="B187" s="4"/>
      <c r="C187" s="4"/>
      <c r="D187" s="5"/>
      <c r="F187" s="13"/>
      <c r="H187" s="13"/>
      <c r="J187" s="13"/>
      <c r="L187" s="13"/>
      <c r="N187" s="1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</row>
    <row r="188" spans="2:43" s="12" customFormat="1" ht="14.65" thickBot="1" x14ac:dyDescent="0.5">
      <c r="B188" s="4"/>
      <c r="C188" s="4"/>
      <c r="D188" s="5"/>
      <c r="F188" s="13"/>
      <c r="H188" s="13"/>
      <c r="J188" s="13"/>
      <c r="L188" s="13"/>
      <c r="N188" s="1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</row>
    <row r="189" spans="2:43" s="12" customFormat="1" ht="14.65" thickBot="1" x14ac:dyDescent="0.5">
      <c r="B189" s="4"/>
      <c r="C189" s="4"/>
      <c r="D189" s="5"/>
      <c r="F189" s="13"/>
      <c r="H189" s="13"/>
      <c r="J189" s="13"/>
      <c r="L189" s="13"/>
      <c r="N189" s="1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</row>
    <row r="190" spans="2:43" s="12" customFormat="1" ht="14.65" thickBot="1" x14ac:dyDescent="0.5">
      <c r="B190" s="4"/>
      <c r="C190" s="4"/>
      <c r="D190" s="5"/>
      <c r="F190" s="13"/>
      <c r="H190" s="13"/>
      <c r="J190" s="13"/>
      <c r="L190" s="13"/>
      <c r="N190" s="13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</row>
    <row r="191" spans="2:43" s="12" customFormat="1" ht="14.65" thickBot="1" x14ac:dyDescent="0.5">
      <c r="B191" s="4"/>
      <c r="C191" s="4"/>
      <c r="D191" s="5"/>
      <c r="F191" s="13"/>
      <c r="H191" s="13"/>
      <c r="J191" s="13"/>
      <c r="L191" s="13"/>
      <c r="N191" s="13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</row>
    <row r="192" spans="2:43" s="12" customFormat="1" ht="14.65" thickBot="1" x14ac:dyDescent="0.5">
      <c r="B192" s="4"/>
      <c r="C192" s="4"/>
      <c r="D192" s="5"/>
      <c r="F192" s="13"/>
      <c r="H192" s="13"/>
      <c r="J192" s="13"/>
      <c r="L192" s="13"/>
      <c r="N192" s="1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</row>
    <row r="193" spans="2:43" s="12" customFormat="1" ht="14.65" thickBot="1" x14ac:dyDescent="0.5">
      <c r="B193" s="4"/>
      <c r="C193" s="4"/>
      <c r="D193" s="5"/>
      <c r="F193" s="13"/>
      <c r="H193" s="13"/>
      <c r="J193" s="13"/>
      <c r="L193" s="13"/>
      <c r="N193" s="13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</row>
    <row r="194" spans="2:43" s="12" customFormat="1" ht="14.65" thickBot="1" x14ac:dyDescent="0.5">
      <c r="B194" s="4"/>
      <c r="C194" s="4"/>
      <c r="D194" s="5"/>
      <c r="F194" s="13"/>
      <c r="H194" s="13"/>
      <c r="J194" s="13"/>
      <c r="L194" s="13"/>
      <c r="N194" s="13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</row>
    <row r="195" spans="2:43" s="12" customFormat="1" ht="14.65" thickBot="1" x14ac:dyDescent="0.5">
      <c r="B195" s="4"/>
      <c r="C195" s="4"/>
      <c r="D195" s="5"/>
      <c r="F195" s="13"/>
      <c r="H195" s="13"/>
      <c r="J195" s="13"/>
      <c r="L195" s="13"/>
      <c r="N195" s="13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</row>
    <row r="196" spans="2:43" s="12" customFormat="1" ht="14.65" thickBot="1" x14ac:dyDescent="0.5">
      <c r="B196" s="4"/>
      <c r="C196" s="4"/>
      <c r="D196" s="5"/>
      <c r="F196" s="13"/>
      <c r="H196" s="13"/>
      <c r="J196" s="13"/>
      <c r="L196" s="13"/>
      <c r="N196" s="13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</row>
    <row r="197" spans="2:43" s="12" customFormat="1" ht="14.65" thickBot="1" x14ac:dyDescent="0.5">
      <c r="B197" s="4"/>
      <c r="C197" s="4"/>
      <c r="D197" s="5"/>
      <c r="F197" s="13"/>
      <c r="H197" s="13"/>
      <c r="J197" s="13"/>
      <c r="L197" s="13"/>
      <c r="N197" s="13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</row>
    <row r="198" spans="2:43" s="12" customFormat="1" ht="14.65" thickBot="1" x14ac:dyDescent="0.5">
      <c r="B198" s="4"/>
      <c r="C198" s="4"/>
      <c r="D198" s="5"/>
      <c r="F198" s="13"/>
      <c r="H198" s="13"/>
      <c r="J198" s="13"/>
      <c r="L198" s="13"/>
      <c r="N198" s="13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</row>
    <row r="199" spans="2:43" s="12" customFormat="1" ht="14.65" thickBot="1" x14ac:dyDescent="0.5">
      <c r="B199" s="4"/>
      <c r="C199" s="4"/>
      <c r="D199" s="5"/>
      <c r="F199" s="13"/>
      <c r="H199" s="13"/>
      <c r="J199" s="13"/>
      <c r="L199" s="13"/>
      <c r="N199" s="13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</row>
    <row r="200" spans="2:43" s="12" customFormat="1" ht="14.65" thickBot="1" x14ac:dyDescent="0.5">
      <c r="B200" s="4"/>
      <c r="C200" s="4"/>
      <c r="D200" s="5"/>
      <c r="F200" s="13"/>
      <c r="H200" s="13"/>
      <c r="J200" s="13"/>
      <c r="L200" s="13"/>
      <c r="N200" s="13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</row>
    <row r="201" spans="2:43" s="12" customFormat="1" ht="14.65" thickBot="1" x14ac:dyDescent="0.5">
      <c r="B201" s="4"/>
      <c r="C201" s="4"/>
      <c r="D201" s="5"/>
      <c r="F201" s="13"/>
      <c r="H201" s="13"/>
      <c r="J201" s="13"/>
      <c r="L201" s="13"/>
      <c r="N201" s="13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</row>
    <row r="202" spans="2:43" s="12" customFormat="1" ht="14.65" thickBot="1" x14ac:dyDescent="0.5">
      <c r="B202" s="4"/>
      <c r="C202" s="4"/>
      <c r="D202" s="5"/>
      <c r="F202" s="13"/>
      <c r="H202" s="13"/>
      <c r="J202" s="13"/>
      <c r="L202" s="13"/>
      <c r="N202" s="1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</row>
    <row r="203" spans="2:43" s="12" customFormat="1" ht="14.65" thickBot="1" x14ac:dyDescent="0.5">
      <c r="B203" s="4"/>
      <c r="C203" s="4"/>
      <c r="D203" s="5"/>
      <c r="F203" s="13"/>
      <c r="H203" s="13"/>
      <c r="J203" s="13"/>
      <c r="L203" s="13"/>
      <c r="N203" s="13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</row>
    <row r="204" spans="2:43" s="12" customFormat="1" ht="14.65" thickBot="1" x14ac:dyDescent="0.5">
      <c r="B204" s="4"/>
      <c r="C204" s="4"/>
      <c r="D204" s="5"/>
      <c r="F204" s="13"/>
      <c r="H204" s="13"/>
      <c r="J204" s="13"/>
      <c r="L204" s="13"/>
      <c r="N204" s="1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</row>
    <row r="205" spans="2:43" s="12" customFormat="1" ht="14.65" thickBot="1" x14ac:dyDescent="0.5">
      <c r="B205" s="4"/>
      <c r="C205" s="4"/>
      <c r="D205" s="5"/>
      <c r="F205" s="13"/>
      <c r="H205" s="13"/>
      <c r="J205" s="13"/>
      <c r="L205" s="13"/>
      <c r="N205" s="1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</row>
    <row r="206" spans="2:43" s="12" customFormat="1" ht="14.65" thickBot="1" x14ac:dyDescent="0.5">
      <c r="B206" s="4"/>
      <c r="C206" s="4"/>
      <c r="D206" s="5"/>
      <c r="F206" s="13"/>
      <c r="H206" s="13"/>
      <c r="J206" s="13"/>
      <c r="L206" s="13"/>
      <c r="N206" s="1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</row>
    <row r="207" spans="2:43" s="12" customFormat="1" ht="14.65" thickBot="1" x14ac:dyDescent="0.5">
      <c r="B207" s="4"/>
      <c r="C207" s="4"/>
      <c r="D207" s="5"/>
      <c r="F207" s="13"/>
      <c r="H207" s="13"/>
      <c r="J207" s="13"/>
      <c r="L207" s="13"/>
      <c r="N207" s="13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</row>
    <row r="208" spans="2:43" s="12" customFormat="1" ht="14.65" thickBot="1" x14ac:dyDescent="0.5">
      <c r="B208" s="4"/>
      <c r="C208" s="4"/>
      <c r="D208" s="5"/>
      <c r="F208" s="13"/>
      <c r="H208" s="13"/>
      <c r="J208" s="13"/>
      <c r="L208" s="13"/>
      <c r="N208" s="13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</row>
    <row r="209" spans="2:43" s="12" customFormat="1" ht="14.65" thickBot="1" x14ac:dyDescent="0.5">
      <c r="B209" s="4"/>
      <c r="C209" s="4"/>
      <c r="D209" s="5"/>
      <c r="F209" s="13"/>
      <c r="H209" s="13"/>
      <c r="J209" s="13"/>
      <c r="L209" s="13"/>
      <c r="N209" s="1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</row>
    <row r="210" spans="2:43" s="12" customFormat="1" ht="14.65" thickBot="1" x14ac:dyDescent="0.5">
      <c r="B210" s="4"/>
      <c r="C210" s="4"/>
      <c r="D210" s="5"/>
      <c r="F210" s="13"/>
      <c r="H210" s="13"/>
      <c r="J210" s="13"/>
      <c r="L210" s="13"/>
      <c r="N210" s="1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</row>
    <row r="211" spans="2:43" s="12" customFormat="1" ht="14.65" thickBot="1" x14ac:dyDescent="0.5">
      <c r="B211" s="4"/>
      <c r="C211" s="4"/>
      <c r="D211" s="5"/>
      <c r="F211" s="13"/>
      <c r="H211" s="13"/>
      <c r="J211" s="13"/>
      <c r="L211" s="13"/>
      <c r="N211" s="13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</row>
    <row r="212" spans="2:43" s="12" customFormat="1" ht="14.65" thickBot="1" x14ac:dyDescent="0.5">
      <c r="B212" s="4"/>
      <c r="C212" s="4"/>
      <c r="D212" s="5"/>
      <c r="F212" s="13"/>
      <c r="H212" s="13"/>
      <c r="J212" s="13"/>
      <c r="L212" s="13"/>
      <c r="N212" s="13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</row>
    <row r="213" spans="2:43" s="12" customFormat="1" ht="14.65" thickBot="1" x14ac:dyDescent="0.5">
      <c r="B213" s="4"/>
      <c r="C213" s="4"/>
      <c r="D213" s="5"/>
      <c r="F213" s="13"/>
      <c r="H213" s="13"/>
      <c r="J213" s="13"/>
      <c r="L213" s="13"/>
      <c r="N213" s="1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</row>
    <row r="214" spans="2:43" s="12" customFormat="1" ht="14.65" thickBot="1" x14ac:dyDescent="0.5">
      <c r="B214" s="4"/>
      <c r="C214" s="4"/>
      <c r="D214" s="5"/>
      <c r="F214" s="13"/>
      <c r="H214" s="13"/>
      <c r="J214" s="13"/>
      <c r="L214" s="13"/>
      <c r="N214" s="1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</row>
    <row r="215" spans="2:43" s="12" customFormat="1" ht="14.65" thickBot="1" x14ac:dyDescent="0.5">
      <c r="B215" s="4"/>
      <c r="C215" s="4"/>
      <c r="D215" s="5"/>
      <c r="F215" s="13"/>
      <c r="H215" s="13"/>
      <c r="J215" s="13"/>
      <c r="L215" s="13"/>
      <c r="N215" s="13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</row>
    <row r="216" spans="2:43" s="12" customFormat="1" ht="14.65" thickBot="1" x14ac:dyDescent="0.5">
      <c r="B216" s="4"/>
      <c r="C216" s="4"/>
      <c r="D216" s="5"/>
      <c r="F216" s="13"/>
      <c r="H216" s="13"/>
      <c r="J216" s="13"/>
      <c r="L216" s="13"/>
      <c r="N216" s="13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</row>
    <row r="217" spans="2:43" s="12" customFormat="1" ht="14.65" thickBot="1" x14ac:dyDescent="0.5">
      <c r="B217" s="4"/>
      <c r="C217" s="4"/>
      <c r="D217" s="5"/>
      <c r="F217" s="13"/>
      <c r="H217" s="13"/>
      <c r="J217" s="13"/>
      <c r="L217" s="13"/>
      <c r="N217" s="1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</row>
    <row r="218" spans="2:43" s="12" customFormat="1" ht="14.65" thickBot="1" x14ac:dyDescent="0.5">
      <c r="B218" s="4"/>
      <c r="C218" s="4"/>
      <c r="D218" s="5"/>
      <c r="F218" s="13"/>
      <c r="H218" s="13"/>
      <c r="J218" s="13"/>
      <c r="L218" s="13"/>
      <c r="N218" s="13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</row>
    <row r="219" spans="2:43" s="12" customFormat="1" ht="14.65" thickBot="1" x14ac:dyDescent="0.5">
      <c r="B219" s="4"/>
      <c r="C219" s="4"/>
      <c r="D219" s="5"/>
      <c r="F219" s="13"/>
      <c r="H219" s="13"/>
      <c r="J219" s="13"/>
      <c r="L219" s="13"/>
      <c r="N219" s="1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</row>
    <row r="220" spans="2:43" s="12" customFormat="1" ht="14.65" thickBot="1" x14ac:dyDescent="0.5">
      <c r="B220" s="4"/>
      <c r="C220" s="4"/>
      <c r="D220" s="5"/>
      <c r="F220" s="13"/>
      <c r="H220" s="13"/>
      <c r="J220" s="13"/>
      <c r="L220" s="13"/>
      <c r="N220" s="13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</row>
    <row r="221" spans="2:43" s="12" customFormat="1" ht="14.65" thickBot="1" x14ac:dyDescent="0.5">
      <c r="B221" s="4"/>
      <c r="C221" s="4"/>
      <c r="D221" s="5"/>
      <c r="F221" s="13"/>
      <c r="H221" s="13"/>
      <c r="J221" s="13"/>
      <c r="L221" s="13"/>
      <c r="N221" s="1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</row>
    <row r="222" spans="2:43" s="12" customFormat="1" ht="14.65" thickBot="1" x14ac:dyDescent="0.5">
      <c r="B222" s="4"/>
      <c r="C222" s="4"/>
      <c r="D222" s="5"/>
      <c r="F222" s="13"/>
      <c r="H222" s="13"/>
      <c r="J222" s="13"/>
      <c r="L222" s="13"/>
      <c r="N222" s="13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</row>
    <row r="223" spans="2:43" s="12" customFormat="1" ht="14.65" thickBot="1" x14ac:dyDescent="0.5">
      <c r="B223" s="4"/>
      <c r="C223" s="4"/>
      <c r="D223" s="5"/>
      <c r="F223" s="13"/>
      <c r="H223" s="13"/>
      <c r="J223" s="13"/>
      <c r="L223" s="13"/>
      <c r="N223" s="1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</row>
    <row r="224" spans="2:43" s="12" customFormat="1" ht="14.65" thickBot="1" x14ac:dyDescent="0.5">
      <c r="B224" s="4"/>
      <c r="C224" s="4"/>
      <c r="D224" s="5"/>
      <c r="F224" s="13"/>
      <c r="H224" s="13"/>
      <c r="J224" s="13"/>
      <c r="L224" s="13"/>
      <c r="N224" s="1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</row>
    <row r="225" spans="2:43" s="12" customFormat="1" ht="14.65" thickBot="1" x14ac:dyDescent="0.5">
      <c r="B225" s="4"/>
      <c r="C225" s="4"/>
      <c r="D225" s="5"/>
      <c r="F225" s="13"/>
      <c r="H225" s="13"/>
      <c r="J225" s="13"/>
      <c r="L225" s="13"/>
      <c r="N225" s="1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</row>
    <row r="226" spans="2:43" s="12" customFormat="1" ht="14.65" thickBot="1" x14ac:dyDescent="0.5">
      <c r="B226" s="4"/>
      <c r="C226" s="4"/>
      <c r="D226" s="5"/>
      <c r="F226" s="13"/>
      <c r="H226" s="13"/>
      <c r="J226" s="13"/>
      <c r="L226" s="13"/>
      <c r="N226" s="13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</row>
    <row r="227" spans="2:43" s="12" customFormat="1" ht="14.65" thickBot="1" x14ac:dyDescent="0.5">
      <c r="B227" s="4"/>
      <c r="C227" s="4"/>
      <c r="D227" s="5"/>
      <c r="F227" s="13"/>
      <c r="H227" s="13"/>
      <c r="J227" s="13"/>
      <c r="L227" s="13"/>
      <c r="N227" s="1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</row>
    <row r="228" spans="2:43" s="12" customFormat="1" ht="14.65" thickBot="1" x14ac:dyDescent="0.5">
      <c r="B228" s="4"/>
      <c r="C228" s="4"/>
      <c r="D228" s="5"/>
      <c r="F228" s="13"/>
      <c r="H228" s="13"/>
      <c r="J228" s="13"/>
      <c r="L228" s="13"/>
      <c r="N228" s="13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</row>
    <row r="229" spans="2:43" s="12" customFormat="1" ht="14.65" thickBot="1" x14ac:dyDescent="0.5">
      <c r="B229" s="4"/>
      <c r="C229" s="4"/>
      <c r="D229" s="5"/>
      <c r="F229" s="13"/>
      <c r="H229" s="13"/>
      <c r="J229" s="13"/>
      <c r="L229" s="13"/>
      <c r="N229" s="1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</row>
    <row r="230" spans="2:43" s="12" customFormat="1" ht="14.65" thickBot="1" x14ac:dyDescent="0.5">
      <c r="B230" s="4"/>
      <c r="C230" s="4"/>
      <c r="D230" s="5"/>
      <c r="F230" s="13"/>
      <c r="H230" s="13"/>
      <c r="J230" s="13"/>
      <c r="L230" s="13"/>
      <c r="N230" s="1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</row>
    <row r="231" spans="2:43" s="12" customFormat="1" ht="14.65" thickBot="1" x14ac:dyDescent="0.5">
      <c r="B231" s="4"/>
      <c r="C231" s="4"/>
      <c r="D231" s="5"/>
      <c r="F231" s="13"/>
      <c r="H231" s="13"/>
      <c r="J231" s="13"/>
      <c r="L231" s="13"/>
      <c r="N231" s="13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</row>
    <row r="232" spans="2:43" s="12" customFormat="1" ht="14.65" thickBot="1" x14ac:dyDescent="0.5">
      <c r="B232" s="4"/>
      <c r="C232" s="4"/>
      <c r="D232" s="5"/>
      <c r="F232" s="13"/>
      <c r="H232" s="13"/>
      <c r="J232" s="13"/>
      <c r="L232" s="13"/>
      <c r="N232" s="13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</row>
    <row r="233" spans="2:43" s="12" customFormat="1" ht="14.65" thickBot="1" x14ac:dyDescent="0.5">
      <c r="B233" s="4"/>
      <c r="C233" s="4"/>
      <c r="D233" s="5"/>
      <c r="F233" s="13"/>
      <c r="H233" s="13"/>
      <c r="J233" s="13"/>
      <c r="L233" s="13"/>
      <c r="N233" s="1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</row>
    <row r="234" spans="2:43" s="12" customFormat="1" ht="14.65" thickBot="1" x14ac:dyDescent="0.5">
      <c r="B234" s="4"/>
      <c r="C234" s="4"/>
      <c r="D234" s="5"/>
      <c r="F234" s="13"/>
      <c r="H234" s="13"/>
      <c r="J234" s="13"/>
      <c r="L234" s="13"/>
      <c r="N234" s="13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</row>
    <row r="235" spans="2:43" s="12" customFormat="1" ht="14.65" thickBot="1" x14ac:dyDescent="0.5">
      <c r="B235" s="4"/>
      <c r="C235" s="4"/>
      <c r="D235" s="5"/>
      <c r="F235" s="13"/>
      <c r="H235" s="13"/>
      <c r="J235" s="13"/>
      <c r="L235" s="13"/>
      <c r="N235" s="13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</row>
    <row r="236" spans="2:43" s="12" customFormat="1" ht="14.65" thickBot="1" x14ac:dyDescent="0.5">
      <c r="B236" s="4"/>
      <c r="C236" s="4"/>
      <c r="D236" s="5"/>
      <c r="F236" s="13"/>
      <c r="H236" s="13"/>
      <c r="J236" s="13"/>
      <c r="L236" s="13"/>
      <c r="N236" s="13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</row>
    <row r="237" spans="2:43" s="12" customFormat="1" ht="14.65" thickBot="1" x14ac:dyDescent="0.5">
      <c r="B237" s="4"/>
      <c r="C237" s="4"/>
      <c r="D237" s="5"/>
      <c r="F237" s="13"/>
      <c r="H237" s="13"/>
      <c r="J237" s="13"/>
      <c r="L237" s="13"/>
      <c r="N237" s="13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</row>
    <row r="238" spans="2:43" s="12" customFormat="1" ht="14.65" thickBot="1" x14ac:dyDescent="0.5">
      <c r="B238" s="4"/>
      <c r="C238" s="4"/>
      <c r="D238" s="5"/>
      <c r="F238" s="13"/>
      <c r="H238" s="13"/>
      <c r="J238" s="13"/>
      <c r="L238" s="13"/>
      <c r="N238" s="1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</row>
    <row r="239" spans="2:43" s="12" customFormat="1" ht="14.65" thickBot="1" x14ac:dyDescent="0.5">
      <c r="B239" s="4"/>
      <c r="C239" s="4"/>
      <c r="D239" s="5"/>
      <c r="F239" s="13"/>
      <c r="H239" s="13"/>
      <c r="J239" s="13"/>
      <c r="L239" s="13"/>
      <c r="N239" s="13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</row>
    <row r="240" spans="2:43" s="12" customFormat="1" ht="14.65" thickBot="1" x14ac:dyDescent="0.5">
      <c r="B240" s="4"/>
      <c r="C240" s="4"/>
      <c r="D240" s="5"/>
      <c r="F240" s="13"/>
      <c r="H240" s="13"/>
      <c r="J240" s="13"/>
      <c r="L240" s="13"/>
      <c r="N240" s="13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</row>
    <row r="241" spans="2:43" s="12" customFormat="1" ht="14.65" thickBot="1" x14ac:dyDescent="0.5">
      <c r="B241" s="4"/>
      <c r="C241" s="4"/>
      <c r="D241" s="5"/>
      <c r="F241" s="13"/>
      <c r="H241" s="13"/>
      <c r="J241" s="13"/>
      <c r="L241" s="13"/>
      <c r="N241" s="1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</row>
    <row r="242" spans="2:43" s="12" customFormat="1" ht="14.65" thickBot="1" x14ac:dyDescent="0.5">
      <c r="B242" s="4"/>
      <c r="C242" s="4"/>
      <c r="D242" s="5"/>
      <c r="F242" s="13"/>
      <c r="H242" s="13"/>
      <c r="J242" s="13"/>
      <c r="L242" s="13"/>
      <c r="N242" s="13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</row>
    <row r="243" spans="2:43" s="12" customFormat="1" ht="14.65" thickBot="1" x14ac:dyDescent="0.5">
      <c r="B243" s="4"/>
      <c r="C243" s="4"/>
      <c r="D243" s="5"/>
      <c r="F243" s="13"/>
      <c r="H243" s="13"/>
      <c r="J243" s="13"/>
      <c r="L243" s="13"/>
      <c r="N243" s="1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</row>
    <row r="244" spans="2:43" s="12" customFormat="1" ht="14.65" thickBot="1" x14ac:dyDescent="0.5">
      <c r="B244" s="4"/>
      <c r="C244" s="4"/>
      <c r="D244" s="5"/>
      <c r="F244" s="13"/>
      <c r="H244" s="13"/>
      <c r="J244" s="13"/>
      <c r="L244" s="13"/>
      <c r="N244" s="13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</row>
    <row r="245" spans="2:43" s="12" customFormat="1" ht="14.65" thickBot="1" x14ac:dyDescent="0.5">
      <c r="B245" s="4"/>
      <c r="C245" s="4"/>
      <c r="D245" s="5"/>
      <c r="F245" s="13"/>
      <c r="H245" s="13"/>
      <c r="J245" s="13"/>
      <c r="L245" s="13"/>
      <c r="N245" s="1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</row>
    <row r="246" spans="2:43" s="12" customFormat="1" ht="14.65" thickBot="1" x14ac:dyDescent="0.5">
      <c r="B246" s="4"/>
      <c r="C246" s="4"/>
      <c r="D246" s="5"/>
      <c r="F246" s="13"/>
      <c r="H246" s="13"/>
      <c r="J246" s="13"/>
      <c r="L246" s="13"/>
      <c r="N246" s="13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</row>
    <row r="247" spans="2:43" s="12" customFormat="1" ht="14.65" thickBot="1" x14ac:dyDescent="0.5">
      <c r="B247" s="4"/>
      <c r="C247" s="4"/>
      <c r="D247" s="5"/>
      <c r="F247" s="13"/>
      <c r="H247" s="13"/>
      <c r="J247" s="13"/>
      <c r="L247" s="13"/>
      <c r="N247" s="13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</row>
    <row r="248" spans="2:43" s="12" customFormat="1" ht="14.65" thickBot="1" x14ac:dyDescent="0.5">
      <c r="B248" s="4"/>
      <c r="C248" s="4"/>
      <c r="D248" s="5"/>
      <c r="F248" s="13"/>
      <c r="H248" s="13"/>
      <c r="J248" s="13"/>
      <c r="L248" s="13"/>
      <c r="N248" s="13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</row>
    <row r="249" spans="2:43" s="12" customFormat="1" ht="14.65" thickBot="1" x14ac:dyDescent="0.5">
      <c r="B249" s="4"/>
      <c r="C249" s="4"/>
      <c r="D249" s="5"/>
      <c r="F249" s="13"/>
      <c r="H249" s="13"/>
      <c r="J249" s="13"/>
      <c r="L249" s="13"/>
      <c r="N249" s="13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</row>
    <row r="250" spans="2:43" s="12" customFormat="1" ht="14.65" thickBot="1" x14ac:dyDescent="0.5">
      <c r="B250" s="4"/>
      <c r="C250" s="4"/>
      <c r="D250" s="5"/>
      <c r="F250" s="13"/>
      <c r="H250" s="13"/>
      <c r="J250" s="13"/>
      <c r="L250" s="13"/>
      <c r="N250" s="13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</row>
    <row r="251" spans="2:43" s="12" customFormat="1" ht="14.65" thickBot="1" x14ac:dyDescent="0.5">
      <c r="B251" s="4"/>
      <c r="C251" s="4"/>
      <c r="D251" s="5"/>
      <c r="F251" s="13"/>
      <c r="H251" s="13"/>
      <c r="J251" s="13"/>
      <c r="L251" s="13"/>
      <c r="N251" s="13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</row>
    <row r="252" spans="2:43" s="12" customFormat="1" ht="14.65" thickBot="1" x14ac:dyDescent="0.5">
      <c r="B252" s="4"/>
      <c r="C252" s="4"/>
      <c r="D252" s="5"/>
      <c r="F252" s="13"/>
      <c r="H252" s="13"/>
      <c r="J252" s="13"/>
      <c r="L252" s="13"/>
      <c r="N252" s="13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</row>
    <row r="253" spans="2:43" s="12" customFormat="1" ht="14.65" thickBot="1" x14ac:dyDescent="0.5">
      <c r="B253" s="4"/>
      <c r="C253" s="4"/>
      <c r="D253" s="5"/>
      <c r="F253" s="13"/>
      <c r="H253" s="13"/>
      <c r="J253" s="13"/>
      <c r="L253" s="13"/>
      <c r="N253" s="13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</row>
    <row r="254" spans="2:43" s="12" customFormat="1" ht="14.65" thickBot="1" x14ac:dyDescent="0.5">
      <c r="B254" s="4"/>
      <c r="C254" s="4"/>
      <c r="D254" s="5"/>
      <c r="F254" s="13"/>
      <c r="H254" s="13"/>
      <c r="J254" s="13"/>
      <c r="L254" s="13"/>
      <c r="N254" s="13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</row>
    <row r="255" spans="2:43" s="12" customFormat="1" ht="14.65" thickBot="1" x14ac:dyDescent="0.5">
      <c r="B255" s="4"/>
      <c r="C255" s="4"/>
      <c r="D255" s="5"/>
      <c r="F255" s="13"/>
      <c r="H255" s="13"/>
      <c r="J255" s="13"/>
      <c r="L255" s="13"/>
      <c r="N255" s="13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</row>
    <row r="256" spans="2:43" s="12" customFormat="1" ht="14.65" thickBot="1" x14ac:dyDescent="0.5">
      <c r="B256" s="4"/>
      <c r="C256" s="4"/>
      <c r="D256" s="5"/>
      <c r="F256" s="13"/>
      <c r="H256" s="13"/>
      <c r="J256" s="13"/>
      <c r="L256" s="13"/>
      <c r="N256" s="13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</row>
    <row r="257" spans="2:43" s="12" customFormat="1" ht="14.65" thickBot="1" x14ac:dyDescent="0.5">
      <c r="B257" s="4"/>
      <c r="C257" s="4"/>
      <c r="D257" s="5"/>
      <c r="F257" s="13"/>
      <c r="H257" s="13"/>
      <c r="J257" s="13"/>
      <c r="L257" s="13"/>
      <c r="N257" s="13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</row>
    <row r="258" spans="2:43" s="12" customFormat="1" ht="14.65" thickBot="1" x14ac:dyDescent="0.5">
      <c r="B258" s="4"/>
      <c r="C258" s="4"/>
      <c r="D258" s="5"/>
      <c r="F258" s="13"/>
      <c r="H258" s="13"/>
      <c r="J258" s="13"/>
      <c r="L258" s="13"/>
      <c r="N258" s="13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</row>
    <row r="259" spans="2:43" s="12" customFormat="1" ht="14.65" thickBot="1" x14ac:dyDescent="0.5">
      <c r="B259" s="4"/>
      <c r="C259" s="4"/>
      <c r="D259" s="5"/>
      <c r="F259" s="13"/>
      <c r="H259" s="13"/>
      <c r="J259" s="13"/>
      <c r="L259" s="13"/>
      <c r="N259" s="13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</row>
    <row r="260" spans="2:43" s="12" customFormat="1" ht="14.65" thickBot="1" x14ac:dyDescent="0.5">
      <c r="B260" s="4"/>
      <c r="C260" s="4"/>
      <c r="D260" s="5"/>
      <c r="F260" s="13"/>
      <c r="H260" s="13"/>
      <c r="J260" s="13"/>
      <c r="L260" s="13"/>
      <c r="N260" s="13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</row>
    <row r="261" spans="2:43" s="12" customFormat="1" ht="14.65" thickBot="1" x14ac:dyDescent="0.5">
      <c r="B261" s="4"/>
      <c r="C261" s="4"/>
      <c r="D261" s="5"/>
      <c r="F261" s="13"/>
      <c r="H261" s="13"/>
      <c r="J261" s="13"/>
      <c r="L261" s="13"/>
      <c r="N261" s="13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</row>
    <row r="262" spans="2:43" s="12" customFormat="1" ht="14.65" thickBot="1" x14ac:dyDescent="0.5">
      <c r="B262" s="4"/>
      <c r="C262" s="4"/>
      <c r="D262" s="5"/>
      <c r="F262" s="13"/>
      <c r="H262" s="13"/>
      <c r="J262" s="13"/>
      <c r="L262" s="13"/>
      <c r="N262" s="13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</row>
    <row r="263" spans="2:43" s="12" customFormat="1" ht="14.65" thickBot="1" x14ac:dyDescent="0.5">
      <c r="B263" s="4"/>
      <c r="C263" s="4"/>
      <c r="D263" s="5"/>
      <c r="F263" s="13"/>
      <c r="H263" s="13"/>
      <c r="J263" s="13"/>
      <c r="L263" s="13"/>
      <c r="N263" s="13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</row>
    <row r="264" spans="2:43" s="12" customFormat="1" ht="14.65" thickBot="1" x14ac:dyDescent="0.5">
      <c r="B264" s="4"/>
      <c r="C264" s="4"/>
      <c r="D264" s="5"/>
      <c r="F264" s="13"/>
      <c r="H264" s="13"/>
      <c r="J264" s="13"/>
      <c r="L264" s="13"/>
      <c r="N264" s="13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</row>
    <row r="265" spans="2:43" s="12" customFormat="1" ht="14.65" thickBot="1" x14ac:dyDescent="0.5">
      <c r="B265" s="4"/>
      <c r="C265" s="4"/>
      <c r="D265" s="5"/>
      <c r="F265" s="13"/>
      <c r="H265" s="13"/>
      <c r="J265" s="13"/>
      <c r="L265" s="13"/>
      <c r="N265" s="13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</row>
    <row r="266" spans="2:43" s="12" customFormat="1" ht="14.65" thickBot="1" x14ac:dyDescent="0.5">
      <c r="B266" s="4"/>
      <c r="C266" s="4"/>
      <c r="D266" s="5"/>
      <c r="F266" s="13"/>
      <c r="H266" s="13"/>
      <c r="J266" s="13"/>
      <c r="L266" s="13"/>
      <c r="N266" s="13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</row>
    <row r="267" spans="2:43" s="12" customFormat="1" ht="14.65" thickBot="1" x14ac:dyDescent="0.5">
      <c r="B267" s="4"/>
      <c r="C267" s="4"/>
      <c r="D267" s="5"/>
      <c r="F267" s="13"/>
      <c r="H267" s="13"/>
      <c r="J267" s="13"/>
      <c r="L267" s="13"/>
      <c r="N267" s="13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</row>
    <row r="268" spans="2:43" s="12" customFormat="1" ht="14.65" thickBot="1" x14ac:dyDescent="0.5">
      <c r="B268" s="4"/>
      <c r="C268" s="4"/>
      <c r="D268" s="5"/>
      <c r="F268" s="13"/>
      <c r="H268" s="13"/>
      <c r="J268" s="13"/>
      <c r="L268" s="13"/>
      <c r="N268" s="13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</row>
    <row r="269" spans="2:43" s="12" customFormat="1" ht="14.65" thickBot="1" x14ac:dyDescent="0.5">
      <c r="B269" s="4"/>
      <c r="C269" s="4"/>
      <c r="D269" s="5"/>
      <c r="F269" s="13"/>
      <c r="H269" s="13"/>
      <c r="J269" s="13"/>
      <c r="L269" s="13"/>
      <c r="N269" s="13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</row>
    <row r="270" spans="2:43" s="12" customFormat="1" ht="14.65" thickBot="1" x14ac:dyDescent="0.5">
      <c r="B270" s="4"/>
      <c r="C270" s="4"/>
      <c r="D270" s="5"/>
      <c r="F270" s="13"/>
      <c r="H270" s="13"/>
      <c r="J270" s="13"/>
      <c r="L270" s="13"/>
      <c r="N270" s="13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</row>
    <row r="271" spans="2:43" s="12" customFormat="1" ht="14.65" thickBot="1" x14ac:dyDescent="0.5">
      <c r="B271" s="4"/>
      <c r="C271" s="4"/>
      <c r="D271" s="5"/>
      <c r="F271" s="13"/>
      <c r="H271" s="13"/>
      <c r="J271" s="13"/>
      <c r="L271" s="13"/>
      <c r="N271" s="13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</row>
    <row r="272" spans="2:43" s="12" customFormat="1" ht="14.65" thickBot="1" x14ac:dyDescent="0.5">
      <c r="B272" s="4"/>
      <c r="C272" s="4"/>
      <c r="D272" s="5"/>
      <c r="F272" s="13"/>
      <c r="H272" s="13"/>
      <c r="J272" s="13"/>
      <c r="L272" s="13"/>
      <c r="N272" s="13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</row>
    <row r="273" spans="2:43" s="12" customFormat="1" ht="14.65" thickBot="1" x14ac:dyDescent="0.5">
      <c r="B273" s="4"/>
      <c r="C273" s="4"/>
      <c r="D273" s="5"/>
      <c r="F273" s="13"/>
      <c r="H273" s="13"/>
      <c r="J273" s="13"/>
      <c r="L273" s="13"/>
      <c r="N273" s="13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</row>
    <row r="274" spans="2:43" s="12" customFormat="1" ht="14.65" thickBot="1" x14ac:dyDescent="0.5">
      <c r="B274" s="4"/>
      <c r="C274" s="4"/>
      <c r="D274" s="5"/>
      <c r="F274" s="13"/>
      <c r="H274" s="13"/>
      <c r="J274" s="13"/>
      <c r="L274" s="13"/>
      <c r="N274" s="13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</row>
    <row r="275" spans="2:43" s="12" customFormat="1" ht="14.65" thickBot="1" x14ac:dyDescent="0.5">
      <c r="B275" s="4"/>
      <c r="C275" s="4"/>
      <c r="D275" s="5"/>
      <c r="F275" s="13"/>
      <c r="H275" s="13"/>
      <c r="J275" s="13"/>
      <c r="L275" s="13"/>
      <c r="N275" s="13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</row>
    <row r="276" spans="2:43" s="12" customFormat="1" ht="14.65" thickBot="1" x14ac:dyDescent="0.5">
      <c r="B276" s="4"/>
      <c r="C276" s="4"/>
      <c r="D276" s="5"/>
      <c r="F276" s="13"/>
      <c r="H276" s="13"/>
      <c r="J276" s="13"/>
      <c r="L276" s="13"/>
      <c r="N276" s="13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</row>
    <row r="277" spans="2:43" s="12" customFormat="1" ht="14.65" thickBot="1" x14ac:dyDescent="0.5">
      <c r="B277" s="4"/>
      <c r="C277" s="4"/>
      <c r="D277" s="5"/>
      <c r="F277" s="13"/>
      <c r="H277" s="13"/>
      <c r="J277" s="13"/>
      <c r="L277" s="13"/>
      <c r="N277" s="13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</row>
    <row r="278" spans="2:43" s="12" customFormat="1" ht="14.65" thickBot="1" x14ac:dyDescent="0.5">
      <c r="B278" s="4"/>
      <c r="C278" s="4"/>
      <c r="D278" s="5"/>
      <c r="F278" s="13"/>
      <c r="H278" s="13"/>
      <c r="J278" s="13"/>
      <c r="L278" s="13"/>
      <c r="N278" s="13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</row>
    <row r="279" spans="2:43" s="12" customFormat="1" ht="14.65" thickBot="1" x14ac:dyDescent="0.5">
      <c r="B279" s="4"/>
      <c r="C279" s="4"/>
      <c r="D279" s="5"/>
      <c r="F279" s="13"/>
      <c r="H279" s="13"/>
      <c r="J279" s="13"/>
      <c r="L279" s="13"/>
      <c r="N279" s="13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</row>
    <row r="280" spans="2:43" s="12" customFormat="1" ht="14.65" thickBot="1" x14ac:dyDescent="0.5">
      <c r="B280" s="4"/>
      <c r="C280" s="4"/>
      <c r="D280" s="5"/>
      <c r="F280" s="13"/>
      <c r="H280" s="13"/>
      <c r="J280" s="13"/>
      <c r="L280" s="13"/>
      <c r="N280" s="13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</row>
    <row r="281" spans="2:43" s="12" customFormat="1" ht="14.65" thickBot="1" x14ac:dyDescent="0.5">
      <c r="B281" s="4"/>
      <c r="C281" s="4"/>
      <c r="D281" s="5"/>
      <c r="F281" s="13"/>
      <c r="H281" s="13"/>
      <c r="J281" s="13"/>
      <c r="L281" s="13"/>
      <c r="N281" s="13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</row>
    <row r="282" spans="2:43" s="12" customFormat="1" ht="14.65" thickBot="1" x14ac:dyDescent="0.5">
      <c r="B282" s="4"/>
      <c r="C282" s="4"/>
      <c r="D282" s="5"/>
      <c r="F282" s="13"/>
      <c r="H282" s="13"/>
      <c r="J282" s="13"/>
      <c r="L282" s="13"/>
      <c r="N282" s="13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</row>
    <row r="283" spans="2:43" s="12" customFormat="1" ht="14.65" thickBot="1" x14ac:dyDescent="0.5">
      <c r="B283" s="4"/>
      <c r="C283" s="4"/>
      <c r="D283" s="5"/>
      <c r="F283" s="13"/>
      <c r="H283" s="13"/>
      <c r="J283" s="13"/>
      <c r="L283" s="13"/>
      <c r="N283" s="13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</row>
    <row r="284" spans="2:43" s="12" customFormat="1" ht="14.65" thickBot="1" x14ac:dyDescent="0.5">
      <c r="B284" s="4"/>
      <c r="C284" s="4"/>
      <c r="D284" s="5"/>
      <c r="F284" s="13"/>
      <c r="H284" s="13"/>
      <c r="J284" s="13"/>
      <c r="L284" s="13"/>
      <c r="N284" s="13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</row>
    <row r="285" spans="2:43" s="12" customFormat="1" ht="14.65" thickBot="1" x14ac:dyDescent="0.5">
      <c r="B285" s="4"/>
      <c r="C285" s="4"/>
      <c r="D285" s="5"/>
      <c r="F285" s="13"/>
      <c r="H285" s="13"/>
      <c r="J285" s="13"/>
      <c r="L285" s="13"/>
      <c r="N285" s="13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</row>
    <row r="286" spans="2:43" s="12" customFormat="1" ht="14.65" thickBot="1" x14ac:dyDescent="0.5">
      <c r="B286" s="4"/>
      <c r="C286" s="4"/>
      <c r="D286" s="5"/>
      <c r="F286" s="13"/>
      <c r="H286" s="13"/>
      <c r="J286" s="13"/>
      <c r="L286" s="13"/>
      <c r="N286" s="13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</row>
    <row r="287" spans="2:43" s="12" customFormat="1" ht="14.65" thickBot="1" x14ac:dyDescent="0.5">
      <c r="B287" s="4"/>
      <c r="C287" s="4"/>
      <c r="D287" s="5"/>
      <c r="F287" s="13"/>
      <c r="H287" s="13"/>
      <c r="J287" s="13"/>
      <c r="L287" s="13"/>
      <c r="N287" s="13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</row>
    <row r="288" spans="2:43" s="12" customFormat="1" ht="14.65" thickBot="1" x14ac:dyDescent="0.5">
      <c r="B288" s="4"/>
      <c r="C288" s="4"/>
      <c r="D288" s="5"/>
      <c r="F288" s="13"/>
      <c r="H288" s="13"/>
      <c r="J288" s="13"/>
      <c r="L288" s="13"/>
      <c r="N288" s="13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</row>
    <row r="289" spans="2:43" s="12" customFormat="1" ht="14.65" thickBot="1" x14ac:dyDescent="0.5">
      <c r="B289" s="4"/>
      <c r="C289" s="4"/>
      <c r="D289" s="5"/>
      <c r="F289" s="13"/>
      <c r="H289" s="13"/>
      <c r="J289" s="13"/>
      <c r="L289" s="13"/>
      <c r="N289" s="13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</row>
    <row r="290" spans="2:43" s="12" customFormat="1" ht="14.65" thickBot="1" x14ac:dyDescent="0.5">
      <c r="B290" s="4"/>
      <c r="C290" s="4"/>
      <c r="D290" s="5"/>
      <c r="F290" s="13"/>
      <c r="H290" s="13"/>
      <c r="J290" s="13"/>
      <c r="L290" s="13"/>
      <c r="N290" s="13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</row>
    <row r="291" spans="2:43" s="12" customFormat="1" ht="14.65" thickBot="1" x14ac:dyDescent="0.5">
      <c r="B291" s="4"/>
      <c r="C291" s="4"/>
      <c r="D291" s="5"/>
      <c r="F291" s="13"/>
      <c r="H291" s="13"/>
      <c r="J291" s="13"/>
      <c r="L291" s="13"/>
      <c r="N291" s="13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</row>
    <row r="292" spans="2:43" s="12" customFormat="1" ht="14.65" thickBot="1" x14ac:dyDescent="0.5">
      <c r="B292" s="4"/>
      <c r="C292" s="4"/>
      <c r="D292" s="5"/>
      <c r="F292" s="13"/>
      <c r="H292" s="13"/>
      <c r="J292" s="13"/>
      <c r="L292" s="13"/>
      <c r="N292" s="13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</row>
    <row r="293" spans="2:43" s="12" customFormat="1" ht="14.65" thickBot="1" x14ac:dyDescent="0.5">
      <c r="B293" s="4"/>
      <c r="C293" s="4"/>
      <c r="D293" s="5"/>
      <c r="F293" s="13"/>
      <c r="H293" s="13"/>
      <c r="J293" s="13"/>
      <c r="L293" s="13"/>
      <c r="N293" s="13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</row>
    <row r="294" spans="2:43" s="12" customFormat="1" ht="14.65" thickBot="1" x14ac:dyDescent="0.5">
      <c r="B294" s="4"/>
      <c r="C294" s="4"/>
      <c r="D294" s="5"/>
      <c r="F294" s="13"/>
      <c r="H294" s="13"/>
      <c r="J294" s="13"/>
      <c r="L294" s="13"/>
      <c r="N294" s="13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</row>
    <row r="295" spans="2:43" s="12" customFormat="1" ht="14.65" thickBot="1" x14ac:dyDescent="0.5">
      <c r="B295" s="4"/>
      <c r="C295" s="4"/>
      <c r="D295" s="5"/>
      <c r="F295" s="13"/>
      <c r="H295" s="13"/>
      <c r="J295" s="13"/>
      <c r="L295" s="13"/>
      <c r="N295" s="13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</row>
    <row r="296" spans="2:43" s="12" customFormat="1" ht="14.65" thickBot="1" x14ac:dyDescent="0.5">
      <c r="B296" s="4"/>
      <c r="C296" s="4"/>
      <c r="D296" s="5"/>
      <c r="F296" s="13"/>
      <c r="H296" s="13"/>
      <c r="J296" s="13"/>
      <c r="L296" s="13"/>
      <c r="N296" s="13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</row>
    <row r="297" spans="2:43" s="12" customFormat="1" ht="14.65" thickBot="1" x14ac:dyDescent="0.5">
      <c r="B297" s="4"/>
      <c r="C297" s="4"/>
      <c r="D297" s="5"/>
      <c r="F297" s="13"/>
      <c r="H297" s="13"/>
      <c r="J297" s="13"/>
      <c r="L297" s="13"/>
      <c r="N297" s="13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</row>
    <row r="298" spans="2:43" s="12" customFormat="1" ht="14.65" thickBot="1" x14ac:dyDescent="0.5">
      <c r="B298" s="4"/>
      <c r="C298" s="4"/>
      <c r="D298" s="5"/>
      <c r="F298" s="13"/>
      <c r="H298" s="13"/>
      <c r="J298" s="13"/>
      <c r="L298" s="13"/>
      <c r="N298" s="13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</row>
    <row r="299" spans="2:43" s="12" customFormat="1" ht="14.65" thickBot="1" x14ac:dyDescent="0.5">
      <c r="B299" s="4"/>
      <c r="C299" s="4"/>
      <c r="D299" s="5"/>
      <c r="F299" s="13"/>
      <c r="H299" s="13"/>
      <c r="J299" s="13"/>
      <c r="L299" s="13"/>
      <c r="N299" s="13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</row>
    <row r="300" spans="2:43" s="12" customFormat="1" ht="14.65" thickBot="1" x14ac:dyDescent="0.5">
      <c r="B300" s="4"/>
      <c r="C300" s="4"/>
      <c r="D300" s="5"/>
      <c r="F300" s="13"/>
      <c r="H300" s="13"/>
      <c r="J300" s="13"/>
      <c r="L300" s="13"/>
      <c r="N300" s="13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</row>
    <row r="301" spans="2:43" s="12" customFormat="1" ht="14.65" thickBot="1" x14ac:dyDescent="0.5">
      <c r="B301" s="4"/>
      <c r="C301" s="4"/>
      <c r="D301" s="5"/>
      <c r="F301" s="13"/>
      <c r="H301" s="13"/>
      <c r="J301" s="13"/>
      <c r="L301" s="13"/>
      <c r="N301" s="13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</row>
    <row r="302" spans="2:43" s="12" customFormat="1" ht="14.65" thickBot="1" x14ac:dyDescent="0.5">
      <c r="B302" s="4"/>
      <c r="C302" s="4"/>
      <c r="D302" s="5"/>
      <c r="F302" s="13"/>
      <c r="H302" s="13"/>
      <c r="J302" s="13"/>
      <c r="L302" s="13"/>
      <c r="N302" s="13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</row>
    <row r="303" spans="2:43" s="12" customFormat="1" ht="14.65" thickBot="1" x14ac:dyDescent="0.5">
      <c r="B303" s="4"/>
      <c r="C303" s="4"/>
      <c r="D303" s="5"/>
      <c r="F303" s="13"/>
      <c r="H303" s="13"/>
      <c r="J303" s="13"/>
      <c r="L303" s="13"/>
      <c r="N303" s="13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</row>
    <row r="304" spans="2:43" s="12" customFormat="1" ht="14.65" thickBot="1" x14ac:dyDescent="0.5">
      <c r="B304" s="4"/>
      <c r="C304" s="4"/>
      <c r="D304" s="5"/>
      <c r="F304" s="13"/>
      <c r="H304" s="13"/>
      <c r="J304" s="13"/>
      <c r="L304" s="13"/>
      <c r="N304" s="13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</row>
    <row r="305" spans="1:43" s="12" customFormat="1" ht="14.65" thickBot="1" x14ac:dyDescent="0.5">
      <c r="B305" s="4"/>
      <c r="C305" s="4"/>
      <c r="D305" s="5"/>
      <c r="F305" s="13"/>
      <c r="H305" s="13"/>
      <c r="J305" s="13"/>
      <c r="L305" s="13"/>
      <c r="N305" s="13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</row>
    <row r="306" spans="1:43" s="12" customFormat="1" ht="14.65" thickBot="1" x14ac:dyDescent="0.5">
      <c r="B306" s="4"/>
      <c r="C306" s="4"/>
      <c r="D306" s="5"/>
      <c r="F306" s="13"/>
      <c r="H306" s="13"/>
      <c r="J306" s="13"/>
      <c r="L306" s="13"/>
      <c r="N306" s="13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</row>
    <row r="307" spans="1:43" s="12" customFormat="1" ht="14.65" thickBot="1" x14ac:dyDescent="0.5">
      <c r="B307" s="4"/>
      <c r="C307" s="4"/>
      <c r="D307" s="5"/>
      <c r="F307" s="13"/>
      <c r="H307" s="13"/>
      <c r="J307" s="13"/>
      <c r="L307" s="13"/>
      <c r="N307" s="13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</row>
    <row r="308" spans="1:43" s="12" customFormat="1" ht="14.65" thickBot="1" x14ac:dyDescent="0.5">
      <c r="B308" s="4"/>
      <c r="C308" s="4"/>
      <c r="D308" s="5"/>
      <c r="F308" s="13"/>
      <c r="H308" s="13"/>
      <c r="J308" s="13"/>
      <c r="L308" s="13"/>
      <c r="N308" s="13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</row>
    <row r="309" spans="1:43" s="12" customFormat="1" ht="14.65" thickBot="1" x14ac:dyDescent="0.5">
      <c r="B309" s="4"/>
      <c r="C309" s="4"/>
      <c r="D309" s="5"/>
      <c r="F309" s="13"/>
      <c r="H309" s="13"/>
      <c r="J309" s="13"/>
      <c r="L309" s="13"/>
      <c r="N309" s="13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</row>
    <row r="310" spans="1:43" s="12" customFormat="1" ht="14.65" thickBot="1" x14ac:dyDescent="0.5">
      <c r="B310" s="4"/>
      <c r="C310" s="4"/>
      <c r="D310" s="5"/>
      <c r="F310" s="13"/>
      <c r="H310" s="13"/>
      <c r="J310" s="13"/>
      <c r="L310" s="13"/>
      <c r="N310" s="13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</row>
    <row r="311" spans="1:43" s="12" customFormat="1" ht="14.65" thickBot="1" x14ac:dyDescent="0.5">
      <c r="B311" s="4"/>
      <c r="C311" s="4"/>
      <c r="D311" s="5"/>
      <c r="F311" s="13"/>
      <c r="H311" s="13"/>
      <c r="J311" s="13"/>
      <c r="L311" s="13"/>
      <c r="N311" s="13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</row>
    <row r="312" spans="1:43" s="12" customFormat="1" ht="14.65" thickBot="1" x14ac:dyDescent="0.5">
      <c r="B312" s="4"/>
      <c r="C312" s="4"/>
      <c r="D312" s="5"/>
      <c r="F312" s="13"/>
      <c r="H312" s="13"/>
      <c r="J312" s="13"/>
      <c r="L312" s="13"/>
      <c r="N312" s="13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</row>
    <row r="313" spans="1:43" s="12" customFormat="1" ht="14.65" thickBot="1" x14ac:dyDescent="0.5">
      <c r="B313" s="4"/>
      <c r="C313" s="4"/>
      <c r="D313" s="5"/>
      <c r="F313" s="13"/>
      <c r="H313" s="13"/>
      <c r="J313" s="13"/>
      <c r="L313" s="13"/>
      <c r="N313" s="13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</row>
    <row r="314" spans="1:43" s="12" customFormat="1" ht="14.65" thickBot="1" x14ac:dyDescent="0.5">
      <c r="B314" s="4"/>
      <c r="C314" s="4"/>
      <c r="D314" s="5"/>
      <c r="F314" s="13"/>
      <c r="H314" s="13"/>
      <c r="J314" s="13"/>
      <c r="L314" s="13"/>
      <c r="N314" s="13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</row>
    <row r="315" spans="1:43" s="12" customFormat="1" x14ac:dyDescent="0.45">
      <c r="B315" s="7"/>
      <c r="C315" s="7"/>
      <c r="D315" s="7"/>
      <c r="F315" s="7"/>
      <c r="H315" s="7"/>
      <c r="J315" s="7"/>
      <c r="L315" s="7"/>
      <c r="N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</row>
    <row r="316" spans="1:43" s="12" customFormat="1" x14ac:dyDescent="0.45">
      <c r="B316" s="7"/>
      <c r="C316" s="7"/>
      <c r="D316" s="7"/>
      <c r="F316" s="7"/>
      <c r="H316" s="7"/>
      <c r="J316" s="7"/>
      <c r="L316" s="7"/>
      <c r="N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</row>
    <row r="317" spans="1:43" s="12" customFormat="1" x14ac:dyDescent="0.45">
      <c r="B317" s="7"/>
      <c r="C317" s="7"/>
      <c r="D317" s="7"/>
      <c r="F317" s="7"/>
      <c r="H317" s="7"/>
      <c r="J317" s="7"/>
      <c r="L317" s="7"/>
      <c r="N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</row>
    <row r="318" spans="1:43" s="12" customFormat="1" x14ac:dyDescent="0.45">
      <c r="B318" s="7"/>
      <c r="C318" s="7"/>
      <c r="D318" s="7"/>
      <c r="F318" s="7"/>
      <c r="H318" s="7"/>
      <c r="J318" s="7"/>
      <c r="L318" s="7"/>
      <c r="N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</row>
    <row r="319" spans="1:43" s="12" customFormat="1" x14ac:dyDescent="0.45">
      <c r="B319" s="7"/>
      <c r="C319" s="7"/>
      <c r="D319" s="7"/>
      <c r="F319" s="7"/>
      <c r="H319" s="7"/>
      <c r="J319" s="7"/>
      <c r="L319" s="7"/>
      <c r="N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</row>
    <row r="320" spans="1:43" x14ac:dyDescent="0.45">
      <c r="A320" s="12"/>
      <c r="E320" s="12"/>
    </row>
    <row r="321" spans="5:5" x14ac:dyDescent="0.45">
      <c r="E321" s="12"/>
    </row>
    <row r="322" spans="5:5" x14ac:dyDescent="0.45">
      <c r="E322" s="12"/>
    </row>
    <row r="323" spans="5:5" x14ac:dyDescent="0.45">
      <c r="E323" s="12"/>
    </row>
    <row r="324" spans="5:5" x14ac:dyDescent="0.45">
      <c r="E324" s="12"/>
    </row>
    <row r="325" spans="5:5" x14ac:dyDescent="0.45">
      <c r="E325" s="12"/>
    </row>
    <row r="326" spans="5:5" x14ac:dyDescent="0.45">
      <c r="E326" s="12"/>
    </row>
    <row r="327" spans="5:5" x14ac:dyDescent="0.45">
      <c r="E327" s="12"/>
    </row>
    <row r="328" spans="5:5" x14ac:dyDescent="0.45">
      <c r="E328" s="12"/>
    </row>
    <row r="329" spans="5:5" x14ac:dyDescent="0.45">
      <c r="E329" s="12"/>
    </row>
    <row r="330" spans="5:5" x14ac:dyDescent="0.45">
      <c r="E330" s="12"/>
    </row>
  </sheetData>
  <sortState xmlns:xlrd2="http://schemas.microsoft.com/office/spreadsheetml/2017/richdata2" ref="B2:O330">
    <sortCondition descending="1" ref="E1:E330"/>
  </sortState>
  <dataValidations count="1">
    <dataValidation type="whole" allowBlank="1" showInputMessage="1" showErrorMessage="1" sqref="G2:G330" xr:uid="{87B138CB-E536-4AE2-A128-C0F82A413D6B}">
      <formula1>0</formula1>
      <formula2>10</formula2>
    </dataValidation>
  </dataValidations>
  <hyperlinks>
    <hyperlink ref="B2" r:id="rId1" display="https://razzball.com/player/669257/Will+Smith/" xr:uid="{59B952E6-9823-4028-B21F-F2054345D9B1}"/>
    <hyperlink ref="B4" r:id="rId2" display="https://razzball.com/player/662139/Daulton+Varsho/" xr:uid="{B94880C9-5561-4070-9EE2-D298955E9B50}"/>
    <hyperlink ref="B3" r:id="rId3" display="https://razzball.com/player/7304/Salvador+Perez/" xr:uid="{A85F703A-B6F7-4682-A962-B34624319722}"/>
    <hyperlink ref="B5" r:id="rId4" display="https://razzball.com/player/11739/J.T.+Realmuto/" xr:uid="{EB616054-D728-4600-B60B-F2569B5A9FCE}"/>
    <hyperlink ref="B6" r:id="rId5" display="https://razzball.com/player/668939/Adley+Rutschman/" xr:uid="{B9AB758E-90B8-495E-9D0F-058A63053D80}"/>
    <hyperlink ref="B7" r:id="rId6" display="https://razzball.com/player/669221/Sean+Murphy/" xr:uid="{70A0DCF3-258B-4DBA-BEDA-BEA1B26B875E}"/>
    <hyperlink ref="B8" r:id="rId7" display="https://razzball.com/player/661388/William+Contreras/" xr:uid="{A631F41A-74C7-4EA8-9C12-41A420C4C3E4}"/>
    <hyperlink ref="B9" r:id="rId8" display="https://razzball.com/player/660688/Keibert+Ruiz/" xr:uid="{5E6A68F3-75B1-41A9-8220-0D6E5D3C0D96}"/>
    <hyperlink ref="B12" r:id="rId9" display="https://razzball.com/player/669004/MJ+Melendez/" xr:uid="{63790592-9758-409F-B57C-97238EB1DE29}"/>
    <hyperlink ref="B10" r:id="rId10" display="https://razzball.com/player/663886/Tyler+Stephenson/" xr:uid="{D93ED980-36C2-4E10-8774-AD117257E1E9}"/>
    <hyperlink ref="B13" r:id="rId11" display="https://razzball.com/player/11609/Willson+Contreras/" xr:uid="{43D57046-6449-457F-B78B-07839CC79E45}"/>
    <hyperlink ref="B14" r:id="rId12" display="https://razzball.com/player/663728/Cal+Raleigh/" xr:uid="{1DDBFC92-DACB-4495-B2DA-958AED0BC716}"/>
    <hyperlink ref="B11" r:id="rId13" display="https://razzball.com/player/11680/Elias+Diaz/" xr:uid="{B226AFF1-1150-480B-856D-07C122825A01}"/>
    <hyperlink ref="B15" r:id="rId14" display="https://razzball.com/player/672515/Gabriel+Moreno/" xr:uid="{3BA8BC6B-1764-405D-A04B-D16AC33835EC}"/>
    <hyperlink ref="B16" r:id="rId15" display="https://razzball.com/player/7739/Travis+d%27Arnaud/" xr:uid="{7A880FD7-D62D-4091-B625-2FB83CB13C52}"/>
  </hyperlinks>
  <pageMargins left="0.7" right="0.7" top="0.75" bottom="0.75" header="0.3" footer="0.3"/>
  <pageSetup orientation="portrait" r:id="rId1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1"/>
  <sheetViews>
    <sheetView zoomScale="98" zoomScaleNormal="98" workbookViewId="0">
      <pane ySplit="1" topLeftCell="A68" activePane="bottomLeft" state="frozen"/>
      <selection activeCell="V76" sqref="V76"/>
      <selection pane="bottomLeft" sqref="A1:XFD1048576"/>
    </sheetView>
  </sheetViews>
  <sheetFormatPr defaultColWidth="9" defaultRowHeight="14.25" x14ac:dyDescent="0.45"/>
  <cols>
    <col min="1" max="1" width="4.6640625" style="7" bestFit="1" customWidth="1"/>
    <col min="2" max="2" width="20.3984375" style="7" bestFit="1" customWidth="1"/>
    <col min="3" max="4" width="9" style="7"/>
    <col min="5" max="5" width="10.265625" style="7" bestFit="1" customWidth="1"/>
    <col min="6" max="6" width="9.1328125" style="7" customWidth="1"/>
    <col min="7" max="7" width="9.59765625" style="12" bestFit="1" customWidth="1"/>
    <col min="8" max="8" width="9.1328125" style="7" customWidth="1"/>
    <col min="9" max="9" width="9.1328125" style="12" bestFit="1" customWidth="1"/>
    <col min="10" max="10" width="9.1328125" style="7" customWidth="1"/>
    <col min="11" max="11" width="9.1328125" style="12" bestFit="1" customWidth="1"/>
    <col min="12" max="12" width="9.1328125" style="7" customWidth="1"/>
    <col min="13" max="13" width="9.1328125" style="12" bestFit="1" customWidth="1"/>
    <col min="14" max="14" width="9.1328125" style="7" customWidth="1"/>
    <col min="15" max="15" width="10.1328125" style="12" customWidth="1"/>
    <col min="16" max="16384" width="9" style="7"/>
  </cols>
  <sheetData>
    <row r="1" spans="1:15" s="9" customFormat="1" x14ac:dyDescent="0.45">
      <c r="A1" s="9" t="s">
        <v>355</v>
      </c>
      <c r="B1" s="6" t="s">
        <v>0</v>
      </c>
      <c r="C1" s="6" t="s">
        <v>227</v>
      </c>
      <c r="D1" s="6" t="s">
        <v>356</v>
      </c>
      <c r="E1" s="7" t="s">
        <v>300</v>
      </c>
      <c r="F1" s="6" t="s">
        <v>1</v>
      </c>
      <c r="G1" s="8" t="s">
        <v>350</v>
      </c>
      <c r="H1" s="6" t="s">
        <v>2</v>
      </c>
      <c r="I1" s="8" t="s">
        <v>351</v>
      </c>
      <c r="J1" s="6" t="s">
        <v>3</v>
      </c>
      <c r="K1" s="8" t="s">
        <v>352</v>
      </c>
      <c r="L1" s="6" t="s">
        <v>4</v>
      </c>
      <c r="M1" s="8" t="s">
        <v>353</v>
      </c>
      <c r="N1" s="6" t="s">
        <v>5</v>
      </c>
      <c r="O1" s="8" t="s">
        <v>354</v>
      </c>
    </row>
    <row r="2" spans="1:15" ht="15.75" x14ac:dyDescent="0.45">
      <c r="A2" s="7">
        <v>1</v>
      </c>
      <c r="B2" s="10" t="s">
        <v>305</v>
      </c>
      <c r="C2" s="11" t="s">
        <v>191</v>
      </c>
      <c r="D2" s="11" t="s">
        <v>306</v>
      </c>
      <c r="E2" s="12">
        <f>G2+I2+K2+M2+O2</f>
        <v>45.8041958041958</v>
      </c>
      <c r="F2" s="11">
        <v>20</v>
      </c>
      <c r="G2" s="12">
        <f>MAX(1,(MIN(10,(((F2-3)/(25-3)*10)))))</f>
        <v>7.7272727272727266</v>
      </c>
      <c r="H2" s="11">
        <v>75</v>
      </c>
      <c r="I2" s="12">
        <f>MAX(1,(MIN(10,(H2 - 15) / (75 -15)*10)))</f>
        <v>10</v>
      </c>
      <c r="J2" s="11">
        <v>55</v>
      </c>
      <c r="K2" s="12">
        <f>MAX(1,(MIN(10,(J2 - 13) / (65-13)*10)))</f>
        <v>8.0769230769230766</v>
      </c>
      <c r="L2" s="11">
        <v>30</v>
      </c>
      <c r="M2" s="12">
        <f>MAX(1,(MIN(10,(((L2-3)/(25-3))*10))))</f>
        <v>10</v>
      </c>
      <c r="N2" s="11">
        <v>0.29499999999999998</v>
      </c>
      <c r="O2" s="12">
        <f>MAX(1,(MIN(10,(N2 - 0.21) / (0.29 - 0.21)*10)))</f>
        <v>10</v>
      </c>
    </row>
    <row r="3" spans="1:15" ht="15.75" x14ac:dyDescent="0.45">
      <c r="A3" s="7">
        <v>2</v>
      </c>
      <c r="B3" s="10" t="s">
        <v>8</v>
      </c>
      <c r="C3" s="11" t="s">
        <v>307</v>
      </c>
      <c r="D3" s="11" t="s">
        <v>308</v>
      </c>
      <c r="E3" s="12">
        <f>G3+I3+K3+M3+O3</f>
        <v>40.90384615384616</v>
      </c>
      <c r="F3" s="11">
        <v>24</v>
      </c>
      <c r="G3" s="12">
        <f>MAX(1,(MIN(10,(((F3-3)/(25-3)*10)))))</f>
        <v>9.5454545454545467</v>
      </c>
      <c r="H3" s="11">
        <v>66</v>
      </c>
      <c r="I3" s="12">
        <f t="shared" ref="I3:I66" si="0">MAX(1,(MIN(10,(H3 - 15) / (75 -15)*10)))</f>
        <v>8.5</v>
      </c>
      <c r="J3" s="11">
        <v>58</v>
      </c>
      <c r="K3" s="12">
        <f>MAX(1,(MIN(10,(J3 - 13) / (65-13)*10)))</f>
        <v>8.6538461538461533</v>
      </c>
      <c r="L3" s="11">
        <v>15</v>
      </c>
      <c r="M3" s="12">
        <f>MAX(1,(MIN(10,(((L3-3)/(25-3))*10))))</f>
        <v>5.4545454545454541</v>
      </c>
      <c r="N3" s="11">
        <v>0.28000000000000003</v>
      </c>
      <c r="O3" s="12">
        <f>MAX(1,(MIN(10,(N3 - 0.21) / (0.29 - 0.21)*10)))</f>
        <v>8.7500000000000053</v>
      </c>
    </row>
    <row r="4" spans="1:15" ht="15.75" x14ac:dyDescent="0.45">
      <c r="A4" s="7">
        <v>3</v>
      </c>
      <c r="B4" s="10" t="s">
        <v>13</v>
      </c>
      <c r="C4" s="11" t="s">
        <v>187</v>
      </c>
      <c r="D4" s="11" t="s">
        <v>306</v>
      </c>
      <c r="E4" s="12">
        <f>G4+I4+K4+M4+O4</f>
        <v>40.89772727272728</v>
      </c>
      <c r="F4" s="11">
        <v>29</v>
      </c>
      <c r="G4" s="12">
        <f>MAX(1,(MIN(10,(((F4-3)/(25-3)*10)))))</f>
        <v>10</v>
      </c>
      <c r="H4" s="11">
        <v>76</v>
      </c>
      <c r="I4" s="12">
        <f t="shared" si="0"/>
        <v>10</v>
      </c>
      <c r="J4" s="11">
        <v>68</v>
      </c>
      <c r="K4" s="12">
        <f>MAX(1,(MIN(10,(J4 - 13) / (65-13)*10)))</f>
        <v>10</v>
      </c>
      <c r="L4" s="11">
        <v>8</v>
      </c>
      <c r="M4" s="12">
        <f>MAX(1,(MIN(10,(((L4-3)/(25-3))*10))))</f>
        <v>2.2727272727272725</v>
      </c>
      <c r="N4" s="11">
        <v>0.27900000000000003</v>
      </c>
      <c r="O4" s="12">
        <f>MAX(1,(MIN(10,(N4 - 0.21) / (0.29 - 0.21)*10)))</f>
        <v>8.6250000000000053</v>
      </c>
    </row>
    <row r="5" spans="1:15" ht="15.75" x14ac:dyDescent="0.45">
      <c r="A5" s="7">
        <v>4</v>
      </c>
      <c r="B5" s="10" t="s">
        <v>75</v>
      </c>
      <c r="C5" s="11" t="s">
        <v>190</v>
      </c>
      <c r="D5" s="11" t="s">
        <v>306</v>
      </c>
      <c r="E5" s="12">
        <f>G5+I5+K5+M5+O5</f>
        <v>39.890151515151508</v>
      </c>
      <c r="F5" s="11">
        <v>20</v>
      </c>
      <c r="G5" s="12">
        <f>MAX(1,(MIN(10,(((F5-3)/(25-3)*10)))))</f>
        <v>7.7272727272727266</v>
      </c>
      <c r="H5" s="11">
        <v>59</v>
      </c>
      <c r="I5" s="12">
        <f t="shared" si="0"/>
        <v>7.333333333333333</v>
      </c>
      <c r="J5" s="11">
        <v>67</v>
      </c>
      <c r="K5" s="12">
        <f>MAX(1,(MIN(10,(J5 - 13) / (65-13)*10)))</f>
        <v>10</v>
      </c>
      <c r="L5" s="11">
        <v>15</v>
      </c>
      <c r="M5" s="12">
        <f>MAX(1,(MIN(10,(((L5-3)/(25-3))*10))))</f>
        <v>5.4545454545454541</v>
      </c>
      <c r="N5" s="11">
        <v>0.28499999999999998</v>
      </c>
      <c r="O5" s="12">
        <f>MAX(1,(MIN(10,(N5 - 0.21) / (0.29 - 0.21)*10)))</f>
        <v>9.3749999999999982</v>
      </c>
    </row>
    <row r="6" spans="1:15" ht="15.75" x14ac:dyDescent="0.45">
      <c r="A6" s="7">
        <v>5</v>
      </c>
      <c r="B6" s="10" t="s">
        <v>76</v>
      </c>
      <c r="C6" s="11" t="s">
        <v>190</v>
      </c>
      <c r="D6" s="11" t="s">
        <v>306</v>
      </c>
      <c r="E6" s="12">
        <f>G6+I6+K6+M6+O6</f>
        <v>39.666666666666671</v>
      </c>
      <c r="F6" s="11">
        <v>25</v>
      </c>
      <c r="G6" s="12">
        <f>MAX(1,(MIN(10,(((F6-3)/(25-3)*10)))))</f>
        <v>10</v>
      </c>
      <c r="H6" s="11">
        <v>67</v>
      </c>
      <c r="I6" s="12">
        <f t="shared" si="0"/>
        <v>8.6666666666666679</v>
      </c>
      <c r="J6" s="11">
        <v>73</v>
      </c>
      <c r="K6" s="12">
        <f>MAX(1,(MIN(10,(J6 - 13) / (65-13)*10)))</f>
        <v>10</v>
      </c>
      <c r="L6" s="11">
        <v>1</v>
      </c>
      <c r="M6" s="12">
        <f>MAX(1,(MIN(10,(((L6-3)/(25-3))*10))))</f>
        <v>1</v>
      </c>
      <c r="N6" s="11">
        <v>0.29399999999999998</v>
      </c>
      <c r="O6" s="12">
        <f>MAX(1,(MIN(10,(N6 - 0.21) / (0.29 - 0.21)*10)))</f>
        <v>10</v>
      </c>
    </row>
    <row r="7" spans="1:15" ht="15.75" x14ac:dyDescent="0.45">
      <c r="A7" s="7">
        <v>6</v>
      </c>
      <c r="B7" s="10" t="s">
        <v>7</v>
      </c>
      <c r="C7" s="11" t="s">
        <v>307</v>
      </c>
      <c r="D7" s="11" t="s">
        <v>306</v>
      </c>
      <c r="E7" s="12">
        <f>G7+I7+K7+M7+O7</f>
        <v>37.782051282051285</v>
      </c>
      <c r="F7" s="11">
        <v>21</v>
      </c>
      <c r="G7" s="12">
        <f>MAX(1,(MIN(10,(((F7-3)/(25-3)*10)))))</f>
        <v>8.1818181818181817</v>
      </c>
      <c r="H7" s="11">
        <v>70</v>
      </c>
      <c r="I7" s="12">
        <f t="shared" si="0"/>
        <v>9.1666666666666661</v>
      </c>
      <c r="J7" s="11">
        <v>63</v>
      </c>
      <c r="K7" s="12">
        <f>MAX(1,(MIN(10,(J7 - 13) / (65-13)*10)))</f>
        <v>9.615384615384615</v>
      </c>
      <c r="L7" s="11">
        <v>7</v>
      </c>
      <c r="M7" s="12">
        <f>MAX(1,(MIN(10,(((L7-3)/(25-3))*10))))</f>
        <v>1.8181818181818183</v>
      </c>
      <c r="N7" s="11">
        <v>0.28199999999999997</v>
      </c>
      <c r="O7" s="12">
        <f>MAX(1,(MIN(10,(N7 - 0.21) / (0.29 - 0.21)*10)))</f>
        <v>9</v>
      </c>
    </row>
    <row r="8" spans="1:15" ht="15.75" x14ac:dyDescent="0.45">
      <c r="A8" s="7">
        <v>7</v>
      </c>
      <c r="B8" s="10" t="s">
        <v>9</v>
      </c>
      <c r="C8" s="11" t="s">
        <v>188</v>
      </c>
      <c r="D8" s="11" t="s">
        <v>309</v>
      </c>
      <c r="E8" s="12">
        <f>G8+I8+K8+M8+O8</f>
        <v>36.92832167832168</v>
      </c>
      <c r="F8" s="11">
        <v>20</v>
      </c>
      <c r="G8" s="12">
        <f>MAX(1,(MIN(10,(((F8-3)/(25-3)*10)))))</f>
        <v>7.7272727272727266</v>
      </c>
      <c r="H8" s="11">
        <v>75</v>
      </c>
      <c r="I8" s="12">
        <f t="shared" si="0"/>
        <v>10</v>
      </c>
      <c r="J8" s="11">
        <v>56</v>
      </c>
      <c r="K8" s="12">
        <f>MAX(1,(MIN(10,(J8 - 13) / (65-13)*10)))</f>
        <v>8.2692307692307683</v>
      </c>
      <c r="L8" s="11">
        <v>10</v>
      </c>
      <c r="M8" s="12">
        <f>MAX(1,(MIN(10,(((L8-3)/(25-3))*10))))</f>
        <v>3.1818181818181817</v>
      </c>
      <c r="N8" s="11">
        <v>0.27200000000000002</v>
      </c>
      <c r="O8" s="12">
        <f>MAX(1,(MIN(10,(N8 - 0.21) / (0.29 - 0.21)*10)))</f>
        <v>7.7500000000000044</v>
      </c>
    </row>
    <row r="9" spans="1:15" ht="15.75" x14ac:dyDescent="0.45">
      <c r="A9" s="7">
        <v>8</v>
      </c>
      <c r="B9" s="10" t="s">
        <v>310</v>
      </c>
      <c r="C9" s="11" t="s">
        <v>193</v>
      </c>
      <c r="D9" s="11" t="s">
        <v>306</v>
      </c>
      <c r="E9" s="12">
        <f>G9+I9+K9+M9+O9</f>
        <v>36.417832167832174</v>
      </c>
      <c r="F9" s="11">
        <v>18</v>
      </c>
      <c r="G9" s="12">
        <f>MAX(1,(MIN(10,(((F9-3)/(25-3)*10)))))</f>
        <v>6.8181818181818175</v>
      </c>
      <c r="H9" s="11">
        <v>60</v>
      </c>
      <c r="I9" s="12">
        <f t="shared" si="0"/>
        <v>7.5</v>
      </c>
      <c r="J9" s="11">
        <v>55</v>
      </c>
      <c r="K9" s="12">
        <f>MAX(1,(MIN(10,(J9 - 13) / (65-13)*10)))</f>
        <v>8.0769230769230766</v>
      </c>
      <c r="L9" s="11">
        <v>19</v>
      </c>
      <c r="M9" s="12">
        <f>MAX(1,(MIN(10,(((L9-3)/(25-3))*10))))</f>
        <v>7.2727272727272734</v>
      </c>
      <c r="N9" s="11">
        <v>0.26400000000000001</v>
      </c>
      <c r="O9" s="12">
        <f>MAX(1,(MIN(10,(N9 - 0.21) / (0.29 - 0.21)*10)))</f>
        <v>6.7500000000000036</v>
      </c>
    </row>
    <row r="10" spans="1:15" ht="15.75" x14ac:dyDescent="0.45">
      <c r="A10" s="7">
        <v>9</v>
      </c>
      <c r="B10" s="10" t="s">
        <v>6</v>
      </c>
      <c r="C10" s="11" t="s">
        <v>189</v>
      </c>
      <c r="D10" s="11" t="s">
        <v>306</v>
      </c>
      <c r="E10" s="12">
        <f>G10+I10+K10+M10+O10</f>
        <v>34.837703962703969</v>
      </c>
      <c r="F10" s="11">
        <v>23</v>
      </c>
      <c r="G10" s="12">
        <f>MAX(1,(MIN(10,(((F10-3)/(25-3)*10)))))</f>
        <v>9.0909090909090899</v>
      </c>
      <c r="H10" s="11">
        <v>68</v>
      </c>
      <c r="I10" s="12">
        <f t="shared" si="0"/>
        <v>8.8333333333333321</v>
      </c>
      <c r="J10" s="11">
        <v>60</v>
      </c>
      <c r="K10" s="12">
        <f>MAX(1,(MIN(10,(J10 - 13) / (65-13)*10)))</f>
        <v>9.0384615384615383</v>
      </c>
      <c r="L10" s="11">
        <v>1</v>
      </c>
      <c r="M10" s="12">
        <f>MAX(1,(MIN(10,(((L10-3)/(25-3))*10))))</f>
        <v>1</v>
      </c>
      <c r="N10" s="11">
        <v>0.26500000000000001</v>
      </c>
      <c r="O10" s="12">
        <f>MAX(1,(MIN(10,(N10 - 0.21) / (0.29 - 0.21)*10)))</f>
        <v>6.8750000000000036</v>
      </c>
    </row>
    <row r="11" spans="1:15" ht="15.75" x14ac:dyDescent="0.45">
      <c r="A11" s="7">
        <v>10</v>
      </c>
      <c r="B11" s="10" t="s">
        <v>100</v>
      </c>
      <c r="C11" s="11" t="s">
        <v>194</v>
      </c>
      <c r="D11" s="11" t="s">
        <v>306</v>
      </c>
      <c r="E11" s="12">
        <f>G11+I11+K11+M11+O11</f>
        <v>34.282634032634036</v>
      </c>
      <c r="F11" s="11">
        <v>13</v>
      </c>
      <c r="G11" s="12">
        <f>MAX(1,(MIN(10,(((F11-3)/(25-3)*10)))))</f>
        <v>4.545454545454545</v>
      </c>
      <c r="H11" s="11">
        <v>62</v>
      </c>
      <c r="I11" s="12">
        <f t="shared" si="0"/>
        <v>7.833333333333333</v>
      </c>
      <c r="J11" s="11">
        <v>45</v>
      </c>
      <c r="K11" s="12">
        <f>MAX(1,(MIN(10,(J11 - 13) / (65-13)*10)))</f>
        <v>6.1538461538461542</v>
      </c>
      <c r="L11" s="11">
        <v>25</v>
      </c>
      <c r="M11" s="12">
        <f>MAX(1,(MIN(10,(((L11-3)/(25-3))*10))))</f>
        <v>10</v>
      </c>
      <c r="N11" s="11">
        <v>0.25600000000000001</v>
      </c>
      <c r="O11" s="12">
        <f>MAX(1,(MIN(10,(N11 - 0.21) / (0.29 - 0.21)*10)))</f>
        <v>5.7500000000000027</v>
      </c>
    </row>
    <row r="12" spans="1:15" ht="15.75" x14ac:dyDescent="0.45">
      <c r="A12" s="7">
        <v>11</v>
      </c>
      <c r="B12" s="10" t="s">
        <v>289</v>
      </c>
      <c r="C12" s="11" t="s">
        <v>200</v>
      </c>
      <c r="D12" s="11" t="s">
        <v>306</v>
      </c>
      <c r="E12" s="12">
        <f>G12+I12+K12+M12+O12</f>
        <v>34.128205128205131</v>
      </c>
      <c r="F12" s="11">
        <v>18</v>
      </c>
      <c r="G12" s="12">
        <f>MAX(1,(MIN(10,(((F12-3)/(25-3)*10)))))</f>
        <v>6.8181818181818175</v>
      </c>
      <c r="H12" s="11">
        <v>58</v>
      </c>
      <c r="I12" s="12">
        <f t="shared" si="0"/>
        <v>7.166666666666667</v>
      </c>
      <c r="J12" s="11">
        <v>57</v>
      </c>
      <c r="K12" s="12">
        <f>MAX(1,(MIN(10,(J12 - 13) / (65-13)*10)))</f>
        <v>8.4615384615384617</v>
      </c>
      <c r="L12" s="11">
        <v>10</v>
      </c>
      <c r="M12" s="12">
        <f>MAX(1,(MIN(10,(((L12-3)/(25-3))*10))))</f>
        <v>3.1818181818181817</v>
      </c>
      <c r="N12" s="11">
        <v>0.27800000000000002</v>
      </c>
      <c r="O12" s="12">
        <f>MAX(1,(MIN(10,(N12 - 0.21) / (0.29 - 0.21)*10)))</f>
        <v>8.5000000000000053</v>
      </c>
    </row>
    <row r="13" spans="1:15" ht="15.75" x14ac:dyDescent="0.45">
      <c r="A13" s="7">
        <v>12</v>
      </c>
      <c r="B13" s="10" t="s">
        <v>77</v>
      </c>
      <c r="C13" s="11" t="s">
        <v>304</v>
      </c>
      <c r="D13" s="11" t="s">
        <v>306</v>
      </c>
      <c r="E13" s="12">
        <f>G13+I13+K13+M13+O13</f>
        <v>33.020104895104893</v>
      </c>
      <c r="F13" s="11">
        <v>15</v>
      </c>
      <c r="G13" s="12">
        <f>MAX(1,(MIN(10,(((F13-3)/(25-3)*10)))))</f>
        <v>5.4545454545454541</v>
      </c>
      <c r="H13" s="11">
        <v>54</v>
      </c>
      <c r="I13" s="12">
        <f t="shared" si="0"/>
        <v>6.5</v>
      </c>
      <c r="J13" s="11">
        <v>55</v>
      </c>
      <c r="K13" s="12">
        <f>MAX(1,(MIN(10,(J13 - 13) / (65-13)*10)))</f>
        <v>8.0769230769230766</v>
      </c>
      <c r="L13" s="11">
        <v>17</v>
      </c>
      <c r="M13" s="12">
        <f>MAX(1,(MIN(10,(((L13-3)/(25-3))*10))))</f>
        <v>6.3636363636363633</v>
      </c>
      <c r="N13" s="11">
        <v>0.26300000000000001</v>
      </c>
      <c r="O13" s="12">
        <f>MAX(1,(MIN(10,(N13 - 0.21) / (0.29 - 0.21)*10)))</f>
        <v>6.6250000000000036</v>
      </c>
    </row>
    <row r="14" spans="1:15" ht="15.75" x14ac:dyDescent="0.45">
      <c r="A14" s="7">
        <v>13</v>
      </c>
      <c r="B14" s="10" t="s">
        <v>26</v>
      </c>
      <c r="C14" s="11" t="s">
        <v>205</v>
      </c>
      <c r="D14" s="11" t="s">
        <v>306</v>
      </c>
      <c r="E14" s="12">
        <f>G14+I14+K14+M14+O14</f>
        <v>31.076631701631712</v>
      </c>
      <c r="F14" s="11">
        <v>16</v>
      </c>
      <c r="G14" s="12">
        <f>MAX(1,(MIN(10,(((F14-3)/(25-3)*10)))))</f>
        <v>5.9090909090909092</v>
      </c>
      <c r="H14" s="11">
        <v>61</v>
      </c>
      <c r="I14" s="12">
        <f t="shared" si="0"/>
        <v>7.666666666666667</v>
      </c>
      <c r="J14" s="11">
        <v>51</v>
      </c>
      <c r="K14" s="12">
        <f>MAX(1,(MIN(10,(J14 - 13) / (65-13)*10)))</f>
        <v>7.3076923076923075</v>
      </c>
      <c r="L14" s="11">
        <v>7</v>
      </c>
      <c r="M14" s="12">
        <f>MAX(1,(MIN(10,(((L14-3)/(25-3))*10))))</f>
        <v>1.8181818181818183</v>
      </c>
      <c r="N14" s="11">
        <v>0.27700000000000002</v>
      </c>
      <c r="O14" s="12">
        <f>MAX(1,(MIN(10,(N14 - 0.21) / (0.29 - 0.21)*10)))</f>
        <v>8.3750000000000053</v>
      </c>
    </row>
    <row r="15" spans="1:15" ht="15.75" x14ac:dyDescent="0.45">
      <c r="A15" s="7">
        <v>14</v>
      </c>
      <c r="B15" s="10" t="s">
        <v>19</v>
      </c>
      <c r="C15" s="11" t="s">
        <v>196</v>
      </c>
      <c r="D15" s="11" t="s">
        <v>306</v>
      </c>
      <c r="E15" s="12">
        <f>G15+I15+K15+M15+O15</f>
        <v>30.417249417249419</v>
      </c>
      <c r="F15" s="11">
        <v>17</v>
      </c>
      <c r="G15" s="12">
        <f>MAX(1,(MIN(10,(((F15-3)/(25-3)*10)))))</f>
        <v>6.3636363636363633</v>
      </c>
      <c r="H15" s="11">
        <v>62</v>
      </c>
      <c r="I15" s="12">
        <f t="shared" si="0"/>
        <v>7.833333333333333</v>
      </c>
      <c r="J15" s="11">
        <v>47</v>
      </c>
      <c r="K15" s="12">
        <f>MAX(1,(MIN(10,(J15 - 13) / (65-13)*10)))</f>
        <v>6.5384615384615383</v>
      </c>
      <c r="L15" s="11">
        <v>10</v>
      </c>
      <c r="M15" s="12">
        <f>MAX(1,(MIN(10,(((L15-3)/(25-3))*10))))</f>
        <v>3.1818181818181817</v>
      </c>
      <c r="N15" s="11">
        <v>0.26200000000000001</v>
      </c>
      <c r="O15" s="12">
        <f>MAX(1,(MIN(10,(N15 - 0.21) / (0.29 - 0.21)*10)))</f>
        <v>6.5000000000000036</v>
      </c>
    </row>
    <row r="16" spans="1:15" ht="15.75" x14ac:dyDescent="0.45">
      <c r="A16" s="7">
        <v>15</v>
      </c>
      <c r="B16" s="10" t="s">
        <v>311</v>
      </c>
      <c r="C16" s="11" t="s">
        <v>197</v>
      </c>
      <c r="D16" s="11" t="s">
        <v>306</v>
      </c>
      <c r="E16" s="12">
        <f>G16+I16+K16+M16+O16</f>
        <v>30.052738927738929</v>
      </c>
      <c r="F16" s="11">
        <v>19</v>
      </c>
      <c r="G16" s="12">
        <f>MAX(1,(MIN(10,(((F16-3)/(25-3)*10)))))</f>
        <v>7.2727272727272734</v>
      </c>
      <c r="H16" s="11">
        <v>50</v>
      </c>
      <c r="I16" s="12">
        <f t="shared" si="0"/>
        <v>5.8333333333333339</v>
      </c>
      <c r="J16" s="11">
        <v>61</v>
      </c>
      <c r="K16" s="12">
        <f>MAX(1,(MIN(10,(J16 - 13) / (65-13)*10)))</f>
        <v>9.2307692307692317</v>
      </c>
      <c r="L16" s="11">
        <v>12</v>
      </c>
      <c r="M16" s="12">
        <f>MAX(1,(MIN(10,(((L16-3)/(25-3))*10))))</f>
        <v>4.0909090909090908</v>
      </c>
      <c r="N16" s="11">
        <v>0.23899999999999999</v>
      </c>
      <c r="O16" s="12">
        <f>MAX(1,(MIN(10,(N16 - 0.21) / (0.29 - 0.21)*10)))</f>
        <v>3.6250000000000004</v>
      </c>
    </row>
    <row r="17" spans="1:15" ht="15.75" x14ac:dyDescent="0.45">
      <c r="A17" s="7">
        <v>16</v>
      </c>
      <c r="B17" s="10" t="s">
        <v>313</v>
      </c>
      <c r="C17" s="11" t="s">
        <v>203</v>
      </c>
      <c r="D17" s="11" t="s">
        <v>306</v>
      </c>
      <c r="E17" s="12">
        <f>G17+I17+K17+M17+O17</f>
        <v>29.831002331002335</v>
      </c>
      <c r="F17" s="11">
        <v>18</v>
      </c>
      <c r="G17" s="12">
        <f>MAX(1,(MIN(10,(((F17-3)/(25-3)*10)))))</f>
        <v>6.8181818181818175</v>
      </c>
      <c r="H17" s="11">
        <v>49</v>
      </c>
      <c r="I17" s="12">
        <f t="shared" si="0"/>
        <v>5.6666666666666661</v>
      </c>
      <c r="J17" s="11">
        <v>59</v>
      </c>
      <c r="K17" s="12">
        <f>MAX(1,(MIN(10,(J17 - 13) / (65-13)*10)))</f>
        <v>8.8461538461538467</v>
      </c>
      <c r="L17" s="11">
        <v>0</v>
      </c>
      <c r="M17" s="12">
        <f>MAX(1,(MIN(10,(((L17-3)/(25-3))*10))))</f>
        <v>1</v>
      </c>
      <c r="N17" s="11">
        <v>0.27</v>
      </c>
      <c r="O17" s="12">
        <f>MAX(1,(MIN(10,(N17 - 0.21) / (0.29 - 0.21)*10)))</f>
        <v>7.5000000000000044</v>
      </c>
    </row>
    <row r="18" spans="1:15" ht="15.75" x14ac:dyDescent="0.45">
      <c r="A18" s="7">
        <v>17</v>
      </c>
      <c r="B18" s="10" t="s">
        <v>210</v>
      </c>
      <c r="C18" s="11" t="s">
        <v>201</v>
      </c>
      <c r="D18" s="11" t="s">
        <v>306</v>
      </c>
      <c r="E18" s="12">
        <f>G18+I18+K18+M18+O18</f>
        <v>29.853146853146853</v>
      </c>
      <c r="F18" s="11">
        <v>13</v>
      </c>
      <c r="G18" s="12">
        <f>MAX(1,(MIN(10,(((F18-3)/(25-3)*10)))))</f>
        <v>4.545454545454545</v>
      </c>
      <c r="H18" s="11">
        <v>57</v>
      </c>
      <c r="I18" s="12">
        <f t="shared" si="0"/>
        <v>7</v>
      </c>
      <c r="J18" s="11">
        <v>51</v>
      </c>
      <c r="K18" s="12">
        <f>MAX(1,(MIN(10,(J18 - 13) / (65-13)*10)))</f>
        <v>7.3076923076923075</v>
      </c>
      <c r="L18" s="11">
        <v>3</v>
      </c>
      <c r="M18" s="12">
        <f>MAX(1,(MIN(10,(((L18-3)/(25-3))*10))))</f>
        <v>1</v>
      </c>
      <c r="N18" s="11">
        <v>0.30199999999999999</v>
      </c>
      <c r="O18" s="12">
        <f>MAX(1,(MIN(10,(N18 - 0.21) / (0.29 - 0.21)*10)))</f>
        <v>10</v>
      </c>
    </row>
    <row r="19" spans="1:15" ht="15.75" x14ac:dyDescent="0.45">
      <c r="A19" s="7">
        <v>18</v>
      </c>
      <c r="B19" s="10" t="s">
        <v>202</v>
      </c>
      <c r="C19" s="11" t="s">
        <v>203</v>
      </c>
      <c r="D19" s="11" t="s">
        <v>306</v>
      </c>
      <c r="E19" s="12">
        <f>G19+I19+K19+M19+O19</f>
        <v>29.566433566433574</v>
      </c>
      <c r="F19" s="11">
        <v>16</v>
      </c>
      <c r="G19" s="12">
        <f>MAX(1,(MIN(10,(((F19-3)/(25-3)*10)))))</f>
        <v>5.9090909090909092</v>
      </c>
      <c r="H19" s="11">
        <v>48</v>
      </c>
      <c r="I19" s="12">
        <f t="shared" si="0"/>
        <v>5.5</v>
      </c>
      <c r="J19" s="11">
        <v>54</v>
      </c>
      <c r="K19" s="12">
        <f>MAX(1,(MIN(10,(J19 - 13) / (65-13)*10)))</f>
        <v>7.8846153846153841</v>
      </c>
      <c r="L19" s="11">
        <v>8</v>
      </c>
      <c r="M19" s="12">
        <f>MAX(1,(MIN(10,(((L19-3)/(25-3))*10))))</f>
        <v>2.2727272727272725</v>
      </c>
      <c r="N19" s="11">
        <v>0.27400000000000002</v>
      </c>
      <c r="O19" s="12">
        <f>MAX(1,(MIN(10,(N19 - 0.21) / (0.29 - 0.21)*10)))</f>
        <v>8.0000000000000053</v>
      </c>
    </row>
    <row r="20" spans="1:15" ht="15.75" x14ac:dyDescent="0.45">
      <c r="A20" s="7">
        <v>19</v>
      </c>
      <c r="B20" s="10" t="s">
        <v>219</v>
      </c>
      <c r="C20" s="11" t="s">
        <v>212</v>
      </c>
      <c r="D20" s="11" t="s">
        <v>306</v>
      </c>
      <c r="E20" s="12">
        <f>G20+I20+K20+M20+O20</f>
        <v>29.219405594405593</v>
      </c>
      <c r="F20" s="11">
        <v>13</v>
      </c>
      <c r="G20" s="12">
        <f>MAX(1,(MIN(10,(((F20-3)/(25-3)*10)))))</f>
        <v>4.545454545454545</v>
      </c>
      <c r="H20" s="11">
        <v>51</v>
      </c>
      <c r="I20" s="12">
        <f t="shared" si="0"/>
        <v>6</v>
      </c>
      <c r="J20" s="11">
        <v>48</v>
      </c>
      <c r="K20" s="12">
        <f>MAX(1,(MIN(10,(J20 - 13) / (65-13)*10)))</f>
        <v>6.7307692307692317</v>
      </c>
      <c r="L20" s="11">
        <v>18</v>
      </c>
      <c r="M20" s="12">
        <f>MAX(1,(MIN(10,(((L20-3)/(25-3))*10))))</f>
        <v>6.8181818181818175</v>
      </c>
      <c r="N20" s="11">
        <v>0.251</v>
      </c>
      <c r="O20" s="12">
        <f>MAX(1,(MIN(10,(N20 - 0.21) / (0.29 - 0.21)*10)))</f>
        <v>5.1250000000000018</v>
      </c>
    </row>
    <row r="21" spans="1:15" ht="15.75" x14ac:dyDescent="0.45">
      <c r="A21" s="7">
        <v>20</v>
      </c>
      <c r="B21" s="10" t="s">
        <v>87</v>
      </c>
      <c r="C21" s="11" t="s">
        <v>209</v>
      </c>
      <c r="D21" s="11" t="s">
        <v>306</v>
      </c>
      <c r="E21" s="12">
        <f>G21+I21+K21+M21+O21</f>
        <v>28.871503496503504</v>
      </c>
      <c r="F21" s="11">
        <v>16</v>
      </c>
      <c r="G21" s="12">
        <f>MAX(1,(MIN(10,(((F21-3)/(25-3)*10)))))</f>
        <v>5.9090909090909092</v>
      </c>
      <c r="H21" s="11">
        <v>51</v>
      </c>
      <c r="I21" s="12">
        <f t="shared" si="0"/>
        <v>6</v>
      </c>
      <c r="J21" s="11">
        <v>56</v>
      </c>
      <c r="K21" s="12">
        <f>MAX(1,(MIN(10,(J21 - 13) / (65-13)*10)))</f>
        <v>8.2692307692307683</v>
      </c>
      <c r="L21" s="11">
        <v>7</v>
      </c>
      <c r="M21" s="12">
        <f>MAX(1,(MIN(10,(((L21-3)/(25-3))*10))))</f>
        <v>1.8181818181818183</v>
      </c>
      <c r="N21" s="11">
        <v>0.26500000000000001</v>
      </c>
      <c r="O21" s="12">
        <f>MAX(1,(MIN(10,(N21 - 0.21) / (0.29 - 0.21)*10)))</f>
        <v>6.8750000000000036</v>
      </c>
    </row>
    <row r="22" spans="1:15" ht="15.75" x14ac:dyDescent="0.45">
      <c r="A22" s="7">
        <v>21</v>
      </c>
      <c r="B22" s="10" t="s">
        <v>204</v>
      </c>
      <c r="C22" s="11" t="s">
        <v>191</v>
      </c>
      <c r="D22" s="11" t="s">
        <v>306</v>
      </c>
      <c r="E22" s="12">
        <f>G22+I22+K22+M22+O22</f>
        <v>28.25437062937063</v>
      </c>
      <c r="F22" s="11">
        <v>12</v>
      </c>
      <c r="G22" s="12">
        <f>MAX(1,(MIN(10,(((F22-3)/(25-3)*10)))))</f>
        <v>4.0909090909090908</v>
      </c>
      <c r="H22" s="11">
        <v>48</v>
      </c>
      <c r="I22" s="12">
        <f t="shared" si="0"/>
        <v>5.5</v>
      </c>
      <c r="J22" s="11">
        <v>47</v>
      </c>
      <c r="K22" s="12">
        <f>MAX(1,(MIN(10,(J22 - 13) / (65-13)*10)))</f>
        <v>6.5384615384615383</v>
      </c>
      <c r="L22" s="11">
        <v>14</v>
      </c>
      <c r="M22" s="12">
        <f>MAX(1,(MIN(10,(((L22-3)/(25-3))*10))))</f>
        <v>5</v>
      </c>
      <c r="N22" s="11">
        <v>0.26700000000000002</v>
      </c>
      <c r="O22" s="12">
        <f>MAX(1,(MIN(10,(N22 - 0.21) / (0.29 - 0.21)*10)))</f>
        <v>7.1250000000000036</v>
      </c>
    </row>
    <row r="23" spans="1:15" ht="15.75" x14ac:dyDescent="0.45">
      <c r="A23" s="7">
        <v>22</v>
      </c>
      <c r="B23" s="10" t="s">
        <v>95</v>
      </c>
      <c r="C23" s="11" t="s">
        <v>203</v>
      </c>
      <c r="D23" s="11" t="s">
        <v>315</v>
      </c>
      <c r="E23" s="12">
        <f>G23+I23+K23+M23+O23</f>
        <v>28.178321678321684</v>
      </c>
      <c r="F23" s="11">
        <v>16</v>
      </c>
      <c r="G23" s="12">
        <f>MAX(1,(MIN(10,(((F23-3)/(25-3)*10)))))</f>
        <v>5.9090909090909092</v>
      </c>
      <c r="H23" s="11">
        <v>54</v>
      </c>
      <c r="I23" s="12">
        <f t="shared" si="0"/>
        <v>6.5</v>
      </c>
      <c r="J23" s="11">
        <v>56</v>
      </c>
      <c r="K23" s="12">
        <f>MAX(1,(MIN(10,(J23 - 13) / (65-13)*10)))</f>
        <v>8.2692307692307683</v>
      </c>
      <c r="L23" s="11">
        <v>1</v>
      </c>
      <c r="M23" s="12">
        <f>MAX(1,(MIN(10,(((L23-3)/(25-3))*10))))</f>
        <v>1</v>
      </c>
      <c r="N23" s="11">
        <v>0.26200000000000001</v>
      </c>
      <c r="O23" s="12">
        <f>MAX(1,(MIN(10,(N23 - 0.21) / (0.29 - 0.21)*10)))</f>
        <v>6.5000000000000036</v>
      </c>
    </row>
    <row r="24" spans="1:15" ht="15.75" x14ac:dyDescent="0.45">
      <c r="A24" s="7">
        <v>23</v>
      </c>
      <c r="B24" s="10" t="s">
        <v>24</v>
      </c>
      <c r="C24" s="11" t="s">
        <v>187</v>
      </c>
      <c r="D24" s="11" t="s">
        <v>306</v>
      </c>
      <c r="E24" s="12">
        <f>G24+I24+K24+M24+O24</f>
        <v>27.913170163170168</v>
      </c>
      <c r="F24" s="11">
        <v>20</v>
      </c>
      <c r="G24" s="12">
        <f>MAX(1,(MIN(10,(((F24-3)/(25-3)*10)))))</f>
        <v>7.7272727272727266</v>
      </c>
      <c r="H24" s="11">
        <v>46</v>
      </c>
      <c r="I24" s="12">
        <f t="shared" si="0"/>
        <v>5.166666666666667</v>
      </c>
      <c r="J24" s="11">
        <v>56</v>
      </c>
      <c r="K24" s="12">
        <f>MAX(1,(MIN(10,(J24 - 13) / (65-13)*10)))</f>
        <v>8.2692307692307683</v>
      </c>
      <c r="L24" s="11">
        <v>1</v>
      </c>
      <c r="M24" s="12">
        <f>MAX(1,(MIN(10,(((L24-3)/(25-3))*10))))</f>
        <v>1</v>
      </c>
      <c r="N24" s="11">
        <v>0.25600000000000001</v>
      </c>
      <c r="O24" s="12">
        <f>MAX(1,(MIN(10,(N24 - 0.21) / (0.29 - 0.21)*10)))</f>
        <v>5.7500000000000027</v>
      </c>
    </row>
    <row r="25" spans="1:15" ht="15.75" x14ac:dyDescent="0.45">
      <c r="A25" s="7">
        <v>24</v>
      </c>
      <c r="B25" s="10" t="s">
        <v>41</v>
      </c>
      <c r="C25" s="11" t="s">
        <v>199</v>
      </c>
      <c r="D25" s="11" t="s">
        <v>306</v>
      </c>
      <c r="E25" s="12">
        <f>G25+I25+K25+M25+O25</f>
        <v>27.684731934731939</v>
      </c>
      <c r="F25" s="11">
        <v>9</v>
      </c>
      <c r="G25" s="12">
        <f>MAX(1,(MIN(10,(((F25-3)/(25-3)*10)))))</f>
        <v>2.7272727272727271</v>
      </c>
      <c r="H25" s="11">
        <v>44</v>
      </c>
      <c r="I25" s="12">
        <f t="shared" si="0"/>
        <v>4.833333333333333</v>
      </c>
      <c r="J25" s="11">
        <v>40</v>
      </c>
      <c r="K25" s="12">
        <f>MAX(1,(MIN(10,(J25 - 13) / (65-13)*10)))</f>
        <v>5.1923076923076925</v>
      </c>
      <c r="L25" s="11">
        <v>21</v>
      </c>
      <c r="M25" s="12">
        <f>MAX(1,(MIN(10,(((L25-3)/(25-3))*10))))</f>
        <v>8.1818181818181817</v>
      </c>
      <c r="N25" s="11">
        <v>0.26400000000000001</v>
      </c>
      <c r="O25" s="12">
        <f>MAX(1,(MIN(10,(N25 - 0.21) / (0.29 - 0.21)*10)))</f>
        <v>6.7500000000000036</v>
      </c>
    </row>
    <row r="26" spans="1:15" ht="15.75" x14ac:dyDescent="0.45">
      <c r="A26" s="7">
        <v>25</v>
      </c>
      <c r="B26" s="10" t="s">
        <v>10</v>
      </c>
      <c r="C26" s="11" t="s">
        <v>206</v>
      </c>
      <c r="D26" s="11" t="s">
        <v>306</v>
      </c>
      <c r="E26" s="12">
        <f>G26+I26+K26+M26+O26</f>
        <v>27.776806526806528</v>
      </c>
      <c r="F26" s="11">
        <v>13</v>
      </c>
      <c r="G26" s="12">
        <f>MAX(1,(MIN(10,(((F26-3)/(25-3)*10)))))</f>
        <v>4.545454545454545</v>
      </c>
      <c r="H26" s="11">
        <v>58</v>
      </c>
      <c r="I26" s="12">
        <f t="shared" si="0"/>
        <v>7.166666666666667</v>
      </c>
      <c r="J26" s="11">
        <v>43</v>
      </c>
      <c r="K26" s="12">
        <f>MAX(1,(MIN(10,(J26 - 13) / (65-13)*10)))</f>
        <v>5.7692307692307683</v>
      </c>
      <c r="L26" s="11">
        <v>13</v>
      </c>
      <c r="M26" s="12">
        <f>MAX(1,(MIN(10,(((L26-3)/(25-3))*10))))</f>
        <v>4.545454545454545</v>
      </c>
      <c r="N26" s="11">
        <v>0.25600000000000001</v>
      </c>
      <c r="O26" s="12">
        <f>MAX(1,(MIN(10,(N26 - 0.21) / (0.29 - 0.21)*10)))</f>
        <v>5.7500000000000027</v>
      </c>
    </row>
    <row r="27" spans="1:15" ht="15.75" x14ac:dyDescent="0.45">
      <c r="A27" s="7">
        <v>26</v>
      </c>
      <c r="B27" s="10" t="s">
        <v>30</v>
      </c>
      <c r="C27" s="11" t="s">
        <v>223</v>
      </c>
      <c r="D27" s="11" t="s">
        <v>306</v>
      </c>
      <c r="E27" s="12">
        <f>G27+I27+K27+M27+O27</f>
        <v>27.276223776223777</v>
      </c>
      <c r="F27" s="11">
        <v>13</v>
      </c>
      <c r="G27" s="12">
        <f>MAX(1,(MIN(10,(((F27-3)/(25-3)*10)))))</f>
        <v>4.545454545454545</v>
      </c>
      <c r="H27" s="11">
        <v>51</v>
      </c>
      <c r="I27" s="12">
        <f t="shared" si="0"/>
        <v>6</v>
      </c>
      <c r="J27" s="11">
        <v>48</v>
      </c>
      <c r="K27" s="12">
        <f>MAX(1,(MIN(10,(J27 - 13) / (65-13)*10)))</f>
        <v>6.7307692307692317</v>
      </c>
      <c r="L27" s="11">
        <v>2</v>
      </c>
      <c r="M27" s="12">
        <f>MAX(1,(MIN(10,(((L27-3)/(25-3))*10))))</f>
        <v>1</v>
      </c>
      <c r="N27" s="11">
        <v>0.28199999999999997</v>
      </c>
      <c r="O27" s="12">
        <f>MAX(1,(MIN(10,(N27 - 0.21) / (0.29 - 0.21)*10)))</f>
        <v>9</v>
      </c>
    </row>
    <row r="28" spans="1:15" ht="15.75" x14ac:dyDescent="0.45">
      <c r="A28" s="7">
        <v>27</v>
      </c>
      <c r="B28" s="10" t="s">
        <v>72</v>
      </c>
      <c r="C28" s="11" t="s">
        <v>194</v>
      </c>
      <c r="D28" s="11" t="s">
        <v>306</v>
      </c>
      <c r="E28" s="12">
        <f>G28+I28+K28+M28+O28</f>
        <v>27.263694638694638</v>
      </c>
      <c r="F28" s="11">
        <v>18</v>
      </c>
      <c r="G28" s="12">
        <f>MAX(1,(MIN(10,(((F28-3)/(25-3)*10)))))</f>
        <v>6.8181818181818175</v>
      </c>
      <c r="H28" s="11">
        <v>52</v>
      </c>
      <c r="I28" s="12">
        <f t="shared" si="0"/>
        <v>6.166666666666667</v>
      </c>
      <c r="J28" s="11">
        <v>58</v>
      </c>
      <c r="K28" s="12">
        <f>MAX(1,(MIN(10,(J28 - 13) / (65-13)*10)))</f>
        <v>8.6538461538461533</v>
      </c>
      <c r="L28" s="11">
        <v>1</v>
      </c>
      <c r="M28" s="12">
        <f>MAX(1,(MIN(10,(((L28-3)/(25-3))*10))))</f>
        <v>1</v>
      </c>
      <c r="N28" s="11">
        <v>0.247</v>
      </c>
      <c r="O28" s="12">
        <f>MAX(1,(MIN(10,(N28 - 0.21) / (0.29 - 0.21)*10)))</f>
        <v>4.6250000000000018</v>
      </c>
    </row>
    <row r="29" spans="1:15" ht="15.75" x14ac:dyDescent="0.45">
      <c r="A29" s="7">
        <v>28</v>
      </c>
      <c r="B29" s="10" t="s">
        <v>34</v>
      </c>
      <c r="C29" s="11" t="s">
        <v>200</v>
      </c>
      <c r="D29" s="11" t="s">
        <v>306</v>
      </c>
      <c r="E29" s="12">
        <f>G29+I29+K29+M29+O29</f>
        <v>27.151806526806528</v>
      </c>
      <c r="F29" s="11">
        <v>23</v>
      </c>
      <c r="G29" s="12">
        <f>MAX(1,(MIN(10,(((F29-3)/(25-3)*10)))))</f>
        <v>9.0909090909090899</v>
      </c>
      <c r="H29" s="11">
        <v>55</v>
      </c>
      <c r="I29" s="12">
        <f t="shared" si="0"/>
        <v>6.6666666666666661</v>
      </c>
      <c r="J29" s="11">
        <v>56</v>
      </c>
      <c r="K29" s="12">
        <f>MAX(1,(MIN(10,(J29 - 13) / (65-13)*10)))</f>
        <v>8.2692307692307683</v>
      </c>
      <c r="L29" s="11">
        <v>3</v>
      </c>
      <c r="M29" s="12">
        <f>MAX(1,(MIN(10,(((L29-3)/(25-3))*10))))</f>
        <v>1</v>
      </c>
      <c r="N29" s="11">
        <v>0.22700000000000001</v>
      </c>
      <c r="O29" s="12">
        <f>MAX(1,(MIN(10,(N29 - 0.21) / (0.29 - 0.21)*10)))</f>
        <v>2.1250000000000022</v>
      </c>
    </row>
    <row r="30" spans="1:15" ht="15.75" x14ac:dyDescent="0.45">
      <c r="A30" s="7">
        <v>29</v>
      </c>
      <c r="B30" s="10" t="s">
        <v>96</v>
      </c>
      <c r="C30" s="11" t="s">
        <v>192</v>
      </c>
      <c r="D30" s="11" t="s">
        <v>306</v>
      </c>
      <c r="E30" s="12">
        <f>G30+I30+K30+M30+O30</f>
        <v>27.203379953379958</v>
      </c>
      <c r="F30" s="11">
        <v>6</v>
      </c>
      <c r="G30" s="12">
        <f>MAX(1,(MIN(10,(((F30-3)/(25-3)*10)))))</f>
        <v>1.3636363636363635</v>
      </c>
      <c r="H30" s="11">
        <v>61</v>
      </c>
      <c r="I30" s="12">
        <f t="shared" si="0"/>
        <v>7.666666666666667</v>
      </c>
      <c r="J30" s="11">
        <v>36</v>
      </c>
      <c r="K30" s="12">
        <f>MAX(1,(MIN(10,(J30 - 13) / (65-13)*10)))</f>
        <v>4.4230769230769234</v>
      </c>
      <c r="L30" s="11">
        <v>14</v>
      </c>
      <c r="M30" s="12">
        <f>MAX(1,(MIN(10,(((L30-3)/(25-3))*10))))</f>
        <v>5</v>
      </c>
      <c r="N30" s="11">
        <v>0.28000000000000003</v>
      </c>
      <c r="O30" s="12">
        <f>MAX(1,(MIN(10,(N30 - 0.21) / (0.29 - 0.21)*10)))</f>
        <v>8.7500000000000053</v>
      </c>
    </row>
    <row r="31" spans="1:15" ht="15.75" x14ac:dyDescent="0.45">
      <c r="A31" s="7">
        <v>30</v>
      </c>
      <c r="B31" s="10" t="s">
        <v>63</v>
      </c>
      <c r="C31" s="11" t="s">
        <v>189</v>
      </c>
      <c r="D31" s="11" t="s">
        <v>306</v>
      </c>
      <c r="E31" s="12">
        <f>G31+I31+K31+M31+O31</f>
        <v>27.000291375291376</v>
      </c>
      <c r="F31" s="11">
        <v>19</v>
      </c>
      <c r="G31" s="12">
        <f>MAX(1,(MIN(10,(((F31-3)/(25-3)*10)))))</f>
        <v>7.2727272727272734</v>
      </c>
      <c r="H31" s="11">
        <v>47</v>
      </c>
      <c r="I31" s="12">
        <f t="shared" si="0"/>
        <v>5.333333333333333</v>
      </c>
      <c r="J31" s="11">
        <v>56</v>
      </c>
      <c r="K31" s="12">
        <f>MAX(1,(MIN(10,(J31 - 13) / (65-13)*10)))</f>
        <v>8.2692307692307683</v>
      </c>
      <c r="L31" s="11">
        <v>1</v>
      </c>
      <c r="M31" s="12">
        <f>MAX(1,(MIN(10,(((L31-3)/(25-3))*10))))</f>
        <v>1</v>
      </c>
      <c r="N31" s="11">
        <v>0.251</v>
      </c>
      <c r="O31" s="12">
        <f>MAX(1,(MIN(10,(N31 - 0.21) / (0.29 - 0.21)*10)))</f>
        <v>5.1250000000000018</v>
      </c>
    </row>
    <row r="32" spans="1:15" ht="15.75" x14ac:dyDescent="0.45">
      <c r="A32" s="7">
        <v>31</v>
      </c>
      <c r="B32" s="10" t="s">
        <v>74</v>
      </c>
      <c r="C32" s="11" t="s">
        <v>192</v>
      </c>
      <c r="D32" s="11" t="s">
        <v>308</v>
      </c>
      <c r="E32" s="12">
        <f>G32+I32+K32+M32+O32</f>
        <v>27.100815850815852</v>
      </c>
      <c r="F32" s="11">
        <v>8</v>
      </c>
      <c r="G32" s="12">
        <f>MAX(1,(MIN(10,(((F32-3)/(25-3)*10)))))</f>
        <v>2.2727272727272725</v>
      </c>
      <c r="H32" s="11">
        <v>56</v>
      </c>
      <c r="I32" s="12">
        <f t="shared" si="0"/>
        <v>6.8333333333333339</v>
      </c>
      <c r="J32" s="11">
        <v>45</v>
      </c>
      <c r="K32" s="12">
        <f>MAX(1,(MIN(10,(J32 - 13) / (65-13)*10)))</f>
        <v>6.1538461538461542</v>
      </c>
      <c r="L32" s="11">
        <v>12</v>
      </c>
      <c r="M32" s="12">
        <f>MAX(1,(MIN(10,(((L32-3)/(25-3))*10))))</f>
        <v>4.0909090909090908</v>
      </c>
      <c r="N32" s="11">
        <v>0.27200000000000002</v>
      </c>
      <c r="O32" s="12">
        <f>MAX(1,(MIN(10,(N32 - 0.21) / (0.29 - 0.21)*10)))</f>
        <v>7.7500000000000044</v>
      </c>
    </row>
    <row r="33" spans="1:15" ht="15.75" x14ac:dyDescent="0.45">
      <c r="A33" s="7">
        <v>32</v>
      </c>
      <c r="B33" s="10" t="s">
        <v>55</v>
      </c>
      <c r="C33" s="11" t="s">
        <v>201</v>
      </c>
      <c r="D33" s="11" t="s">
        <v>306</v>
      </c>
      <c r="E33" s="12">
        <f>G33+I33+K33+M33+O33</f>
        <v>26.893356643356643</v>
      </c>
      <c r="F33" s="11">
        <v>10</v>
      </c>
      <c r="G33" s="12">
        <f>MAX(1,(MIN(10,(((F33-3)/(25-3)*10)))))</f>
        <v>3.1818181818181817</v>
      </c>
      <c r="H33" s="11">
        <v>60</v>
      </c>
      <c r="I33" s="12">
        <f t="shared" si="0"/>
        <v>7.5</v>
      </c>
      <c r="J33" s="11">
        <v>44</v>
      </c>
      <c r="K33" s="12">
        <f>MAX(1,(MIN(10,(J33 - 13) / (65-13)*10)))</f>
        <v>5.9615384615384617</v>
      </c>
      <c r="L33" s="11">
        <v>5</v>
      </c>
      <c r="M33" s="12">
        <f>MAX(1,(MIN(10,(((L33-3)/(25-3))*10))))</f>
        <v>1</v>
      </c>
      <c r="N33" s="11">
        <v>0.28399999999999997</v>
      </c>
      <c r="O33" s="12">
        <f>MAX(1,(MIN(10,(N33 - 0.21) / (0.29 - 0.21)*10)))</f>
        <v>9.25</v>
      </c>
    </row>
    <row r="34" spans="1:15" ht="15.75" x14ac:dyDescent="0.45">
      <c r="A34" s="7">
        <v>33</v>
      </c>
      <c r="B34" s="10" t="s">
        <v>282</v>
      </c>
      <c r="C34" s="11" t="s">
        <v>192</v>
      </c>
      <c r="D34" s="11" t="s">
        <v>315</v>
      </c>
      <c r="E34" s="12">
        <f>G34+I34+K34+M34+O34</f>
        <v>26.000000000000004</v>
      </c>
      <c r="F34" s="11">
        <v>14</v>
      </c>
      <c r="G34" s="12">
        <f>MAX(1,(MIN(10,(((F34-3)/(25-3)*10)))))</f>
        <v>5</v>
      </c>
      <c r="H34" s="11">
        <v>45</v>
      </c>
      <c r="I34" s="12">
        <f t="shared" si="0"/>
        <v>5</v>
      </c>
      <c r="J34" s="11">
        <v>52</v>
      </c>
      <c r="K34" s="12">
        <f>MAX(1,(MIN(10,(J34 - 13) / (65-13)*10)))</f>
        <v>7.5</v>
      </c>
      <c r="L34" s="11">
        <v>4</v>
      </c>
      <c r="M34" s="12">
        <f>MAX(1,(MIN(10,(((L34-3)/(25-3))*10))))</f>
        <v>1</v>
      </c>
      <c r="N34" s="11">
        <v>0.27</v>
      </c>
      <c r="O34" s="12">
        <f>MAX(1,(MIN(10,(N34 - 0.21) / (0.29 - 0.21)*10)))</f>
        <v>7.5000000000000044</v>
      </c>
    </row>
    <row r="35" spans="1:15" ht="15.75" x14ac:dyDescent="0.45">
      <c r="A35" s="7">
        <v>34</v>
      </c>
      <c r="B35" s="10" t="s">
        <v>269</v>
      </c>
      <c r="C35" s="11" t="s">
        <v>200</v>
      </c>
      <c r="D35" s="11" t="s">
        <v>306</v>
      </c>
      <c r="E35" s="12">
        <f>G35+I35+K35+M35+O35</f>
        <v>25.513403263403266</v>
      </c>
      <c r="F35" s="11">
        <v>13</v>
      </c>
      <c r="G35" s="12">
        <f>MAX(1,(MIN(10,(((F35-3)/(25-3)*10)))))</f>
        <v>4.545454545454545</v>
      </c>
      <c r="H35" s="11">
        <v>47</v>
      </c>
      <c r="I35" s="12">
        <f t="shared" si="0"/>
        <v>5.333333333333333</v>
      </c>
      <c r="J35" s="11">
        <v>54</v>
      </c>
      <c r="K35" s="12">
        <f>MAX(1,(MIN(10,(J35 - 13) / (65-13)*10)))</f>
        <v>7.8846153846153841</v>
      </c>
      <c r="L35" s="11">
        <v>4</v>
      </c>
      <c r="M35" s="12">
        <f>MAX(1,(MIN(10,(((L35-3)/(25-3))*10))))</f>
        <v>1</v>
      </c>
      <c r="N35" s="11">
        <v>0.26400000000000001</v>
      </c>
      <c r="O35" s="12">
        <f>MAX(1,(MIN(10,(N35 - 0.21) / (0.29 - 0.21)*10)))</f>
        <v>6.7500000000000036</v>
      </c>
    </row>
    <row r="36" spans="1:15" ht="15.75" x14ac:dyDescent="0.45">
      <c r="A36" s="7">
        <v>35</v>
      </c>
      <c r="B36" s="10" t="s">
        <v>88</v>
      </c>
      <c r="C36" s="11" t="s">
        <v>196</v>
      </c>
      <c r="D36" s="11" t="s">
        <v>312</v>
      </c>
      <c r="E36" s="12">
        <f>G36+I36+K36+M36+O36</f>
        <v>25.065268065268064</v>
      </c>
      <c r="F36" s="11">
        <v>16</v>
      </c>
      <c r="G36" s="12">
        <f>MAX(1,(MIN(10,(((F36-3)/(25-3)*10)))))</f>
        <v>5.9090909090909092</v>
      </c>
      <c r="H36" s="11">
        <v>46</v>
      </c>
      <c r="I36" s="12">
        <f t="shared" si="0"/>
        <v>5.166666666666667</v>
      </c>
      <c r="J36" s="11">
        <v>51</v>
      </c>
      <c r="K36" s="12">
        <f>MAX(1,(MIN(10,(J36 - 13) / (65-13)*10)))</f>
        <v>7.3076923076923075</v>
      </c>
      <c r="L36" s="11">
        <v>10</v>
      </c>
      <c r="M36" s="12">
        <f>MAX(1,(MIN(10,(((L36-3)/(25-3))*10))))</f>
        <v>3.1818181818181817</v>
      </c>
      <c r="N36" s="11">
        <v>0.23799999999999999</v>
      </c>
      <c r="O36" s="12">
        <f>MAX(1,(MIN(10,(N36 - 0.21) / (0.29 - 0.21)*10)))</f>
        <v>3.5000000000000004</v>
      </c>
    </row>
    <row r="37" spans="1:15" ht="15.75" x14ac:dyDescent="0.45">
      <c r="A37" s="7">
        <v>36</v>
      </c>
      <c r="B37" s="10" t="s">
        <v>281</v>
      </c>
      <c r="C37" s="11" t="s">
        <v>212</v>
      </c>
      <c r="D37" s="11" t="s">
        <v>306</v>
      </c>
      <c r="E37" s="12">
        <f>G37+I37+K37+M37+O37</f>
        <v>25.024184149184151</v>
      </c>
      <c r="F37" s="11">
        <v>11</v>
      </c>
      <c r="G37" s="12">
        <f>MAX(1,(MIN(10,(((F37-3)/(25-3)*10)))))</f>
        <v>3.6363636363636367</v>
      </c>
      <c r="H37" s="11">
        <v>43</v>
      </c>
      <c r="I37" s="12">
        <f t="shared" si="0"/>
        <v>4.666666666666667</v>
      </c>
      <c r="J37" s="11">
        <v>46</v>
      </c>
      <c r="K37" s="12">
        <f>MAX(1,(MIN(10,(J37 - 13) / (65-13)*10)))</f>
        <v>6.3461538461538458</v>
      </c>
      <c r="L37" s="11">
        <v>3</v>
      </c>
      <c r="M37" s="12">
        <f>MAX(1,(MIN(10,(((L37-3)/(25-3))*10))))</f>
        <v>1</v>
      </c>
      <c r="N37" s="11">
        <v>0.28499999999999998</v>
      </c>
      <c r="O37" s="12">
        <f>MAX(1,(MIN(10,(N37 - 0.21) / (0.29 - 0.21)*10)))</f>
        <v>9.3749999999999982</v>
      </c>
    </row>
    <row r="38" spans="1:15" ht="15.75" x14ac:dyDescent="0.45">
      <c r="A38" s="7">
        <v>37</v>
      </c>
      <c r="B38" s="10" t="s">
        <v>316</v>
      </c>
      <c r="C38" s="11" t="s">
        <v>193</v>
      </c>
      <c r="D38" s="11" t="s">
        <v>306</v>
      </c>
      <c r="E38" s="12">
        <f>G38+I38+K38+M38+O38</f>
        <v>25.002913752913752</v>
      </c>
      <c r="F38" s="11">
        <v>17</v>
      </c>
      <c r="G38" s="12">
        <f>MAX(1,(MIN(10,(((F38-3)/(25-3)*10)))))</f>
        <v>6.3636363636363633</v>
      </c>
      <c r="H38" s="11">
        <v>47</v>
      </c>
      <c r="I38" s="12">
        <f t="shared" si="0"/>
        <v>5.333333333333333</v>
      </c>
      <c r="J38" s="11">
        <v>53</v>
      </c>
      <c r="K38" s="12">
        <f>MAX(1,(MIN(10,(J38 - 13) / (65-13)*10)))</f>
        <v>7.6923076923076925</v>
      </c>
      <c r="L38" s="11">
        <v>6</v>
      </c>
      <c r="M38" s="12">
        <f>MAX(1,(MIN(10,(((L38-3)/(25-3))*10))))</f>
        <v>1.3636363636363635</v>
      </c>
      <c r="N38" s="11">
        <v>0.24399999999999999</v>
      </c>
      <c r="O38" s="12">
        <f>MAX(1,(MIN(10,(N38 - 0.21) / (0.29 - 0.21)*10)))</f>
        <v>4.2500000000000009</v>
      </c>
    </row>
    <row r="39" spans="1:15" ht="15.75" x14ac:dyDescent="0.45">
      <c r="A39" s="7">
        <v>38</v>
      </c>
      <c r="B39" s="10" t="s">
        <v>36</v>
      </c>
      <c r="C39" s="11" t="s">
        <v>199</v>
      </c>
      <c r="D39" s="11" t="s">
        <v>309</v>
      </c>
      <c r="E39" s="12">
        <f>G39+I39+K39+M39+O39</f>
        <v>25.023310023310025</v>
      </c>
      <c r="F39" s="11">
        <v>7</v>
      </c>
      <c r="G39" s="12">
        <f>MAX(1,(MIN(10,(((F39-3)/(25-3)*10)))))</f>
        <v>1.8181818181818183</v>
      </c>
      <c r="H39" s="11">
        <v>49</v>
      </c>
      <c r="I39" s="12">
        <f t="shared" si="0"/>
        <v>5.6666666666666661</v>
      </c>
      <c r="J39" s="11">
        <v>47</v>
      </c>
      <c r="K39" s="12">
        <f>MAX(1,(MIN(10,(J39 - 13) / (65-13)*10)))</f>
        <v>6.5384615384615383</v>
      </c>
      <c r="L39" s="11">
        <v>3</v>
      </c>
      <c r="M39" s="12">
        <f>MAX(1,(MIN(10,(((L39-3)/(25-3))*10))))</f>
        <v>1</v>
      </c>
      <c r="N39" s="11">
        <v>0.29599999999999999</v>
      </c>
      <c r="O39" s="12">
        <f>MAX(1,(MIN(10,(N39 - 0.21) / (0.29 - 0.21)*10)))</f>
        <v>10</v>
      </c>
    </row>
    <row r="40" spans="1:15" ht="15.75" x14ac:dyDescent="0.45">
      <c r="A40" s="7">
        <v>39</v>
      </c>
      <c r="B40" s="10" t="s">
        <v>54</v>
      </c>
      <c r="C40" s="11" t="s">
        <v>209</v>
      </c>
      <c r="D40" s="11" t="s">
        <v>306</v>
      </c>
      <c r="E40" s="12">
        <f>G40+I40+K40+M40+O40</f>
        <v>24.78671328671329</v>
      </c>
      <c r="F40" s="11">
        <v>13</v>
      </c>
      <c r="G40" s="12">
        <f>MAX(1,(MIN(10,(((F40-3)/(25-3)*10)))))</f>
        <v>4.545454545454545</v>
      </c>
      <c r="H40" s="11">
        <v>51</v>
      </c>
      <c r="I40" s="12">
        <f t="shared" si="0"/>
        <v>6</v>
      </c>
      <c r="J40" s="11">
        <v>49</v>
      </c>
      <c r="K40" s="12">
        <f>MAX(1,(MIN(10,(J40 - 13) / (65-13)*10)))</f>
        <v>6.9230769230769234</v>
      </c>
      <c r="L40" s="11">
        <v>7</v>
      </c>
      <c r="M40" s="12">
        <f>MAX(1,(MIN(10,(((L40-3)/(25-3))*10))))</f>
        <v>1.8181818181818183</v>
      </c>
      <c r="N40" s="11">
        <v>0.254</v>
      </c>
      <c r="O40" s="12">
        <f>MAX(1,(MIN(10,(N40 - 0.21) / (0.29 - 0.21)*10)))</f>
        <v>5.5000000000000027</v>
      </c>
    </row>
    <row r="41" spans="1:15" ht="15.75" x14ac:dyDescent="0.45">
      <c r="A41" s="7">
        <v>40</v>
      </c>
      <c r="B41" s="10" t="s">
        <v>246</v>
      </c>
      <c r="C41" s="11" t="s">
        <v>317</v>
      </c>
      <c r="D41" s="11" t="s">
        <v>315</v>
      </c>
      <c r="E41" s="12">
        <f>G41+I41+K41+M41+O41</f>
        <v>24.385198135198138</v>
      </c>
      <c r="F41" s="11">
        <v>13</v>
      </c>
      <c r="G41" s="12">
        <f>MAX(1,(MIN(10,(((F41-3)/(25-3)*10)))))</f>
        <v>4.545454545454545</v>
      </c>
      <c r="H41" s="11">
        <v>43</v>
      </c>
      <c r="I41" s="12">
        <f t="shared" si="0"/>
        <v>4.666666666666667</v>
      </c>
      <c r="J41" s="11">
        <v>49</v>
      </c>
      <c r="K41" s="12">
        <f>MAX(1,(MIN(10,(J41 - 13) / (65-13)*10)))</f>
        <v>6.9230769230769234</v>
      </c>
      <c r="L41" s="11">
        <v>1</v>
      </c>
      <c r="M41" s="12">
        <f>MAX(1,(MIN(10,(((L41-3)/(25-3))*10))))</f>
        <v>1</v>
      </c>
      <c r="N41" s="11">
        <v>0.26800000000000002</v>
      </c>
      <c r="O41" s="12">
        <f>MAX(1,(MIN(10,(N41 - 0.21) / (0.29 - 0.21)*10)))</f>
        <v>7.2500000000000044</v>
      </c>
    </row>
    <row r="42" spans="1:15" ht="15.75" x14ac:dyDescent="0.45">
      <c r="A42" s="7">
        <v>41</v>
      </c>
      <c r="B42" s="10" t="s">
        <v>18</v>
      </c>
      <c r="C42" s="11" t="s">
        <v>199</v>
      </c>
      <c r="D42" s="11" t="s">
        <v>306</v>
      </c>
      <c r="E42" s="12">
        <f>G42+I42+K42+M42+O42</f>
        <v>24.493298368298372</v>
      </c>
      <c r="F42" s="11">
        <v>9</v>
      </c>
      <c r="G42" s="12">
        <f>MAX(1,(MIN(10,(((F42-3)/(25-3)*10)))))</f>
        <v>2.7272727272727271</v>
      </c>
      <c r="H42" s="11">
        <v>62</v>
      </c>
      <c r="I42" s="12">
        <f t="shared" si="0"/>
        <v>7.833333333333333</v>
      </c>
      <c r="J42" s="11">
        <v>38</v>
      </c>
      <c r="K42" s="12">
        <f>MAX(1,(MIN(10,(J42 - 13) / (65-13)*10)))</f>
        <v>4.8076923076923075</v>
      </c>
      <c r="L42" s="11">
        <v>5</v>
      </c>
      <c r="M42" s="12">
        <f>MAX(1,(MIN(10,(((L42-3)/(25-3))*10))))</f>
        <v>1</v>
      </c>
      <c r="N42" s="11">
        <v>0.27500000000000002</v>
      </c>
      <c r="O42" s="12">
        <f>MAX(1,(MIN(10,(N42 - 0.21) / (0.29 - 0.21)*10)))</f>
        <v>8.1250000000000036</v>
      </c>
    </row>
    <row r="43" spans="1:15" ht="15.75" x14ac:dyDescent="0.45">
      <c r="A43" s="7">
        <v>42</v>
      </c>
      <c r="B43" s="10" t="s">
        <v>102</v>
      </c>
      <c r="C43" s="11" t="s">
        <v>198</v>
      </c>
      <c r="D43" s="11" t="s">
        <v>306</v>
      </c>
      <c r="E43" s="12">
        <f>G43+I43+K43+M43+O43</f>
        <v>23.454254079254085</v>
      </c>
      <c r="F43" s="11">
        <v>17</v>
      </c>
      <c r="G43" s="12">
        <f>MAX(1,(MIN(10,(((F43-3)/(25-3)*10)))))</f>
        <v>6.3636363636363633</v>
      </c>
      <c r="H43" s="11">
        <v>46</v>
      </c>
      <c r="I43" s="12">
        <f t="shared" si="0"/>
        <v>5.166666666666667</v>
      </c>
      <c r="J43" s="11">
        <v>48</v>
      </c>
      <c r="K43" s="12">
        <f>MAX(1,(MIN(10,(J43 - 13) / (65-13)*10)))</f>
        <v>6.7307692307692317</v>
      </c>
      <c r="L43" s="11">
        <v>7</v>
      </c>
      <c r="M43" s="12">
        <f>MAX(1,(MIN(10,(((L43-3)/(25-3))*10))))</f>
        <v>1.8181818181818183</v>
      </c>
      <c r="N43" s="11">
        <v>0.23699999999999999</v>
      </c>
      <c r="O43" s="12">
        <f>MAX(1,(MIN(10,(N43 - 0.21) / (0.29 - 0.21)*10)))</f>
        <v>3.375</v>
      </c>
    </row>
    <row r="44" spans="1:15" ht="15.75" x14ac:dyDescent="0.45">
      <c r="A44" s="7">
        <v>43</v>
      </c>
      <c r="B44" s="10" t="s">
        <v>38</v>
      </c>
      <c r="C44" s="11" t="s">
        <v>207</v>
      </c>
      <c r="D44" s="11" t="s">
        <v>306</v>
      </c>
      <c r="E44" s="12">
        <f>G44+I44+K44+M44+O44</f>
        <v>23.372668997668995</v>
      </c>
      <c r="F44" s="11">
        <v>18</v>
      </c>
      <c r="G44" s="12">
        <f>MAX(1,(MIN(10,(((F44-3)/(25-3)*10)))))</f>
        <v>6.8181818181818175</v>
      </c>
      <c r="H44" s="11">
        <v>47</v>
      </c>
      <c r="I44" s="12">
        <f t="shared" si="0"/>
        <v>5.333333333333333</v>
      </c>
      <c r="J44" s="11">
        <v>46</v>
      </c>
      <c r="K44" s="12">
        <f>MAX(1,(MIN(10,(J44 - 13) / (65-13)*10)))</f>
        <v>6.3461538461538458</v>
      </c>
      <c r="L44" s="11">
        <v>1</v>
      </c>
      <c r="M44" s="12">
        <f>MAX(1,(MIN(10,(((L44-3)/(25-3))*10))))</f>
        <v>1</v>
      </c>
      <c r="N44" s="11">
        <v>0.24099999999999999</v>
      </c>
      <c r="O44" s="12">
        <f>MAX(1,(MIN(10,(N44 - 0.21) / (0.29 - 0.21)*10)))</f>
        <v>3.8750000000000009</v>
      </c>
    </row>
    <row r="45" spans="1:15" ht="15.75" x14ac:dyDescent="0.45">
      <c r="A45" s="7">
        <v>44</v>
      </c>
      <c r="B45" s="10" t="s">
        <v>291</v>
      </c>
      <c r="C45" s="11" t="s">
        <v>187</v>
      </c>
      <c r="D45" s="11" t="s">
        <v>306</v>
      </c>
      <c r="E45" s="12">
        <f>G45+I45+K45+M45+O45</f>
        <v>23.175407925407928</v>
      </c>
      <c r="F45" s="11">
        <v>10</v>
      </c>
      <c r="G45" s="12">
        <f>MAX(1,(MIN(10,(((F45-3)/(25-3)*10)))))</f>
        <v>3.1818181818181817</v>
      </c>
      <c r="H45" s="11">
        <v>40</v>
      </c>
      <c r="I45" s="12">
        <f t="shared" si="0"/>
        <v>4.166666666666667</v>
      </c>
      <c r="J45" s="11">
        <v>42</v>
      </c>
      <c r="K45" s="12">
        <f>MAX(1,(MIN(10,(J45 - 13) / (65-13)*10)))</f>
        <v>5.5769230769230766</v>
      </c>
      <c r="L45" s="11">
        <v>14</v>
      </c>
      <c r="M45" s="12">
        <f>MAX(1,(MIN(10,(((L45-3)/(25-3))*10))))</f>
        <v>5</v>
      </c>
      <c r="N45" s="11">
        <v>0.252</v>
      </c>
      <c r="O45" s="12">
        <f>MAX(1,(MIN(10,(N45 - 0.21) / (0.29 - 0.21)*10)))</f>
        <v>5.2500000000000027</v>
      </c>
    </row>
    <row r="46" spans="1:15" ht="15.75" x14ac:dyDescent="0.45">
      <c r="A46" s="7">
        <v>45</v>
      </c>
      <c r="B46" s="10" t="s">
        <v>81</v>
      </c>
      <c r="C46" s="11" t="s">
        <v>194</v>
      </c>
      <c r="D46" s="11" t="s">
        <v>306</v>
      </c>
      <c r="E46" s="12">
        <f>G46+I46+K46+M46+O46</f>
        <v>22.766608391608393</v>
      </c>
      <c r="F46" s="11">
        <v>13</v>
      </c>
      <c r="G46" s="12">
        <f>MAX(1,(MIN(10,(((F46-3)/(25-3)*10)))))</f>
        <v>4.545454545454545</v>
      </c>
      <c r="H46" s="11">
        <v>45</v>
      </c>
      <c r="I46" s="12">
        <f t="shared" si="0"/>
        <v>5</v>
      </c>
      <c r="J46" s="11">
        <v>46</v>
      </c>
      <c r="K46" s="12">
        <f>MAX(1,(MIN(10,(J46 - 13) / (65-13)*10)))</f>
        <v>6.3461538461538458</v>
      </c>
      <c r="L46" s="11">
        <v>3</v>
      </c>
      <c r="M46" s="12">
        <f>MAX(1,(MIN(10,(((L46-3)/(25-3))*10))))</f>
        <v>1</v>
      </c>
      <c r="N46" s="11">
        <v>0.25700000000000001</v>
      </c>
      <c r="O46" s="12">
        <f>MAX(1,(MIN(10,(N46 - 0.21) / (0.29 - 0.21)*10)))</f>
        <v>5.8750000000000027</v>
      </c>
    </row>
    <row r="47" spans="1:15" ht="31.5" x14ac:dyDescent="0.45">
      <c r="A47" s="7">
        <v>46</v>
      </c>
      <c r="B47" s="10" t="s">
        <v>91</v>
      </c>
      <c r="C47" s="11" t="s">
        <v>318</v>
      </c>
      <c r="D47" s="11" t="s">
        <v>320</v>
      </c>
      <c r="E47" s="12">
        <f>G47+I47+K47+M47+O47</f>
        <v>22.599067599067602</v>
      </c>
      <c r="F47" s="11">
        <v>9</v>
      </c>
      <c r="G47" s="12">
        <f>MAX(1,(MIN(10,(((F47-3)/(25-3)*10)))))</f>
        <v>2.7272727272727271</v>
      </c>
      <c r="H47" s="11">
        <v>41</v>
      </c>
      <c r="I47" s="12">
        <f t="shared" si="0"/>
        <v>4.3333333333333339</v>
      </c>
      <c r="J47" s="11">
        <v>34</v>
      </c>
      <c r="K47" s="12">
        <f>MAX(1,(MIN(10,(J47 - 13) / (65-13)*10)))</f>
        <v>4.0384615384615383</v>
      </c>
      <c r="L47" s="11">
        <v>14</v>
      </c>
      <c r="M47" s="12">
        <f>MAX(1,(MIN(10,(((L47-3)/(25-3))*10))))</f>
        <v>5</v>
      </c>
      <c r="N47" s="11">
        <v>0.26200000000000001</v>
      </c>
      <c r="O47" s="12">
        <f>MAX(1,(MIN(10,(N47 - 0.21) / (0.29 - 0.21)*10)))</f>
        <v>6.5000000000000036</v>
      </c>
    </row>
    <row r="48" spans="1:15" ht="15.75" x14ac:dyDescent="0.45">
      <c r="A48" s="7">
        <v>47</v>
      </c>
      <c r="B48" s="10" t="s">
        <v>249</v>
      </c>
      <c r="C48" s="11" t="s">
        <v>220</v>
      </c>
      <c r="D48" s="11" t="s">
        <v>306</v>
      </c>
      <c r="E48" s="12">
        <f>G48+I48+K48+M48+O48</f>
        <v>22.405303030303031</v>
      </c>
      <c r="F48" s="11">
        <v>6</v>
      </c>
      <c r="G48" s="12">
        <f>MAX(1,(MIN(10,(((F48-3)/(25-3)*10)))))</f>
        <v>1.3636363636363635</v>
      </c>
      <c r="H48" s="11">
        <v>40</v>
      </c>
      <c r="I48" s="12">
        <f t="shared" si="0"/>
        <v>4.166666666666667</v>
      </c>
      <c r="J48" s="11">
        <v>26</v>
      </c>
      <c r="K48" s="12">
        <f>MAX(1,(MIN(10,(J48 - 13) / (65-13)*10)))</f>
        <v>2.5</v>
      </c>
      <c r="L48" s="11">
        <v>27</v>
      </c>
      <c r="M48" s="12">
        <f>MAX(1,(MIN(10,(((L48-3)/(25-3))*10))))</f>
        <v>10</v>
      </c>
      <c r="N48" s="11">
        <v>0.245</v>
      </c>
      <c r="O48" s="12">
        <f>MAX(1,(MIN(10,(N48 - 0.21) / (0.29 - 0.21)*10)))</f>
        <v>4.3750000000000009</v>
      </c>
    </row>
    <row r="49" spans="1:15" ht="15.75" x14ac:dyDescent="0.45">
      <c r="A49" s="7">
        <v>48</v>
      </c>
      <c r="B49" s="10" t="s">
        <v>321</v>
      </c>
      <c r="C49" s="11" t="s">
        <v>223</v>
      </c>
      <c r="D49" s="11" t="s">
        <v>306</v>
      </c>
      <c r="E49" s="12">
        <f>G49+I49+K49+M49+O49</f>
        <v>22.249708624708632</v>
      </c>
      <c r="F49" s="11">
        <v>9</v>
      </c>
      <c r="G49" s="12">
        <f>MAX(1,(MIN(10,(((F49-3)/(25-3)*10)))))</f>
        <v>2.7272727272727271</v>
      </c>
      <c r="H49" s="11">
        <v>49</v>
      </c>
      <c r="I49" s="12">
        <f t="shared" si="0"/>
        <v>5.6666666666666661</v>
      </c>
      <c r="J49" s="11">
        <v>35</v>
      </c>
      <c r="K49" s="12">
        <f>MAX(1,(MIN(10,(J49 - 13) / (65-13)*10)))</f>
        <v>4.2307692307692308</v>
      </c>
      <c r="L49" s="11">
        <v>3</v>
      </c>
      <c r="M49" s="12">
        <f>MAX(1,(MIN(10,(((L49-3)/(25-3))*10))))</f>
        <v>1</v>
      </c>
      <c r="N49" s="11">
        <v>0.27900000000000003</v>
      </c>
      <c r="O49" s="12">
        <f>MAX(1,(MIN(10,(N49 - 0.21) / (0.29 - 0.21)*10)))</f>
        <v>8.6250000000000053</v>
      </c>
    </row>
    <row r="50" spans="1:15" ht="15.75" x14ac:dyDescent="0.45">
      <c r="A50" s="7">
        <v>49</v>
      </c>
      <c r="B50" s="10" t="s">
        <v>42</v>
      </c>
      <c r="C50" s="11" t="s">
        <v>318</v>
      </c>
      <c r="D50" s="11" t="s">
        <v>306</v>
      </c>
      <c r="E50" s="12">
        <f>G50+I50+K50+M50+O50</f>
        <v>21.737179487179493</v>
      </c>
      <c r="F50" s="11">
        <v>14</v>
      </c>
      <c r="G50" s="12">
        <f>MAX(1,(MIN(10,(((F50-3)/(25-3)*10)))))</f>
        <v>5</v>
      </c>
      <c r="H50" s="11">
        <v>41</v>
      </c>
      <c r="I50" s="12">
        <f t="shared" si="0"/>
        <v>4.3333333333333339</v>
      </c>
      <c r="J50" s="11">
        <v>45</v>
      </c>
      <c r="K50" s="12">
        <f>MAX(1,(MIN(10,(J50 - 13) / (65-13)*10)))</f>
        <v>6.1538461538461542</v>
      </c>
      <c r="L50" s="11">
        <v>1</v>
      </c>
      <c r="M50" s="12">
        <f>MAX(1,(MIN(10,(((L50-3)/(25-3))*10))))</f>
        <v>1</v>
      </c>
      <c r="N50" s="11">
        <v>0.252</v>
      </c>
      <c r="O50" s="12">
        <f>MAX(1,(MIN(10,(N50 - 0.21) / (0.29 - 0.21)*10)))</f>
        <v>5.2500000000000027</v>
      </c>
    </row>
    <row r="51" spans="1:15" ht="15.75" x14ac:dyDescent="0.45">
      <c r="A51" s="7">
        <v>50</v>
      </c>
      <c r="B51" s="10" t="s">
        <v>250</v>
      </c>
      <c r="C51" s="11" t="s">
        <v>304</v>
      </c>
      <c r="D51" s="11" t="s">
        <v>306</v>
      </c>
      <c r="E51" s="12">
        <f>G51+I51+K51+M51+O51</f>
        <v>21.252913752913752</v>
      </c>
      <c r="F51" s="11">
        <v>11</v>
      </c>
      <c r="G51" s="12">
        <f>MAX(1,(MIN(10,(((F51-3)/(25-3)*10)))))</f>
        <v>3.6363636363636367</v>
      </c>
      <c r="H51" s="11">
        <v>41</v>
      </c>
      <c r="I51" s="12">
        <f t="shared" si="0"/>
        <v>4.3333333333333339</v>
      </c>
      <c r="J51" s="11">
        <v>40</v>
      </c>
      <c r="K51" s="12">
        <f>MAX(1,(MIN(10,(J51 - 13) / (65-13)*10)))</f>
        <v>5.1923076923076925</v>
      </c>
      <c r="L51" s="11">
        <v>12</v>
      </c>
      <c r="M51" s="12">
        <f>MAX(1,(MIN(10,(((L51-3)/(25-3))*10))))</f>
        <v>4.0909090909090908</v>
      </c>
      <c r="N51" s="11">
        <v>0.24199999999999999</v>
      </c>
      <c r="O51" s="12">
        <f>MAX(1,(MIN(10,(N51 - 0.21) / (0.29 - 0.21)*10)))</f>
        <v>4.0000000000000009</v>
      </c>
    </row>
    <row r="52" spans="1:15" ht="15.75" x14ac:dyDescent="0.45">
      <c r="A52" s="7">
        <v>51</v>
      </c>
      <c r="B52" s="10" t="s">
        <v>299</v>
      </c>
      <c r="C52" s="11" t="s">
        <v>223</v>
      </c>
      <c r="D52" s="11" t="s">
        <v>306</v>
      </c>
      <c r="E52" s="12">
        <f>G52+I52+K52+M52+O52</f>
        <v>21.074883449883455</v>
      </c>
      <c r="F52" s="11">
        <v>12</v>
      </c>
      <c r="G52" s="12">
        <f>MAX(1,(MIN(10,(((F52-3)/(25-3)*10)))))</f>
        <v>4.0909090909090908</v>
      </c>
      <c r="H52" s="11">
        <v>37</v>
      </c>
      <c r="I52" s="12">
        <f t="shared" si="0"/>
        <v>3.6666666666666665</v>
      </c>
      <c r="J52" s="11">
        <v>40</v>
      </c>
      <c r="K52" s="12">
        <f>MAX(1,(MIN(10,(J52 - 13) / (65-13)*10)))</f>
        <v>5.1923076923076925</v>
      </c>
      <c r="L52" s="11">
        <v>2</v>
      </c>
      <c r="M52" s="12">
        <f>MAX(1,(MIN(10,(((L52-3)/(25-3))*10))))</f>
        <v>1</v>
      </c>
      <c r="N52" s="11">
        <v>0.26700000000000002</v>
      </c>
      <c r="O52" s="12">
        <f>MAX(1,(MIN(10,(N52 - 0.21) / (0.29 - 0.21)*10)))</f>
        <v>7.1250000000000036</v>
      </c>
    </row>
    <row r="53" spans="1:15" ht="15.75" x14ac:dyDescent="0.45">
      <c r="A53" s="7">
        <v>52</v>
      </c>
      <c r="B53" s="10" t="s">
        <v>213</v>
      </c>
      <c r="C53" s="11" t="s">
        <v>214</v>
      </c>
      <c r="D53" s="11" t="s">
        <v>306</v>
      </c>
      <c r="E53" s="12">
        <f>G53+I53+K53+M53+O53</f>
        <v>21.183857808857812</v>
      </c>
      <c r="F53" s="11">
        <v>9</v>
      </c>
      <c r="G53" s="12">
        <f>MAX(1,(MIN(10,(((F53-3)/(25-3)*10)))))</f>
        <v>2.7272727272727271</v>
      </c>
      <c r="H53" s="11">
        <v>50</v>
      </c>
      <c r="I53" s="12">
        <f t="shared" si="0"/>
        <v>5.8333333333333339</v>
      </c>
      <c r="J53" s="11">
        <v>41</v>
      </c>
      <c r="K53" s="12">
        <f>MAX(1,(MIN(10,(J53 - 13) / (65-13)*10)))</f>
        <v>5.3846153846153841</v>
      </c>
      <c r="L53" s="11">
        <v>6</v>
      </c>
      <c r="M53" s="12">
        <f>MAX(1,(MIN(10,(((L53-3)/(25-3))*10))))</f>
        <v>1.3636363636363635</v>
      </c>
      <c r="N53" s="11">
        <v>0.25700000000000001</v>
      </c>
      <c r="O53" s="12">
        <f>MAX(1,(MIN(10,(N53 - 0.21) / (0.29 - 0.21)*10)))</f>
        <v>5.8750000000000027</v>
      </c>
    </row>
    <row r="54" spans="1:15" ht="15.75" x14ac:dyDescent="0.45">
      <c r="A54" s="7">
        <v>53</v>
      </c>
      <c r="B54" s="10" t="s">
        <v>44</v>
      </c>
      <c r="C54" s="11" t="s">
        <v>209</v>
      </c>
      <c r="D54" s="11" t="s">
        <v>306</v>
      </c>
      <c r="E54" s="12">
        <f>G54+I54+K54+M54+O54</f>
        <v>21.012529137529135</v>
      </c>
      <c r="F54" s="11">
        <v>12</v>
      </c>
      <c r="G54" s="12">
        <f>MAX(1,(MIN(10,(((F54-3)/(25-3)*10)))))</f>
        <v>4.0909090909090908</v>
      </c>
      <c r="H54" s="11">
        <v>38</v>
      </c>
      <c r="I54" s="12">
        <f t="shared" si="0"/>
        <v>3.8333333333333335</v>
      </c>
      <c r="J54" s="11">
        <v>42</v>
      </c>
      <c r="K54" s="12">
        <f>MAX(1,(MIN(10,(J54 - 13) / (65-13)*10)))</f>
        <v>5.5769230769230766</v>
      </c>
      <c r="L54" s="11">
        <v>11</v>
      </c>
      <c r="M54" s="12">
        <f>MAX(1,(MIN(10,(((L54-3)/(25-3))*10))))</f>
        <v>3.6363636363636367</v>
      </c>
      <c r="N54" s="11">
        <v>0.24099999999999999</v>
      </c>
      <c r="O54" s="12">
        <f>MAX(1,(MIN(10,(N54 - 0.21) / (0.29 - 0.21)*10)))</f>
        <v>3.8750000000000009</v>
      </c>
    </row>
    <row r="55" spans="1:15" ht="15.75" x14ac:dyDescent="0.45">
      <c r="A55" s="7">
        <v>54</v>
      </c>
      <c r="B55" s="10" t="s">
        <v>271</v>
      </c>
      <c r="C55" s="11" t="s">
        <v>196</v>
      </c>
      <c r="D55" s="11" t="s">
        <v>309</v>
      </c>
      <c r="E55" s="12">
        <f>G55+I55+K55+M55+O55</f>
        <v>20.79895104895105</v>
      </c>
      <c r="F55" s="11">
        <v>6</v>
      </c>
      <c r="G55" s="12">
        <f>MAX(1,(MIN(10,(((F55-3)/(25-3)*10)))))</f>
        <v>1.3636363636363635</v>
      </c>
      <c r="H55" s="11">
        <v>36</v>
      </c>
      <c r="I55" s="12">
        <f t="shared" si="0"/>
        <v>3.5</v>
      </c>
      <c r="J55" s="11">
        <v>35</v>
      </c>
      <c r="K55" s="12">
        <f>MAX(1,(MIN(10,(J55 - 13) / (65-13)*10)))</f>
        <v>4.2307692307692308</v>
      </c>
      <c r="L55" s="11">
        <v>15</v>
      </c>
      <c r="M55" s="12">
        <f>MAX(1,(MIN(10,(((L55-3)/(25-3))*10))))</f>
        <v>5.4545454545454541</v>
      </c>
      <c r="N55" s="11">
        <v>0.26</v>
      </c>
      <c r="O55" s="12">
        <f>MAX(1,(MIN(10,(N55 - 0.21) / (0.29 - 0.21)*10)))</f>
        <v>6.2500000000000036</v>
      </c>
    </row>
    <row r="56" spans="1:15" ht="15.75" x14ac:dyDescent="0.45">
      <c r="A56" s="7">
        <v>55</v>
      </c>
      <c r="B56" s="10" t="s">
        <v>83</v>
      </c>
      <c r="C56" s="11" t="s">
        <v>207</v>
      </c>
      <c r="D56" s="11" t="s">
        <v>309</v>
      </c>
      <c r="E56" s="12">
        <f>G56+I56+K56+M56+O56</f>
        <v>20.791083916083917</v>
      </c>
      <c r="F56" s="11">
        <v>12</v>
      </c>
      <c r="G56" s="12">
        <f>MAX(1,(MIN(10,(((F56-3)/(25-3)*10)))))</f>
        <v>4.0909090909090908</v>
      </c>
      <c r="H56" s="11">
        <v>36</v>
      </c>
      <c r="I56" s="12">
        <f t="shared" si="0"/>
        <v>3.5</v>
      </c>
      <c r="J56" s="11">
        <v>31</v>
      </c>
      <c r="K56" s="12">
        <f>MAX(1,(MIN(10,(J56 - 13) / (65-13)*10)))</f>
        <v>3.4615384615384617</v>
      </c>
      <c r="L56" s="11">
        <v>17</v>
      </c>
      <c r="M56" s="12">
        <f>MAX(1,(MIN(10,(((L56-3)/(25-3))*10))))</f>
        <v>6.3636363636363633</v>
      </c>
      <c r="N56" s="11">
        <v>0.23699999999999999</v>
      </c>
      <c r="O56" s="12">
        <f>MAX(1,(MIN(10,(N56 - 0.21) / (0.29 - 0.21)*10)))</f>
        <v>3.375</v>
      </c>
    </row>
    <row r="57" spans="1:15" ht="15.75" x14ac:dyDescent="0.45">
      <c r="A57" s="7">
        <v>56</v>
      </c>
      <c r="B57" s="10" t="s">
        <v>61</v>
      </c>
      <c r="C57" s="11" t="s">
        <v>203</v>
      </c>
      <c r="D57" s="11" t="s">
        <v>306</v>
      </c>
      <c r="E57" s="12">
        <f>G57+I57+K57+M57+O57</f>
        <v>20.476107226107231</v>
      </c>
      <c r="F57" s="11">
        <v>7</v>
      </c>
      <c r="G57" s="12">
        <f>MAX(1,(MIN(10,(((F57-3)/(25-3)*10)))))</f>
        <v>1.8181818181818183</v>
      </c>
      <c r="H57" s="11">
        <v>46</v>
      </c>
      <c r="I57" s="12">
        <f t="shared" si="0"/>
        <v>5.166666666666667</v>
      </c>
      <c r="J57" s="11">
        <v>36</v>
      </c>
      <c r="K57" s="12">
        <f>MAX(1,(MIN(10,(J57 - 13) / (65-13)*10)))</f>
        <v>4.4230769230769234</v>
      </c>
      <c r="L57" s="11">
        <v>7</v>
      </c>
      <c r="M57" s="12">
        <f>MAX(1,(MIN(10,(((L57-3)/(25-3))*10))))</f>
        <v>1.8181818181818183</v>
      </c>
      <c r="N57" s="11">
        <v>0.26800000000000002</v>
      </c>
      <c r="O57" s="12">
        <f>MAX(1,(MIN(10,(N57 - 0.21) / (0.29 - 0.21)*10)))</f>
        <v>7.2500000000000044</v>
      </c>
    </row>
    <row r="58" spans="1:15" ht="15.75" x14ac:dyDescent="0.45">
      <c r="A58" s="7">
        <v>57</v>
      </c>
      <c r="B58" s="10" t="s">
        <v>325</v>
      </c>
      <c r="C58" s="11" t="s">
        <v>304</v>
      </c>
      <c r="D58" s="11" t="s">
        <v>315</v>
      </c>
      <c r="E58" s="12">
        <f>G58+I58+K58+M58+O58</f>
        <v>19.913752913752916</v>
      </c>
      <c r="F58" s="11">
        <v>8</v>
      </c>
      <c r="G58" s="12">
        <f>MAX(1,(MIN(10,(((F58-3)/(25-3)*10)))))</f>
        <v>2.2727272727272725</v>
      </c>
      <c r="H58" s="11">
        <v>35</v>
      </c>
      <c r="I58" s="12">
        <f t="shared" si="0"/>
        <v>3.333333333333333</v>
      </c>
      <c r="J58" s="11">
        <v>38</v>
      </c>
      <c r="K58" s="12">
        <f>MAX(1,(MIN(10,(J58 - 13) / (65-13)*10)))</f>
        <v>4.8076923076923075</v>
      </c>
      <c r="L58" s="11">
        <v>3</v>
      </c>
      <c r="M58" s="12">
        <f>MAX(1,(MIN(10,(((L58-3)/(25-3))*10))))</f>
        <v>1</v>
      </c>
      <c r="N58" s="11">
        <v>0.27800000000000002</v>
      </c>
      <c r="O58" s="12">
        <f>MAX(1,(MIN(10,(N58 - 0.21) / (0.29 - 0.21)*10)))</f>
        <v>8.5000000000000053</v>
      </c>
    </row>
    <row r="59" spans="1:15" ht="15.75" x14ac:dyDescent="0.45">
      <c r="A59" s="7">
        <v>58</v>
      </c>
      <c r="B59" s="10" t="s">
        <v>280</v>
      </c>
      <c r="C59" s="11" t="s">
        <v>217</v>
      </c>
      <c r="D59" s="11" t="s">
        <v>306</v>
      </c>
      <c r="E59" s="12">
        <f>G59+I59+K59+M59+O59</f>
        <v>19.812354312354316</v>
      </c>
      <c r="F59" s="11">
        <v>11</v>
      </c>
      <c r="G59" s="12">
        <f>MAX(1,(MIN(10,(((F59-3)/(25-3)*10)))))</f>
        <v>3.6363636363636367</v>
      </c>
      <c r="H59" s="11">
        <v>38</v>
      </c>
      <c r="I59" s="12">
        <f t="shared" si="0"/>
        <v>3.8333333333333335</v>
      </c>
      <c r="J59" s="11">
        <v>37</v>
      </c>
      <c r="K59" s="12">
        <f>MAX(1,(MIN(10,(J59 - 13) / (65-13)*10)))</f>
        <v>4.6153846153846159</v>
      </c>
      <c r="L59" s="11">
        <v>9</v>
      </c>
      <c r="M59" s="12">
        <f>MAX(1,(MIN(10,(((L59-3)/(25-3))*10))))</f>
        <v>2.7272727272727271</v>
      </c>
      <c r="N59" s="11">
        <v>0.25</v>
      </c>
      <c r="O59" s="12">
        <f>MAX(1,(MIN(10,(N59 - 0.21) / (0.29 - 0.21)*10)))</f>
        <v>5.0000000000000018</v>
      </c>
    </row>
    <row r="60" spans="1:15" ht="15.75" x14ac:dyDescent="0.45">
      <c r="A60" s="7">
        <v>59</v>
      </c>
      <c r="B60" s="10" t="s">
        <v>297</v>
      </c>
      <c r="C60" s="11" t="s">
        <v>317</v>
      </c>
      <c r="D60" s="11" t="s">
        <v>306</v>
      </c>
      <c r="E60" s="12">
        <f>G60+I60+K60+M60+O60</f>
        <v>19.883449883449885</v>
      </c>
      <c r="F60" s="11">
        <v>12</v>
      </c>
      <c r="G60" s="12">
        <f>MAX(1,(MIN(10,(((F60-3)/(25-3)*10)))))</f>
        <v>4.0909090909090908</v>
      </c>
      <c r="H60" s="11">
        <v>46</v>
      </c>
      <c r="I60" s="12">
        <f t="shared" si="0"/>
        <v>5.166666666666667</v>
      </c>
      <c r="J60" s="11">
        <v>38</v>
      </c>
      <c r="K60" s="12">
        <f>MAX(1,(MIN(10,(J60 - 13) / (65-13)*10)))</f>
        <v>4.8076923076923075</v>
      </c>
      <c r="L60" s="11">
        <v>7</v>
      </c>
      <c r="M60" s="12">
        <f>MAX(1,(MIN(10,(((L60-3)/(25-3))*10))))</f>
        <v>1.8181818181818183</v>
      </c>
      <c r="N60" s="11">
        <v>0.24199999999999999</v>
      </c>
      <c r="O60" s="12">
        <f>MAX(1,(MIN(10,(N60 - 0.21) / (0.29 - 0.21)*10)))</f>
        <v>4.0000000000000009</v>
      </c>
    </row>
    <row r="61" spans="1:15" ht="15.75" x14ac:dyDescent="0.45">
      <c r="A61" s="7">
        <v>60</v>
      </c>
      <c r="B61" s="10" t="s">
        <v>274</v>
      </c>
      <c r="C61" s="11" t="s">
        <v>223</v>
      </c>
      <c r="D61" s="11" t="s">
        <v>306</v>
      </c>
      <c r="E61" s="12">
        <f>G61+I61+K61+M61+O61</f>
        <v>19.45804195804196</v>
      </c>
      <c r="F61" s="11">
        <v>9</v>
      </c>
      <c r="G61" s="12">
        <f>MAX(1,(MIN(10,(((F61-3)/(25-3)*10)))))</f>
        <v>2.7272727272727271</v>
      </c>
      <c r="H61" s="11">
        <v>45</v>
      </c>
      <c r="I61" s="12">
        <f t="shared" si="0"/>
        <v>5</v>
      </c>
      <c r="J61" s="11">
        <v>35</v>
      </c>
      <c r="K61" s="12">
        <f>MAX(1,(MIN(10,(J61 - 13) / (65-13)*10)))</f>
        <v>4.2307692307692308</v>
      </c>
      <c r="L61" s="11">
        <v>4</v>
      </c>
      <c r="M61" s="12">
        <f>MAX(1,(MIN(10,(((L61-3)/(25-3))*10))))</f>
        <v>1</v>
      </c>
      <c r="N61" s="11">
        <v>0.26200000000000001</v>
      </c>
      <c r="O61" s="12">
        <f>MAX(1,(MIN(10,(N61 - 0.21) / (0.29 - 0.21)*10)))</f>
        <v>6.5000000000000036</v>
      </c>
    </row>
    <row r="62" spans="1:15" ht="15.75" x14ac:dyDescent="0.45">
      <c r="A62" s="7">
        <v>61</v>
      </c>
      <c r="B62" s="10" t="s">
        <v>39</v>
      </c>
      <c r="C62" s="11" t="s">
        <v>318</v>
      </c>
      <c r="D62" s="11" t="s">
        <v>306</v>
      </c>
      <c r="E62" s="12">
        <f>G62+I62+K62+M62+O62</f>
        <v>19.267191142191145</v>
      </c>
      <c r="F62" s="11">
        <v>12</v>
      </c>
      <c r="G62" s="12">
        <f>MAX(1,(MIN(10,(((F62-3)/(25-3)*10)))))</f>
        <v>4.0909090909090908</v>
      </c>
      <c r="H62" s="11">
        <v>40</v>
      </c>
      <c r="I62" s="12">
        <f t="shared" si="0"/>
        <v>4.166666666666667</v>
      </c>
      <c r="J62" s="11">
        <v>41</v>
      </c>
      <c r="K62" s="12">
        <f>MAX(1,(MIN(10,(J62 - 13) / (65-13)*10)))</f>
        <v>5.3846153846153841</v>
      </c>
      <c r="L62" s="11">
        <v>2</v>
      </c>
      <c r="M62" s="12">
        <f>MAX(1,(MIN(10,(((L62-3)/(25-3))*10))))</f>
        <v>1</v>
      </c>
      <c r="N62" s="11">
        <v>0.247</v>
      </c>
      <c r="O62" s="12">
        <f>MAX(1,(MIN(10,(N62 - 0.21) / (0.29 - 0.21)*10)))</f>
        <v>4.6250000000000018</v>
      </c>
    </row>
    <row r="63" spans="1:15" ht="15.75" x14ac:dyDescent="0.45">
      <c r="A63" s="7">
        <v>62</v>
      </c>
      <c r="B63" s="10" t="s">
        <v>264</v>
      </c>
      <c r="C63" s="11" t="s">
        <v>193</v>
      </c>
      <c r="D63" s="11" t="s">
        <v>306</v>
      </c>
      <c r="E63" s="12">
        <f>G63+I63+K63+M63+O63</f>
        <v>19.21241258741259</v>
      </c>
      <c r="F63" s="11">
        <v>13</v>
      </c>
      <c r="G63" s="12">
        <f>MAX(1,(MIN(10,(((F63-3)/(25-3)*10)))))</f>
        <v>4.545454545454545</v>
      </c>
      <c r="H63" s="11">
        <v>39</v>
      </c>
      <c r="I63" s="12">
        <f t="shared" si="0"/>
        <v>4</v>
      </c>
      <c r="J63" s="11">
        <v>43</v>
      </c>
      <c r="K63" s="12">
        <f>MAX(1,(MIN(10,(J63 - 13) / (65-13)*10)))</f>
        <v>5.7692307692307683</v>
      </c>
      <c r="L63" s="11">
        <v>8</v>
      </c>
      <c r="M63" s="12">
        <f>MAX(1,(MIN(10,(((L63-3)/(25-3))*10))))</f>
        <v>2.2727272727272725</v>
      </c>
      <c r="N63" s="11">
        <v>0.23100000000000001</v>
      </c>
      <c r="O63" s="12">
        <f>MAX(1,(MIN(10,(N63 - 0.21) / (0.29 - 0.21)*10)))</f>
        <v>2.6250000000000027</v>
      </c>
    </row>
    <row r="64" spans="1:15" ht="15.75" x14ac:dyDescent="0.45">
      <c r="A64" s="7">
        <v>63</v>
      </c>
      <c r="B64" s="10" t="s">
        <v>326</v>
      </c>
      <c r="C64" s="11" t="s">
        <v>198</v>
      </c>
      <c r="D64" s="11" t="s">
        <v>315</v>
      </c>
      <c r="E64" s="12">
        <f>G64+I64+K64+M64+O64</f>
        <v>19.027389277389283</v>
      </c>
      <c r="F64" s="11">
        <v>11</v>
      </c>
      <c r="G64" s="12">
        <f>MAX(1,(MIN(10,(((F64-3)/(25-3)*10)))))</f>
        <v>3.6363636363636367</v>
      </c>
      <c r="H64" s="11">
        <v>38</v>
      </c>
      <c r="I64" s="12">
        <f t="shared" si="0"/>
        <v>3.8333333333333335</v>
      </c>
      <c r="J64" s="11">
        <v>38</v>
      </c>
      <c r="K64" s="12">
        <f>MAX(1,(MIN(10,(J64 - 13) / (65-13)*10)))</f>
        <v>4.8076923076923075</v>
      </c>
      <c r="L64" s="11">
        <v>2</v>
      </c>
      <c r="M64" s="12">
        <f>MAX(1,(MIN(10,(((L64-3)/(25-3))*10))))</f>
        <v>1</v>
      </c>
      <c r="N64" s="11">
        <v>0.25600000000000001</v>
      </c>
      <c r="O64" s="12">
        <f>MAX(1,(MIN(10,(N64 - 0.21) / (0.29 - 0.21)*10)))</f>
        <v>5.7500000000000027</v>
      </c>
    </row>
    <row r="65" spans="1:15" ht="15.75" x14ac:dyDescent="0.45">
      <c r="A65" s="7">
        <v>64</v>
      </c>
      <c r="B65" s="10" t="s">
        <v>218</v>
      </c>
      <c r="C65" s="11" t="s">
        <v>195</v>
      </c>
      <c r="D65" s="11" t="s">
        <v>306</v>
      </c>
      <c r="E65" s="12">
        <f>G65+I65+K65+M65+O65</f>
        <v>18.871794871794872</v>
      </c>
      <c r="F65" s="11">
        <v>11</v>
      </c>
      <c r="G65" s="12">
        <f>MAX(1,(MIN(10,(((F65-3)/(25-3)*10)))))</f>
        <v>3.6363636363636367</v>
      </c>
      <c r="H65" s="11">
        <v>47</v>
      </c>
      <c r="I65" s="12">
        <f t="shared" si="0"/>
        <v>5.333333333333333</v>
      </c>
      <c r="J65" s="11">
        <v>34</v>
      </c>
      <c r="K65" s="12">
        <f>MAX(1,(MIN(10,(J65 - 13) / (65-13)*10)))</f>
        <v>4.0384615384615383</v>
      </c>
      <c r="L65" s="11">
        <v>6</v>
      </c>
      <c r="M65" s="12">
        <f>MAX(1,(MIN(10,(((L65-3)/(25-3))*10))))</f>
        <v>1.3636363636363635</v>
      </c>
      <c r="N65" s="11">
        <v>0.246</v>
      </c>
      <c r="O65" s="12">
        <f>MAX(1,(MIN(10,(N65 - 0.21) / (0.29 - 0.21)*10)))</f>
        <v>4.5000000000000009</v>
      </c>
    </row>
    <row r="66" spans="1:15" ht="31.5" x14ac:dyDescent="0.45">
      <c r="A66" s="7">
        <v>65</v>
      </c>
      <c r="B66" s="10" t="s">
        <v>265</v>
      </c>
      <c r="C66" s="11" t="s">
        <v>191</v>
      </c>
      <c r="D66" s="11" t="s">
        <v>320</v>
      </c>
      <c r="E66" s="12">
        <f>G66+I66+K66+M66+O66</f>
        <v>18.6722027972028</v>
      </c>
      <c r="F66" s="11">
        <v>10</v>
      </c>
      <c r="G66" s="12">
        <f>MAX(1,(MIN(10,(((F66-3)/(25-3)*10)))))</f>
        <v>3.1818181818181817</v>
      </c>
      <c r="H66" s="11">
        <v>39</v>
      </c>
      <c r="I66" s="12">
        <f t="shared" si="0"/>
        <v>4</v>
      </c>
      <c r="J66" s="11">
        <v>37</v>
      </c>
      <c r="K66" s="12">
        <f>MAX(1,(MIN(10,(J66 - 13) / (65-13)*10)))</f>
        <v>4.6153846153846159</v>
      </c>
      <c r="L66" s="11">
        <v>2</v>
      </c>
      <c r="M66" s="12">
        <f>MAX(1,(MIN(10,(((L66-3)/(25-3))*10))))</f>
        <v>1</v>
      </c>
      <c r="N66" s="11">
        <v>0.25700000000000001</v>
      </c>
      <c r="O66" s="12">
        <f>MAX(1,(MIN(10,(N66 - 0.21) / (0.29 - 0.21)*10)))</f>
        <v>5.8750000000000027</v>
      </c>
    </row>
    <row r="67" spans="1:15" ht="15.75" x14ac:dyDescent="0.45">
      <c r="A67" s="7">
        <v>66</v>
      </c>
      <c r="B67" s="10" t="s">
        <v>292</v>
      </c>
      <c r="C67" s="11" t="s">
        <v>318</v>
      </c>
      <c r="D67" s="11" t="s">
        <v>306</v>
      </c>
      <c r="E67" s="12">
        <f>G67+I67+K67+M67+O67</f>
        <v>18.603146853146853</v>
      </c>
      <c r="F67" s="11">
        <v>13</v>
      </c>
      <c r="G67" s="12">
        <f>MAX(1,(MIN(10,(((F67-3)/(25-3)*10)))))</f>
        <v>4.545454545454545</v>
      </c>
      <c r="H67" s="11">
        <v>36</v>
      </c>
      <c r="I67" s="12">
        <f t="shared" ref="I67:I91" si="1">MAX(1,(MIN(10,(H67 - 15) / (75 -15)*10)))</f>
        <v>3.5</v>
      </c>
      <c r="J67" s="11">
        <v>38</v>
      </c>
      <c r="K67" s="12">
        <f>MAX(1,(MIN(10,(J67 - 13) / (65-13)*10)))</f>
        <v>4.8076923076923075</v>
      </c>
      <c r="L67" s="11">
        <v>2</v>
      </c>
      <c r="M67" s="12">
        <f>MAX(1,(MIN(10,(((L67-3)/(25-3))*10))))</f>
        <v>1</v>
      </c>
      <c r="N67" s="11">
        <v>0.248</v>
      </c>
      <c r="O67" s="12">
        <f>MAX(1,(MIN(10,(N67 - 0.21) / (0.29 - 0.21)*10)))</f>
        <v>4.7500000000000018</v>
      </c>
    </row>
    <row r="68" spans="1:15" ht="15.75" x14ac:dyDescent="0.45">
      <c r="A68" s="7">
        <v>67</v>
      </c>
      <c r="B68" s="10" t="s">
        <v>268</v>
      </c>
      <c r="C68" s="11" t="s">
        <v>217</v>
      </c>
      <c r="D68" s="11" t="s">
        <v>306</v>
      </c>
      <c r="E68" s="12">
        <f>G68+I68+K68+M68+O68</f>
        <v>18.320512820512821</v>
      </c>
      <c r="F68" s="11">
        <v>8</v>
      </c>
      <c r="G68" s="12">
        <f>MAX(1,(MIN(10,(((F68-3)/(25-3)*10)))))</f>
        <v>2.2727272727272725</v>
      </c>
      <c r="H68" s="11">
        <v>40</v>
      </c>
      <c r="I68" s="12">
        <f t="shared" si="1"/>
        <v>4.166666666666667</v>
      </c>
      <c r="J68" s="11">
        <v>32</v>
      </c>
      <c r="K68" s="12">
        <f>MAX(1,(MIN(10,(J68 - 13) / (65-13)*10)))</f>
        <v>3.6538461538461537</v>
      </c>
      <c r="L68" s="11">
        <v>9</v>
      </c>
      <c r="M68" s="12">
        <f>MAX(1,(MIN(10,(((L68-3)/(25-3))*10))))</f>
        <v>2.7272727272727271</v>
      </c>
      <c r="N68" s="11">
        <v>0.254</v>
      </c>
      <c r="O68" s="12">
        <f>MAX(1,(MIN(10,(N68 - 0.21) / (0.29 - 0.21)*10)))</f>
        <v>5.5000000000000027</v>
      </c>
    </row>
    <row r="69" spans="1:15" ht="15.75" x14ac:dyDescent="0.45">
      <c r="A69" s="7">
        <v>68</v>
      </c>
      <c r="B69" s="10" t="s">
        <v>294</v>
      </c>
      <c r="C69" s="11" t="s">
        <v>206</v>
      </c>
      <c r="D69" s="11" t="s">
        <v>306</v>
      </c>
      <c r="E69" s="12">
        <f>G69+I69+K69+M69+O69</f>
        <v>18.287587412587413</v>
      </c>
      <c r="F69" s="11">
        <v>10</v>
      </c>
      <c r="G69" s="12">
        <f>MAX(1,(MIN(10,(((F69-3)/(25-3)*10)))))</f>
        <v>3.1818181818181817</v>
      </c>
      <c r="H69" s="11">
        <v>45</v>
      </c>
      <c r="I69" s="12">
        <f t="shared" si="1"/>
        <v>5</v>
      </c>
      <c r="J69" s="11">
        <v>35</v>
      </c>
      <c r="K69" s="12">
        <f>MAX(1,(MIN(10,(J69 - 13) / (65-13)*10)))</f>
        <v>4.2307692307692308</v>
      </c>
      <c r="L69" s="11">
        <v>1</v>
      </c>
      <c r="M69" s="12">
        <f>MAX(1,(MIN(10,(((L69-3)/(25-3))*10))))</f>
        <v>1</v>
      </c>
      <c r="N69" s="11">
        <v>0.249</v>
      </c>
      <c r="O69" s="12">
        <f>MAX(1,(MIN(10,(N69 - 0.21) / (0.29 - 0.21)*10)))</f>
        <v>4.8750000000000018</v>
      </c>
    </row>
    <row r="70" spans="1:15" ht="15.75" x14ac:dyDescent="0.45">
      <c r="A70" s="7">
        <v>69</v>
      </c>
      <c r="B70" s="10" t="s">
        <v>327</v>
      </c>
      <c r="C70" s="11" t="s">
        <v>191</v>
      </c>
      <c r="D70" s="11" t="s">
        <v>306</v>
      </c>
      <c r="E70" s="12">
        <f>G70+I70+K70+M70+O70</f>
        <v>17.805652680652685</v>
      </c>
      <c r="F70" s="11">
        <v>12</v>
      </c>
      <c r="G70" s="12">
        <f>MAX(1,(MIN(10,(((F70-3)/(25-3)*10)))))</f>
        <v>4.0909090909090908</v>
      </c>
      <c r="H70" s="11">
        <v>34</v>
      </c>
      <c r="I70" s="12">
        <f t="shared" si="1"/>
        <v>3.1666666666666665</v>
      </c>
      <c r="J70" s="11">
        <v>36</v>
      </c>
      <c r="K70" s="12">
        <f>MAX(1,(MIN(10,(J70 - 13) / (65-13)*10)))</f>
        <v>4.4230769230769234</v>
      </c>
      <c r="L70" s="11">
        <v>1</v>
      </c>
      <c r="M70" s="12">
        <f>MAX(1,(MIN(10,(((L70-3)/(25-3))*10))))</f>
        <v>1</v>
      </c>
      <c r="N70" s="11">
        <v>0.251</v>
      </c>
      <c r="O70" s="12">
        <f>MAX(1,(MIN(10,(N70 - 0.21) / (0.29 - 0.21)*10)))</f>
        <v>5.1250000000000018</v>
      </c>
    </row>
    <row r="71" spans="1:15" ht="15.75" x14ac:dyDescent="0.45">
      <c r="A71" s="7">
        <v>70</v>
      </c>
      <c r="B71" s="10" t="s">
        <v>247</v>
      </c>
      <c r="C71" s="11" t="s">
        <v>197</v>
      </c>
      <c r="D71" s="11" t="s">
        <v>306</v>
      </c>
      <c r="E71" s="12">
        <f>G71+I71+K71+M71+O71</f>
        <v>17.624417249417249</v>
      </c>
      <c r="F71" s="11">
        <v>7</v>
      </c>
      <c r="G71" s="12">
        <f>MAX(1,(MIN(10,(((F71-3)/(25-3)*10)))))</f>
        <v>1.8181818181818183</v>
      </c>
      <c r="H71" s="11">
        <v>35</v>
      </c>
      <c r="I71" s="12">
        <f t="shared" si="1"/>
        <v>3.333333333333333</v>
      </c>
      <c r="J71" s="11">
        <v>31</v>
      </c>
      <c r="K71" s="12">
        <f>MAX(1,(MIN(10,(J71 - 13) / (65-13)*10)))</f>
        <v>3.4615384615384617</v>
      </c>
      <c r="L71" s="11">
        <v>11</v>
      </c>
      <c r="M71" s="12">
        <f>MAX(1,(MIN(10,(((L71-3)/(25-3))*10))))</f>
        <v>3.6363636363636367</v>
      </c>
      <c r="N71" s="11">
        <v>0.253</v>
      </c>
      <c r="O71" s="12">
        <f>MAX(1,(MIN(10,(N71 - 0.21) / (0.29 - 0.21)*10)))</f>
        <v>5.3750000000000018</v>
      </c>
    </row>
    <row r="72" spans="1:15" ht="15.75" x14ac:dyDescent="0.45">
      <c r="A72" s="7">
        <v>71</v>
      </c>
      <c r="B72" s="10" t="s">
        <v>324</v>
      </c>
      <c r="C72" s="11" t="s">
        <v>220</v>
      </c>
      <c r="D72" s="11" t="s">
        <v>306</v>
      </c>
      <c r="E72" s="12">
        <f>G72+I72+K72+M72+O72</f>
        <v>17.609848484848488</v>
      </c>
      <c r="F72" s="11">
        <v>11</v>
      </c>
      <c r="G72" s="12">
        <f>MAX(1,(MIN(10,(((F72-3)/(25-3)*10)))))</f>
        <v>3.6363636363636367</v>
      </c>
      <c r="H72" s="11">
        <v>37</v>
      </c>
      <c r="I72" s="12">
        <f t="shared" si="1"/>
        <v>3.6666666666666665</v>
      </c>
      <c r="J72" s="11">
        <v>39</v>
      </c>
      <c r="K72" s="12">
        <f>MAX(1,(MIN(10,(J72 - 13) / (65-13)*10)))</f>
        <v>5</v>
      </c>
      <c r="L72" s="11">
        <v>10</v>
      </c>
      <c r="M72" s="12">
        <f>MAX(1,(MIN(10,(((L72-3)/(25-3))*10))))</f>
        <v>3.1818181818181817</v>
      </c>
      <c r="N72" s="11">
        <v>0.22700000000000001</v>
      </c>
      <c r="O72" s="12">
        <f>MAX(1,(MIN(10,(N72 - 0.21) / (0.29 - 0.21)*10)))</f>
        <v>2.1250000000000022</v>
      </c>
    </row>
    <row r="73" spans="1:15" ht="15.75" x14ac:dyDescent="0.45">
      <c r="A73" s="7">
        <v>72</v>
      </c>
      <c r="B73" s="10" t="s">
        <v>94</v>
      </c>
      <c r="C73" s="11" t="s">
        <v>189</v>
      </c>
      <c r="D73" s="11" t="s">
        <v>306</v>
      </c>
      <c r="E73" s="12">
        <f>G73+I73+K73+M73+O73</f>
        <v>17.589452214452216</v>
      </c>
      <c r="F73" s="11">
        <v>9</v>
      </c>
      <c r="G73" s="12">
        <f>MAX(1,(MIN(10,(((F73-3)/(25-3)*10)))))</f>
        <v>2.7272727272727271</v>
      </c>
      <c r="H73" s="11">
        <v>41</v>
      </c>
      <c r="I73" s="12">
        <f t="shared" si="1"/>
        <v>4.3333333333333339</v>
      </c>
      <c r="J73" s="11">
        <v>32</v>
      </c>
      <c r="K73" s="12">
        <f>MAX(1,(MIN(10,(J73 - 13) / (65-13)*10)))</f>
        <v>3.6538461538461537</v>
      </c>
      <c r="L73" s="11">
        <v>3</v>
      </c>
      <c r="M73" s="12">
        <f>MAX(1,(MIN(10,(((L73-3)/(25-3))*10))))</f>
        <v>1</v>
      </c>
      <c r="N73" s="11">
        <v>0.25700000000000001</v>
      </c>
      <c r="O73" s="12">
        <f>MAX(1,(MIN(10,(N73 - 0.21) / (0.29 - 0.21)*10)))</f>
        <v>5.8750000000000027</v>
      </c>
    </row>
    <row r="74" spans="1:15" ht="15.75" x14ac:dyDescent="0.45">
      <c r="A74" s="7">
        <v>73</v>
      </c>
      <c r="B74" s="10" t="s">
        <v>93</v>
      </c>
      <c r="C74" s="11" t="s">
        <v>220</v>
      </c>
      <c r="D74" s="11" t="s">
        <v>315</v>
      </c>
      <c r="E74" s="12">
        <f>G74+I74+K74+M74+O74</f>
        <v>17.430069930069934</v>
      </c>
      <c r="F74" s="11">
        <v>13</v>
      </c>
      <c r="G74" s="12">
        <f>MAX(1,(MIN(10,(((F74-3)/(25-3)*10)))))</f>
        <v>4.545454545454545</v>
      </c>
      <c r="H74" s="11">
        <v>36</v>
      </c>
      <c r="I74" s="12">
        <f t="shared" si="1"/>
        <v>3.5</v>
      </c>
      <c r="J74" s="11">
        <v>41</v>
      </c>
      <c r="K74" s="12">
        <f>MAX(1,(MIN(10,(J74 - 13) / (65-13)*10)))</f>
        <v>5.3846153846153841</v>
      </c>
      <c r="L74" s="11">
        <v>5</v>
      </c>
      <c r="M74" s="12">
        <f>MAX(1,(MIN(10,(((L74-3)/(25-3))*10))))</f>
        <v>1</v>
      </c>
      <c r="N74" s="11">
        <v>0.23400000000000001</v>
      </c>
      <c r="O74" s="12">
        <f>MAX(1,(MIN(10,(N74 - 0.21) / (0.29 - 0.21)*10)))</f>
        <v>3.0000000000000031</v>
      </c>
    </row>
    <row r="75" spans="1:15" ht="31.5" x14ac:dyDescent="0.45">
      <c r="A75" s="7">
        <v>74</v>
      </c>
      <c r="B75" s="10" t="s">
        <v>248</v>
      </c>
      <c r="C75" s="11" t="s">
        <v>188</v>
      </c>
      <c r="D75" s="11" t="s">
        <v>323</v>
      </c>
      <c r="E75" s="12">
        <f>G75+I75+K75+M75+O75</f>
        <v>17.339160839160844</v>
      </c>
      <c r="F75" s="11">
        <v>10</v>
      </c>
      <c r="G75" s="12">
        <f>MAX(1,(MIN(10,(((F75-3)/(25-3)*10)))))</f>
        <v>3.1818181818181817</v>
      </c>
      <c r="H75" s="11">
        <v>42</v>
      </c>
      <c r="I75" s="12">
        <f t="shared" si="1"/>
        <v>4.5</v>
      </c>
      <c r="J75" s="11">
        <v>41</v>
      </c>
      <c r="K75" s="12">
        <f>MAX(1,(MIN(10,(J75 - 13) / (65-13)*10)))</f>
        <v>5.3846153846153841</v>
      </c>
      <c r="L75" s="11">
        <v>8</v>
      </c>
      <c r="M75" s="12">
        <f>MAX(1,(MIN(10,(((L75-3)/(25-3))*10))))</f>
        <v>2.2727272727272725</v>
      </c>
      <c r="N75" s="11">
        <v>0.22600000000000001</v>
      </c>
      <c r="O75" s="12">
        <f>MAX(1,(MIN(10,(N75 - 0.21) / (0.29 - 0.21)*10)))</f>
        <v>2.0000000000000022</v>
      </c>
    </row>
    <row r="76" spans="1:15" ht="15.75" x14ac:dyDescent="0.45">
      <c r="A76" s="7">
        <v>75</v>
      </c>
      <c r="B76" s="10" t="s">
        <v>296</v>
      </c>
      <c r="C76" s="11" t="s">
        <v>322</v>
      </c>
      <c r="D76" s="11" t="s">
        <v>312</v>
      </c>
      <c r="E76" s="12">
        <f>G76+I76+K76+M76+O76</f>
        <v>17.308857808857812</v>
      </c>
      <c r="F76" s="11">
        <v>12</v>
      </c>
      <c r="G76" s="12">
        <f>MAX(1,(MIN(10,(((F76-3)/(25-3)*10)))))</f>
        <v>4.0909090909090908</v>
      </c>
      <c r="H76" s="11">
        <v>41</v>
      </c>
      <c r="I76" s="12">
        <f t="shared" si="1"/>
        <v>4.3333333333333339</v>
      </c>
      <c r="J76" s="11">
        <v>41</v>
      </c>
      <c r="K76" s="12">
        <f>MAX(1,(MIN(10,(J76 - 13) / (65-13)*10)))</f>
        <v>5.3846153846153841</v>
      </c>
      <c r="L76" s="11">
        <v>3</v>
      </c>
      <c r="M76" s="12">
        <f>MAX(1,(MIN(10,(((L76-3)/(25-3))*10))))</f>
        <v>1</v>
      </c>
      <c r="N76" s="11">
        <v>0.23</v>
      </c>
      <c r="O76" s="12">
        <f>MAX(1,(MIN(10,(N76 - 0.21) / (0.29 - 0.21)*10)))</f>
        <v>2.5000000000000027</v>
      </c>
    </row>
    <row r="77" spans="1:15" ht="15.75" x14ac:dyDescent="0.45">
      <c r="A77" s="7">
        <v>76</v>
      </c>
      <c r="B77" s="10" t="s">
        <v>298</v>
      </c>
      <c r="C77" s="11" t="s">
        <v>190</v>
      </c>
      <c r="D77" s="11" t="s">
        <v>306</v>
      </c>
      <c r="E77" s="12">
        <f>G77+I77+K77+M77+O77</f>
        <v>17.150641025641022</v>
      </c>
      <c r="F77" s="11">
        <v>5</v>
      </c>
      <c r="G77" s="12">
        <f>MAX(1,(MIN(10,(((F77-3)/(25-3)*10)))))</f>
        <v>1</v>
      </c>
      <c r="H77" s="11">
        <v>35</v>
      </c>
      <c r="I77" s="12">
        <f t="shared" si="1"/>
        <v>3.333333333333333</v>
      </c>
      <c r="J77" s="11">
        <v>27</v>
      </c>
      <c r="K77" s="12">
        <f>MAX(1,(MIN(10,(J77 - 13) / (65-13)*10)))</f>
        <v>2.6923076923076921</v>
      </c>
      <c r="L77" s="11">
        <v>1</v>
      </c>
      <c r="M77" s="12">
        <f>MAX(1,(MIN(10,(((L77-3)/(25-3))*10))))</f>
        <v>1</v>
      </c>
      <c r="N77" s="11">
        <v>0.28299999999999997</v>
      </c>
      <c r="O77" s="12">
        <f>MAX(1,(MIN(10,(N77 - 0.21) / (0.29 - 0.21)*10)))</f>
        <v>9.1249999999999982</v>
      </c>
    </row>
    <row r="78" spans="1:15" ht="15.75" x14ac:dyDescent="0.45">
      <c r="A78" s="7">
        <v>77</v>
      </c>
      <c r="B78" s="10" t="s">
        <v>40</v>
      </c>
      <c r="C78" s="11" t="s">
        <v>198</v>
      </c>
      <c r="D78" s="11" t="s">
        <v>315</v>
      </c>
      <c r="E78" s="12">
        <f>G78+I78+K78+M78+O78</f>
        <v>17.216783216783217</v>
      </c>
      <c r="F78" s="11">
        <v>16</v>
      </c>
      <c r="G78" s="12">
        <f>MAX(1,(MIN(10,(((F78-3)/(25-3)*10)))))</f>
        <v>5.9090909090909092</v>
      </c>
      <c r="H78" s="11">
        <v>42</v>
      </c>
      <c r="I78" s="12">
        <f t="shared" si="1"/>
        <v>4.5</v>
      </c>
      <c r="J78" s="11">
        <v>38</v>
      </c>
      <c r="K78" s="12">
        <f>MAX(1,(MIN(10,(J78 - 13) / (65-13)*10)))</f>
        <v>4.8076923076923075</v>
      </c>
      <c r="L78" s="11">
        <v>2</v>
      </c>
      <c r="M78" s="12">
        <f>MAX(1,(MIN(10,(((L78-3)/(25-3))*10))))</f>
        <v>1</v>
      </c>
      <c r="N78" s="11">
        <v>0.20100000000000001</v>
      </c>
      <c r="O78" s="12">
        <f>MAX(1,(MIN(10,(N78 - 0.21) / (0.29 - 0.21)*10)))</f>
        <v>1</v>
      </c>
    </row>
    <row r="79" spans="1:15" ht="15.75" x14ac:dyDescent="0.45">
      <c r="A79" s="7">
        <v>78</v>
      </c>
      <c r="B79" s="10" t="s">
        <v>295</v>
      </c>
      <c r="C79" s="11" t="s">
        <v>207</v>
      </c>
      <c r="D79" s="11" t="s">
        <v>306</v>
      </c>
      <c r="E79" s="12">
        <f>G79+I79+K79+M79+O79</f>
        <v>17.057400932400935</v>
      </c>
      <c r="F79" s="11">
        <v>9</v>
      </c>
      <c r="G79" s="12">
        <f>MAX(1,(MIN(10,(((F79-3)/(25-3)*10)))))</f>
        <v>2.7272727272727271</v>
      </c>
      <c r="H79" s="11">
        <v>31</v>
      </c>
      <c r="I79" s="12">
        <f t="shared" si="1"/>
        <v>2.6666666666666665</v>
      </c>
      <c r="J79" s="11">
        <v>34</v>
      </c>
      <c r="K79" s="12">
        <f>MAX(1,(MIN(10,(J79 - 13) / (65-13)*10)))</f>
        <v>4.0384615384615383</v>
      </c>
      <c r="L79" s="11">
        <v>3</v>
      </c>
      <c r="M79" s="12">
        <f>MAX(1,(MIN(10,(((L79-3)/(25-3))*10))))</f>
        <v>1</v>
      </c>
      <c r="N79" s="11">
        <v>0.26300000000000001</v>
      </c>
      <c r="O79" s="12">
        <f>MAX(1,(MIN(10,(N79 - 0.21) / (0.29 - 0.21)*10)))</f>
        <v>6.6250000000000036</v>
      </c>
    </row>
    <row r="80" spans="1:15" ht="15.75" x14ac:dyDescent="0.45">
      <c r="A80" s="7">
        <v>79</v>
      </c>
      <c r="B80" s="10" t="s">
        <v>242</v>
      </c>
      <c r="C80" s="11" t="s">
        <v>188</v>
      </c>
      <c r="D80" s="11" t="s">
        <v>306</v>
      </c>
      <c r="E80" s="12">
        <f>G80+I80+K80+M80+O80</f>
        <v>17.138403263403266</v>
      </c>
      <c r="F80" s="11">
        <v>13</v>
      </c>
      <c r="G80" s="12">
        <f>MAX(1,(MIN(10,(((F80-3)/(25-3)*10)))))</f>
        <v>4.545454545454545</v>
      </c>
      <c r="H80" s="11">
        <v>41</v>
      </c>
      <c r="I80" s="12">
        <f t="shared" si="1"/>
        <v>4.3333333333333339</v>
      </c>
      <c r="J80" s="11">
        <v>41</v>
      </c>
      <c r="K80" s="12">
        <f>MAX(1,(MIN(10,(J80 - 13) / (65-13)*10)))</f>
        <v>5.3846153846153841</v>
      </c>
      <c r="L80" s="11">
        <v>5</v>
      </c>
      <c r="M80" s="12">
        <f>MAX(1,(MIN(10,(((L80-3)/(25-3))*10))))</f>
        <v>1</v>
      </c>
      <c r="N80" s="11">
        <v>0.22500000000000001</v>
      </c>
      <c r="O80" s="12">
        <f>MAX(1,(MIN(10,(N80 - 0.21) / (0.29 - 0.21)*10)))</f>
        <v>1.875000000000002</v>
      </c>
    </row>
    <row r="81" spans="1:15" ht="15.75" x14ac:dyDescent="0.45">
      <c r="A81" s="7">
        <v>80</v>
      </c>
      <c r="B81" s="10" t="s">
        <v>37</v>
      </c>
      <c r="C81" s="11" t="s">
        <v>318</v>
      </c>
      <c r="D81" s="11" t="s">
        <v>306</v>
      </c>
      <c r="E81" s="12">
        <f>G81+I81+K81+M81+O81</f>
        <v>16.835081585081586</v>
      </c>
      <c r="F81" s="11">
        <v>11</v>
      </c>
      <c r="G81" s="12">
        <f>MAX(1,(MIN(10,(((F81-3)/(25-3)*10)))))</f>
        <v>3.6363636363636367</v>
      </c>
      <c r="H81" s="11">
        <v>38</v>
      </c>
      <c r="I81" s="12">
        <f t="shared" si="1"/>
        <v>3.8333333333333335</v>
      </c>
      <c r="J81" s="11">
        <v>37</v>
      </c>
      <c r="K81" s="12">
        <f>MAX(1,(MIN(10,(J81 - 13) / (65-13)*10)))</f>
        <v>4.6153846153846159</v>
      </c>
      <c r="L81" s="11">
        <v>3</v>
      </c>
      <c r="M81" s="12">
        <f>MAX(1,(MIN(10,(((L81-3)/(25-3))*10))))</f>
        <v>1</v>
      </c>
      <c r="N81" s="11">
        <v>0.24</v>
      </c>
      <c r="O81" s="12">
        <f>MAX(1,(MIN(10,(N81 - 0.21) / (0.29 - 0.21)*10)))</f>
        <v>3.7500000000000004</v>
      </c>
    </row>
    <row r="82" spans="1:15" ht="15.75" x14ac:dyDescent="0.45">
      <c r="A82" s="7">
        <v>81</v>
      </c>
      <c r="B82" s="10" t="s">
        <v>64</v>
      </c>
      <c r="C82" s="11" t="s">
        <v>198</v>
      </c>
      <c r="D82" s="11" t="s">
        <v>306</v>
      </c>
      <c r="E82" s="12">
        <f>G82+I82+K82+M82+O82</f>
        <v>16.774184149184151</v>
      </c>
      <c r="F82" s="11">
        <v>11</v>
      </c>
      <c r="G82" s="12">
        <f>MAX(1,(MIN(10,(((F82-3)/(25-3)*10)))))</f>
        <v>3.6363636363636367</v>
      </c>
      <c r="H82" s="11">
        <v>40</v>
      </c>
      <c r="I82" s="12">
        <f t="shared" si="1"/>
        <v>4.166666666666667</v>
      </c>
      <c r="J82" s="11">
        <v>33</v>
      </c>
      <c r="K82" s="12">
        <f>MAX(1,(MIN(10,(J82 - 13) / (65-13)*10)))</f>
        <v>3.8461538461538463</v>
      </c>
      <c r="L82" s="11">
        <v>3</v>
      </c>
      <c r="M82" s="12">
        <f>MAX(1,(MIN(10,(((L82-3)/(25-3))*10))))</f>
        <v>1</v>
      </c>
      <c r="N82" s="11">
        <v>0.24299999999999999</v>
      </c>
      <c r="O82" s="12">
        <f>MAX(1,(MIN(10,(N82 - 0.21) / (0.29 - 0.21)*10)))</f>
        <v>4.1250000000000009</v>
      </c>
    </row>
    <row r="83" spans="1:15" ht="15.75" x14ac:dyDescent="0.45">
      <c r="A83" s="7">
        <v>82</v>
      </c>
      <c r="B83" s="10" t="s">
        <v>328</v>
      </c>
      <c r="C83" s="11" t="s">
        <v>322</v>
      </c>
      <c r="D83" s="11" t="s">
        <v>306</v>
      </c>
      <c r="E83" s="12">
        <f>G83+I83+K83+M83+O83</f>
        <v>16.411421911421915</v>
      </c>
      <c r="F83" s="11">
        <v>8</v>
      </c>
      <c r="G83" s="12">
        <f>MAX(1,(MIN(10,(((F83-3)/(25-3)*10)))))</f>
        <v>2.2727272727272725</v>
      </c>
      <c r="H83" s="11">
        <v>31</v>
      </c>
      <c r="I83" s="12">
        <f t="shared" si="1"/>
        <v>2.6666666666666665</v>
      </c>
      <c r="J83" s="11">
        <v>32</v>
      </c>
      <c r="K83" s="12">
        <f>MAX(1,(MIN(10,(J83 - 13) / (65-13)*10)))</f>
        <v>3.6538461538461537</v>
      </c>
      <c r="L83" s="11">
        <v>7</v>
      </c>
      <c r="M83" s="12">
        <f>MAX(1,(MIN(10,(((L83-3)/(25-3))*10))))</f>
        <v>1.8181818181818183</v>
      </c>
      <c r="N83" s="11">
        <v>0.25800000000000001</v>
      </c>
      <c r="O83" s="12">
        <f>MAX(1,(MIN(10,(N83 - 0.21) / (0.29 - 0.21)*10)))</f>
        <v>6.0000000000000036</v>
      </c>
    </row>
    <row r="84" spans="1:15" ht="15.75" x14ac:dyDescent="0.45">
      <c r="A84" s="7">
        <v>83</v>
      </c>
      <c r="B84" s="10" t="s">
        <v>279</v>
      </c>
      <c r="C84" s="11" t="s">
        <v>205</v>
      </c>
      <c r="D84" s="11" t="s">
        <v>306</v>
      </c>
      <c r="E84" s="12">
        <f>G84+I84+K84+M84+O84</f>
        <v>16.391608391608393</v>
      </c>
      <c r="F84" s="11">
        <v>10</v>
      </c>
      <c r="G84" s="12">
        <f>MAX(1,(MIN(10,(((F84-3)/(25-3)*10)))))</f>
        <v>3.1818181818181817</v>
      </c>
      <c r="H84" s="11">
        <v>39</v>
      </c>
      <c r="I84" s="12">
        <f t="shared" si="1"/>
        <v>4</v>
      </c>
      <c r="J84" s="11">
        <v>33</v>
      </c>
      <c r="K84" s="12">
        <f>MAX(1,(MIN(10,(J84 - 13) / (65-13)*10)))</f>
        <v>3.8461538461538463</v>
      </c>
      <c r="L84" s="11">
        <v>6</v>
      </c>
      <c r="M84" s="12">
        <f>MAX(1,(MIN(10,(((L84-3)/(25-3))*10))))</f>
        <v>1.3636363636363635</v>
      </c>
      <c r="N84" s="11">
        <v>0.24199999999999999</v>
      </c>
      <c r="O84" s="12">
        <f>MAX(1,(MIN(10,(N84 - 0.21) / (0.29 - 0.21)*10)))</f>
        <v>4.0000000000000009</v>
      </c>
    </row>
    <row r="85" spans="1:15" ht="15.75" x14ac:dyDescent="0.45">
      <c r="A85" s="7">
        <v>84</v>
      </c>
      <c r="B85" s="10" t="s">
        <v>65</v>
      </c>
      <c r="C85" s="11" t="s">
        <v>194</v>
      </c>
      <c r="D85" s="11" t="s">
        <v>309</v>
      </c>
      <c r="E85" s="12">
        <f>G85+I85+K85+M85+O85</f>
        <v>16.154720279720284</v>
      </c>
      <c r="F85" s="11">
        <v>4</v>
      </c>
      <c r="G85" s="12">
        <f>MAX(1,(MIN(10,(((F85-3)/(25-3)*10)))))</f>
        <v>1</v>
      </c>
      <c r="H85" s="11">
        <v>33</v>
      </c>
      <c r="I85" s="12">
        <f t="shared" si="1"/>
        <v>3</v>
      </c>
      <c r="J85" s="11">
        <v>31</v>
      </c>
      <c r="K85" s="12">
        <f>MAX(1,(MIN(10,(J85 - 13) / (65-13)*10)))</f>
        <v>3.4615384615384617</v>
      </c>
      <c r="L85" s="11">
        <v>7</v>
      </c>
      <c r="M85" s="12">
        <f>MAX(1,(MIN(10,(((L85-3)/(25-3))*10))))</f>
        <v>1.8181818181818183</v>
      </c>
      <c r="N85" s="11">
        <v>0.26500000000000001</v>
      </c>
      <c r="O85" s="12">
        <f>MAX(1,(MIN(10,(N85 - 0.21) / (0.29 - 0.21)*10)))</f>
        <v>6.8750000000000036</v>
      </c>
    </row>
    <row r="86" spans="1:15" ht="15.75" x14ac:dyDescent="0.45">
      <c r="A86" s="7">
        <v>85</v>
      </c>
      <c r="B86" s="10" t="s">
        <v>277</v>
      </c>
      <c r="C86" s="11" t="s">
        <v>214</v>
      </c>
      <c r="D86" s="11" t="s">
        <v>306</v>
      </c>
      <c r="E86" s="12">
        <f>G86+I86+K86+M86+O86</f>
        <v>15.892773892773892</v>
      </c>
      <c r="F86" s="11">
        <v>11</v>
      </c>
      <c r="G86" s="12">
        <f>MAX(1,(MIN(10,(((F86-3)/(25-3)*10)))))</f>
        <v>3.6363636363636367</v>
      </c>
      <c r="H86" s="11">
        <v>32</v>
      </c>
      <c r="I86" s="12">
        <f t="shared" si="1"/>
        <v>2.833333333333333</v>
      </c>
      <c r="J86" s="11">
        <v>36</v>
      </c>
      <c r="K86" s="12">
        <f>MAX(1,(MIN(10,(J86 - 13) / (65-13)*10)))</f>
        <v>4.4230769230769234</v>
      </c>
      <c r="L86" s="11">
        <v>2</v>
      </c>
      <c r="M86" s="12">
        <f>MAX(1,(MIN(10,(((L86-3)/(25-3))*10))))</f>
        <v>1</v>
      </c>
      <c r="N86" s="11">
        <v>0.24199999999999999</v>
      </c>
      <c r="O86" s="12">
        <f>MAX(1,(MIN(10,(N86 - 0.21) / (0.29 - 0.21)*10)))</f>
        <v>4.0000000000000009</v>
      </c>
    </row>
    <row r="87" spans="1:15" ht="15.75" x14ac:dyDescent="0.45">
      <c r="A87" s="7">
        <v>86</v>
      </c>
      <c r="B87" s="10" t="s">
        <v>84</v>
      </c>
      <c r="C87" s="11" t="s">
        <v>192</v>
      </c>
      <c r="D87" s="11" t="s">
        <v>306</v>
      </c>
      <c r="E87" s="12">
        <f>G87+I87+K87+M87+O87</f>
        <v>15.881410256410257</v>
      </c>
      <c r="F87" s="11">
        <v>2</v>
      </c>
      <c r="G87" s="12">
        <f>MAX(1,(MIN(10,(((F87-3)/(25-3)*10)))))</f>
        <v>1</v>
      </c>
      <c r="H87" s="11">
        <v>32</v>
      </c>
      <c r="I87" s="12">
        <f t="shared" si="1"/>
        <v>2.833333333333333</v>
      </c>
      <c r="J87" s="11">
        <v>23</v>
      </c>
      <c r="K87" s="12">
        <f>MAX(1,(MIN(10,(J87 - 13) / (65-13)*10)))</f>
        <v>1.9230769230769231</v>
      </c>
      <c r="L87" s="11">
        <v>14</v>
      </c>
      <c r="M87" s="12">
        <f>MAX(1,(MIN(10,(((L87-3)/(25-3))*10))))</f>
        <v>5</v>
      </c>
      <c r="N87" s="11">
        <v>0.251</v>
      </c>
      <c r="O87" s="12">
        <f>MAX(1,(MIN(10,(N87 - 0.21) / (0.29 - 0.21)*10)))</f>
        <v>5.1250000000000018</v>
      </c>
    </row>
    <row r="88" spans="1:15" ht="15.75" x14ac:dyDescent="0.45">
      <c r="A88" s="7">
        <v>87</v>
      </c>
      <c r="B88" s="10" t="s">
        <v>330</v>
      </c>
      <c r="C88" s="11" t="s">
        <v>203</v>
      </c>
      <c r="D88" s="11" t="s">
        <v>315</v>
      </c>
      <c r="E88" s="12">
        <f>G88+I88+K88+M88+O88</f>
        <v>15.77797202797203</v>
      </c>
      <c r="F88" s="11">
        <v>10</v>
      </c>
      <c r="G88" s="12">
        <f>MAX(1,(MIN(10,(((F88-3)/(25-3)*10)))))</f>
        <v>3.1818181818181817</v>
      </c>
      <c r="H88" s="11">
        <v>30</v>
      </c>
      <c r="I88" s="12">
        <f t="shared" si="1"/>
        <v>2.5</v>
      </c>
      <c r="J88" s="11">
        <v>33</v>
      </c>
      <c r="K88" s="12">
        <f>MAX(1,(MIN(10,(J88 - 13) / (65-13)*10)))</f>
        <v>3.8461538461538463</v>
      </c>
      <c r="L88" s="11">
        <v>1</v>
      </c>
      <c r="M88" s="12">
        <f>MAX(1,(MIN(10,(((L88-3)/(25-3))*10))))</f>
        <v>1</v>
      </c>
      <c r="N88" s="11">
        <v>0.252</v>
      </c>
      <c r="O88" s="12">
        <f>MAX(1,(MIN(10,(N88 - 0.21) / (0.29 - 0.21)*10)))</f>
        <v>5.2500000000000027</v>
      </c>
    </row>
    <row r="89" spans="1:15" ht="15.75" x14ac:dyDescent="0.45">
      <c r="A89" s="7">
        <v>88</v>
      </c>
      <c r="B89" s="10" t="s">
        <v>244</v>
      </c>
      <c r="C89" s="11" t="s">
        <v>195</v>
      </c>
      <c r="D89" s="11" t="s">
        <v>306</v>
      </c>
      <c r="E89" s="12">
        <f>G89+I89+K89+M89+O89</f>
        <v>15.64131701631702</v>
      </c>
      <c r="F89" s="11">
        <v>8</v>
      </c>
      <c r="G89" s="12">
        <f>MAX(1,(MIN(10,(((F89-3)/(25-3)*10)))))</f>
        <v>2.2727272727272725</v>
      </c>
      <c r="H89" s="11">
        <v>28</v>
      </c>
      <c r="I89" s="12">
        <f t="shared" si="1"/>
        <v>2.166666666666667</v>
      </c>
      <c r="J89" s="11">
        <v>29</v>
      </c>
      <c r="K89" s="12">
        <f>MAX(1,(MIN(10,(J89 - 13) / (65-13)*10)))</f>
        <v>3.0769230769230771</v>
      </c>
      <c r="L89" s="11">
        <v>1</v>
      </c>
      <c r="M89" s="12">
        <f>MAX(1,(MIN(10,(((L89-3)/(25-3))*10))))</f>
        <v>1</v>
      </c>
      <c r="N89" s="11">
        <v>0.26700000000000002</v>
      </c>
      <c r="O89" s="12">
        <f>MAX(1,(MIN(10,(N89 - 0.21) / (0.29 - 0.21)*10)))</f>
        <v>7.1250000000000036</v>
      </c>
    </row>
    <row r="90" spans="1:15" ht="15.75" x14ac:dyDescent="0.45">
      <c r="A90" s="7">
        <v>89</v>
      </c>
      <c r="B90" s="10" t="s">
        <v>270</v>
      </c>
      <c r="C90" s="11" t="s">
        <v>205</v>
      </c>
      <c r="D90" s="11" t="s">
        <v>309</v>
      </c>
      <c r="E90" s="12">
        <f>G90+I90+K90+M90+O90</f>
        <v>15.484557109557112</v>
      </c>
      <c r="F90" s="11">
        <v>4</v>
      </c>
      <c r="G90" s="12">
        <f>MAX(1,(MIN(10,(((F90-3)/(25-3)*10)))))</f>
        <v>1</v>
      </c>
      <c r="H90" s="11">
        <v>26</v>
      </c>
      <c r="I90" s="12">
        <f t="shared" si="1"/>
        <v>1.8333333333333333</v>
      </c>
      <c r="J90" s="11">
        <v>22</v>
      </c>
      <c r="K90" s="12">
        <f>MAX(1,(MIN(10,(J90 - 13) / (65-13)*10)))</f>
        <v>1.7307692307692308</v>
      </c>
      <c r="L90" s="11">
        <v>13</v>
      </c>
      <c r="M90" s="12">
        <f>MAX(1,(MIN(10,(((L90-3)/(25-3))*10))))</f>
        <v>4.545454545454545</v>
      </c>
      <c r="N90" s="11">
        <v>0.26100000000000001</v>
      </c>
      <c r="O90" s="12">
        <f>MAX(1,(MIN(10,(N90 - 0.21) / (0.29 - 0.21)*10)))</f>
        <v>6.3750000000000027</v>
      </c>
    </row>
    <row r="91" spans="1:15" ht="31.5" x14ac:dyDescent="0.45">
      <c r="A91" s="7">
        <v>90</v>
      </c>
      <c r="B91" s="10" t="s">
        <v>221</v>
      </c>
      <c r="C91" s="11" t="s">
        <v>195</v>
      </c>
      <c r="D91" s="11" t="s">
        <v>329</v>
      </c>
      <c r="E91" s="12">
        <f>G91+I91+K91+M91+O91</f>
        <v>15.301282051282055</v>
      </c>
      <c r="F91" s="11">
        <v>5</v>
      </c>
      <c r="G91" s="12">
        <f>MAX(1,(MIN(10,(((F91-3)/(25-3)*10)))))</f>
        <v>1</v>
      </c>
      <c r="H91" s="11">
        <v>34</v>
      </c>
      <c r="I91" s="12">
        <f t="shared" si="1"/>
        <v>3.1666666666666665</v>
      </c>
      <c r="J91" s="11">
        <v>28</v>
      </c>
      <c r="K91" s="12">
        <f>MAX(1,(MIN(10,(J91 - 13) / (65-13)*10)))</f>
        <v>2.8846153846153841</v>
      </c>
      <c r="L91" s="11">
        <v>4</v>
      </c>
      <c r="M91" s="12">
        <f>MAX(1,(MIN(10,(((L91-3)/(25-3))*10))))</f>
        <v>1</v>
      </c>
      <c r="N91" s="11">
        <v>0.26800000000000002</v>
      </c>
      <c r="O91" s="12">
        <f>MAX(1,(MIN(10,(N91 - 0.21) / (0.29 - 0.21)*10)))</f>
        <v>7.2500000000000044</v>
      </c>
    </row>
    <row r="92" spans="1:15" ht="15.75" x14ac:dyDescent="0.45">
      <c r="B92" s="10"/>
      <c r="C92" s="11"/>
      <c r="D92" s="11"/>
      <c r="E92" s="12"/>
      <c r="F92" s="11"/>
      <c r="H92" s="11"/>
      <c r="J92" s="11"/>
      <c r="L92" s="11"/>
      <c r="N92" s="11"/>
    </row>
    <row r="93" spans="1:15" ht="15.75" x14ac:dyDescent="0.45">
      <c r="B93" s="10"/>
      <c r="C93" s="11"/>
      <c r="D93" s="11"/>
      <c r="E93" s="12"/>
      <c r="F93" s="11"/>
      <c r="H93" s="11"/>
      <c r="J93" s="11"/>
      <c r="L93" s="11"/>
      <c r="N93" s="11"/>
    </row>
    <row r="94" spans="1:15" ht="15.75" x14ac:dyDescent="0.45">
      <c r="B94" s="10"/>
      <c r="C94" s="11"/>
      <c r="D94" s="11"/>
      <c r="E94" s="12"/>
      <c r="F94" s="11"/>
      <c r="H94" s="11"/>
      <c r="J94" s="11"/>
      <c r="L94" s="11"/>
      <c r="N94" s="11"/>
    </row>
    <row r="95" spans="1:15" ht="15.75" x14ac:dyDescent="0.45">
      <c r="B95" s="10"/>
      <c r="C95" s="11"/>
      <c r="D95" s="11"/>
      <c r="E95" s="12"/>
      <c r="F95" s="11"/>
      <c r="H95" s="11"/>
      <c r="J95" s="11"/>
      <c r="L95" s="11"/>
      <c r="N95" s="11"/>
    </row>
    <row r="96" spans="1:15" ht="15.75" x14ac:dyDescent="0.45">
      <c r="B96" s="10"/>
      <c r="C96" s="11"/>
      <c r="D96" s="11"/>
      <c r="E96" s="12"/>
      <c r="F96" s="11"/>
      <c r="H96" s="11"/>
      <c r="J96" s="11"/>
      <c r="L96" s="11"/>
      <c r="N96" s="11"/>
    </row>
    <row r="97" spans="1:14" ht="15.75" x14ac:dyDescent="0.45">
      <c r="A97" s="12"/>
      <c r="B97" s="10"/>
      <c r="C97" s="11"/>
      <c r="D97" s="11"/>
      <c r="E97" s="12"/>
      <c r="F97" s="11"/>
      <c r="H97" s="11"/>
      <c r="J97" s="11"/>
      <c r="L97" s="11"/>
      <c r="N97" s="11"/>
    </row>
    <row r="98" spans="1:14" ht="15.75" x14ac:dyDescent="0.45">
      <c r="A98" s="12"/>
      <c r="B98" s="10"/>
      <c r="C98" s="11"/>
      <c r="D98" s="11"/>
      <c r="E98" s="12"/>
      <c r="F98" s="11"/>
      <c r="H98" s="11"/>
      <c r="J98" s="11"/>
      <c r="L98" s="11"/>
      <c r="N98" s="11"/>
    </row>
    <row r="99" spans="1:14" ht="15.75" x14ac:dyDescent="0.45">
      <c r="A99" s="12"/>
      <c r="B99" s="10"/>
      <c r="C99" s="11"/>
      <c r="D99" s="11"/>
      <c r="E99" s="12"/>
      <c r="F99" s="11"/>
      <c r="H99" s="11"/>
      <c r="J99" s="11"/>
      <c r="L99" s="11"/>
      <c r="N99" s="11"/>
    </row>
    <row r="100" spans="1:14" ht="15.75" x14ac:dyDescent="0.45">
      <c r="A100" s="12"/>
      <c r="B100" s="10"/>
      <c r="C100" s="11"/>
      <c r="D100" s="11"/>
      <c r="E100" s="12"/>
      <c r="F100" s="11"/>
      <c r="H100" s="11"/>
      <c r="J100" s="11"/>
      <c r="L100" s="11"/>
      <c r="N100" s="11"/>
    </row>
    <row r="101" spans="1:14" ht="15.75" x14ac:dyDescent="0.45">
      <c r="A101" s="12"/>
      <c r="B101" s="10"/>
      <c r="C101" s="11"/>
      <c r="D101" s="11"/>
      <c r="E101" s="12"/>
      <c r="F101" s="11"/>
      <c r="H101" s="11"/>
      <c r="J101" s="11"/>
      <c r="L101" s="11"/>
      <c r="N101" s="11"/>
    </row>
    <row r="102" spans="1:14" ht="15.75" x14ac:dyDescent="0.45">
      <c r="A102" s="12"/>
      <c r="B102" s="10"/>
      <c r="C102" s="11"/>
      <c r="D102" s="11"/>
      <c r="E102" s="12"/>
      <c r="F102" s="11"/>
      <c r="H102" s="11"/>
      <c r="J102" s="11"/>
      <c r="L102" s="11"/>
      <c r="N102" s="11"/>
    </row>
    <row r="103" spans="1:14" ht="15.75" x14ac:dyDescent="0.45">
      <c r="A103" s="12"/>
      <c r="B103" s="10"/>
      <c r="C103" s="11"/>
      <c r="D103" s="11"/>
      <c r="E103" s="12"/>
      <c r="F103" s="11"/>
      <c r="H103" s="11"/>
      <c r="J103" s="11"/>
      <c r="L103" s="11"/>
      <c r="N103" s="11"/>
    </row>
    <row r="104" spans="1:14" ht="15.75" x14ac:dyDescent="0.45">
      <c r="A104" s="12"/>
      <c r="B104" s="10"/>
      <c r="C104" s="11"/>
      <c r="D104" s="11"/>
      <c r="E104" s="12"/>
      <c r="F104" s="11"/>
      <c r="H104" s="11"/>
      <c r="J104" s="11"/>
      <c r="L104" s="11"/>
      <c r="N104" s="11"/>
    </row>
    <row r="105" spans="1:14" ht="15.75" x14ac:dyDescent="0.45">
      <c r="A105" s="12"/>
      <c r="B105" s="10"/>
      <c r="C105" s="11"/>
      <c r="D105" s="11"/>
      <c r="E105" s="12"/>
      <c r="F105" s="11"/>
      <c r="H105" s="11"/>
      <c r="J105" s="11"/>
      <c r="L105" s="11"/>
      <c r="N105" s="11"/>
    </row>
    <row r="106" spans="1:14" ht="15.75" x14ac:dyDescent="0.45">
      <c r="A106" s="12"/>
      <c r="B106" s="10"/>
      <c r="C106" s="11"/>
      <c r="D106" s="11"/>
      <c r="E106" s="12"/>
      <c r="F106" s="11"/>
      <c r="H106" s="11"/>
      <c r="J106" s="11"/>
      <c r="L106" s="11"/>
      <c r="N106" s="11"/>
    </row>
    <row r="107" spans="1:14" ht="15.75" x14ac:dyDescent="0.45">
      <c r="A107" s="12"/>
      <c r="B107" s="10"/>
      <c r="C107" s="11"/>
      <c r="D107" s="11"/>
      <c r="E107" s="12"/>
      <c r="F107" s="11"/>
      <c r="H107" s="11"/>
      <c r="J107" s="11"/>
      <c r="L107" s="11"/>
      <c r="N107" s="11"/>
    </row>
    <row r="108" spans="1:14" ht="15.75" x14ac:dyDescent="0.45">
      <c r="A108" s="12"/>
      <c r="B108" s="10"/>
      <c r="C108" s="11"/>
      <c r="D108" s="11"/>
      <c r="E108" s="12"/>
      <c r="F108" s="11"/>
      <c r="H108" s="11"/>
      <c r="J108" s="11"/>
      <c r="L108" s="11"/>
      <c r="N108" s="11"/>
    </row>
    <row r="109" spans="1:14" ht="15.75" x14ac:dyDescent="0.45">
      <c r="A109" s="12"/>
      <c r="B109" s="10"/>
      <c r="C109" s="11"/>
      <c r="D109" s="11"/>
      <c r="E109" s="12"/>
      <c r="F109" s="11"/>
      <c r="H109" s="11"/>
      <c r="J109" s="11"/>
      <c r="L109" s="11"/>
      <c r="N109" s="11"/>
    </row>
    <row r="110" spans="1:14" ht="15.75" x14ac:dyDescent="0.45">
      <c r="A110" s="12"/>
      <c r="B110" s="10"/>
      <c r="C110" s="11"/>
      <c r="D110" s="11"/>
      <c r="E110" s="12"/>
      <c r="F110" s="11"/>
      <c r="H110" s="11"/>
      <c r="J110" s="11"/>
      <c r="L110" s="11"/>
      <c r="N110" s="11"/>
    </row>
    <row r="111" spans="1:14" ht="15.75" x14ac:dyDescent="0.45">
      <c r="A111" s="12"/>
      <c r="B111" s="10"/>
      <c r="C111" s="11"/>
      <c r="D111" s="11"/>
      <c r="E111" s="12"/>
      <c r="F111" s="11"/>
      <c r="H111" s="11"/>
      <c r="J111" s="11"/>
      <c r="L111" s="11"/>
      <c r="N111" s="11"/>
    </row>
    <row r="112" spans="1:14" ht="15.75" x14ac:dyDescent="0.45">
      <c r="A112" s="12"/>
      <c r="B112" s="10"/>
      <c r="C112" s="11"/>
      <c r="D112" s="11"/>
      <c r="E112" s="12"/>
      <c r="F112" s="11"/>
      <c r="H112" s="11"/>
      <c r="J112" s="11"/>
      <c r="L112" s="11"/>
      <c r="N112" s="11"/>
    </row>
    <row r="113" spans="1:14" ht="15.75" x14ac:dyDescent="0.45">
      <c r="A113" s="12"/>
      <c r="B113" s="10"/>
      <c r="C113" s="11"/>
      <c r="D113" s="11"/>
      <c r="E113" s="12"/>
      <c r="F113" s="11"/>
      <c r="H113" s="11"/>
      <c r="J113" s="11"/>
      <c r="L113" s="11"/>
      <c r="N113" s="11"/>
    </row>
    <row r="114" spans="1:14" ht="15.75" x14ac:dyDescent="0.45">
      <c r="A114" s="12"/>
      <c r="B114" s="10"/>
      <c r="C114" s="11"/>
      <c r="D114" s="11"/>
      <c r="E114" s="12"/>
      <c r="F114" s="11"/>
      <c r="H114" s="11"/>
      <c r="J114" s="11"/>
      <c r="L114" s="11"/>
      <c r="N114" s="11"/>
    </row>
    <row r="115" spans="1:14" ht="15.75" x14ac:dyDescent="0.45">
      <c r="A115" s="12"/>
      <c r="B115" s="10"/>
      <c r="C115" s="11"/>
      <c r="D115" s="11"/>
      <c r="E115" s="12"/>
      <c r="F115" s="11"/>
      <c r="H115" s="11"/>
      <c r="J115" s="11"/>
      <c r="L115" s="11"/>
      <c r="N115" s="11"/>
    </row>
    <row r="116" spans="1:14" ht="15.75" x14ac:dyDescent="0.45">
      <c r="A116" s="12"/>
      <c r="B116" s="10"/>
      <c r="C116" s="11"/>
      <c r="D116" s="11"/>
      <c r="E116" s="12"/>
      <c r="F116" s="11"/>
      <c r="H116" s="11"/>
      <c r="J116" s="11"/>
      <c r="L116" s="11"/>
      <c r="N116" s="11"/>
    </row>
    <row r="117" spans="1:14" ht="15.75" x14ac:dyDescent="0.45">
      <c r="A117" s="12"/>
      <c r="B117" s="10"/>
      <c r="C117" s="11"/>
      <c r="D117" s="11"/>
      <c r="E117" s="12"/>
      <c r="F117" s="11"/>
      <c r="H117" s="11"/>
      <c r="J117" s="11"/>
      <c r="L117" s="11"/>
      <c r="N117" s="11"/>
    </row>
    <row r="118" spans="1:14" ht="15.75" x14ac:dyDescent="0.45">
      <c r="A118" s="12"/>
      <c r="B118" s="10"/>
      <c r="C118" s="11"/>
      <c r="D118" s="11"/>
      <c r="E118" s="12"/>
      <c r="F118" s="11"/>
      <c r="H118" s="11"/>
      <c r="J118" s="11"/>
      <c r="L118" s="11"/>
      <c r="N118" s="11"/>
    </row>
    <row r="119" spans="1:14" ht="15.75" x14ac:dyDescent="0.45">
      <c r="A119" s="12"/>
      <c r="B119" s="10"/>
      <c r="C119" s="11"/>
      <c r="D119" s="11"/>
      <c r="E119" s="12"/>
      <c r="F119" s="11"/>
      <c r="H119" s="11"/>
      <c r="J119" s="11"/>
      <c r="L119" s="11"/>
      <c r="N119" s="11"/>
    </row>
    <row r="120" spans="1:14" ht="15.75" x14ac:dyDescent="0.45">
      <c r="A120" s="12"/>
      <c r="B120" s="10"/>
      <c r="C120" s="11"/>
      <c r="D120" s="11"/>
      <c r="E120" s="12"/>
      <c r="F120" s="11"/>
      <c r="H120" s="11"/>
      <c r="J120" s="11"/>
      <c r="L120" s="11"/>
      <c r="N120" s="11"/>
    </row>
    <row r="121" spans="1:14" ht="15.75" x14ac:dyDescent="0.45">
      <c r="A121" s="12"/>
      <c r="B121" s="10"/>
      <c r="C121" s="11"/>
      <c r="D121" s="11"/>
      <c r="E121" s="12"/>
      <c r="F121" s="11"/>
      <c r="H121" s="11"/>
      <c r="J121" s="11"/>
      <c r="L121" s="11"/>
      <c r="N121" s="11"/>
    </row>
    <row r="122" spans="1:14" ht="15.75" x14ac:dyDescent="0.45">
      <c r="A122" s="12"/>
      <c r="B122" s="10"/>
      <c r="C122" s="11"/>
      <c r="D122" s="11"/>
      <c r="E122" s="12"/>
      <c r="F122" s="11"/>
      <c r="H122" s="11"/>
      <c r="J122" s="11"/>
      <c r="L122" s="11"/>
      <c r="N122" s="11"/>
    </row>
    <row r="123" spans="1:14" ht="15.75" x14ac:dyDescent="0.45">
      <c r="A123" s="12"/>
      <c r="B123" s="10"/>
      <c r="C123" s="11"/>
      <c r="D123" s="11"/>
      <c r="E123" s="12"/>
      <c r="F123" s="11"/>
      <c r="H123" s="11"/>
      <c r="J123" s="11"/>
      <c r="L123" s="11"/>
      <c r="N123" s="11"/>
    </row>
    <row r="124" spans="1:14" ht="15.75" x14ac:dyDescent="0.45">
      <c r="A124" s="12"/>
      <c r="B124" s="10"/>
      <c r="C124" s="11"/>
      <c r="D124" s="11"/>
      <c r="E124" s="12"/>
      <c r="F124" s="11"/>
      <c r="H124" s="11"/>
      <c r="J124" s="11"/>
      <c r="L124" s="11"/>
      <c r="N124" s="11"/>
    </row>
    <row r="125" spans="1:14" ht="15.75" x14ac:dyDescent="0.45">
      <c r="A125" s="12"/>
      <c r="B125" s="10"/>
      <c r="C125" s="11"/>
      <c r="D125" s="11"/>
      <c r="E125" s="12"/>
      <c r="F125" s="11"/>
      <c r="H125" s="11"/>
      <c r="J125" s="11"/>
      <c r="L125" s="11"/>
      <c r="N125" s="11"/>
    </row>
    <row r="126" spans="1:14" ht="15.75" x14ac:dyDescent="0.45">
      <c r="A126" s="12"/>
      <c r="B126" s="10"/>
      <c r="C126" s="11"/>
      <c r="D126" s="11"/>
      <c r="E126" s="12"/>
      <c r="F126" s="11"/>
      <c r="H126" s="11"/>
      <c r="J126" s="11"/>
      <c r="L126" s="11"/>
      <c r="N126" s="11"/>
    </row>
    <row r="127" spans="1:14" ht="15.75" x14ac:dyDescent="0.45">
      <c r="A127" s="12"/>
      <c r="B127" s="10"/>
      <c r="C127" s="11"/>
      <c r="D127" s="11"/>
      <c r="E127" s="12"/>
      <c r="F127" s="11"/>
      <c r="H127" s="11"/>
      <c r="J127" s="11"/>
      <c r="L127" s="11"/>
      <c r="N127" s="11"/>
    </row>
    <row r="128" spans="1:14" ht="15.75" x14ac:dyDescent="0.45">
      <c r="A128" s="12"/>
      <c r="B128" s="10"/>
      <c r="C128" s="11"/>
      <c r="D128" s="11"/>
      <c r="E128" s="12"/>
      <c r="F128" s="11"/>
      <c r="H128" s="11"/>
      <c r="J128" s="11"/>
      <c r="L128" s="11"/>
      <c r="N128" s="11"/>
    </row>
    <row r="129" spans="1:14" ht="15.75" x14ac:dyDescent="0.45">
      <c r="A129" s="12"/>
      <c r="B129" s="10"/>
      <c r="C129" s="11"/>
      <c r="D129" s="11"/>
      <c r="E129" s="12"/>
      <c r="F129" s="11"/>
      <c r="H129" s="11"/>
      <c r="J129" s="11"/>
      <c r="L129" s="11"/>
      <c r="N129" s="11"/>
    </row>
    <row r="130" spans="1:14" ht="15.75" x14ac:dyDescent="0.45">
      <c r="A130" s="12"/>
      <c r="B130" s="10"/>
      <c r="C130" s="11"/>
      <c r="D130" s="11"/>
      <c r="E130" s="12"/>
      <c r="F130" s="11"/>
      <c r="H130" s="11"/>
      <c r="J130" s="11"/>
      <c r="L130" s="11"/>
      <c r="N130" s="11"/>
    </row>
    <row r="131" spans="1:14" ht="15.75" x14ac:dyDescent="0.45">
      <c r="A131" s="12"/>
      <c r="B131" s="10"/>
      <c r="C131" s="11"/>
      <c r="D131" s="11"/>
      <c r="E131" s="12"/>
      <c r="F131" s="11"/>
      <c r="H131" s="11"/>
      <c r="J131" s="11"/>
      <c r="L131" s="11"/>
      <c r="N131" s="11"/>
    </row>
    <row r="132" spans="1:14" ht="15.75" x14ac:dyDescent="0.45">
      <c r="A132" s="12"/>
      <c r="B132" s="10"/>
      <c r="C132" s="11"/>
      <c r="D132" s="11"/>
      <c r="E132" s="12"/>
      <c r="F132" s="11"/>
      <c r="H132" s="11"/>
      <c r="J132" s="11"/>
      <c r="L132" s="11"/>
      <c r="N132" s="11"/>
    </row>
    <row r="133" spans="1:14" ht="15.75" x14ac:dyDescent="0.45">
      <c r="A133" s="12"/>
      <c r="B133" s="10"/>
      <c r="C133" s="11"/>
      <c r="D133" s="11"/>
      <c r="E133" s="12"/>
      <c r="F133" s="11"/>
      <c r="H133" s="11"/>
      <c r="J133" s="11"/>
      <c r="L133" s="11"/>
      <c r="N133" s="11"/>
    </row>
    <row r="134" spans="1:14" ht="15.75" x14ac:dyDescent="0.45">
      <c r="A134" s="12"/>
      <c r="B134" s="10"/>
      <c r="C134" s="11"/>
      <c r="D134" s="11"/>
      <c r="E134" s="12"/>
      <c r="F134" s="11"/>
      <c r="H134" s="11"/>
      <c r="J134" s="11"/>
      <c r="L134" s="11"/>
      <c r="N134" s="11"/>
    </row>
    <row r="135" spans="1:14" ht="15.75" x14ac:dyDescent="0.45">
      <c r="A135" s="12"/>
      <c r="B135" s="10"/>
      <c r="C135" s="11"/>
      <c r="D135" s="11"/>
      <c r="E135" s="12"/>
      <c r="F135" s="11"/>
      <c r="H135" s="11"/>
      <c r="J135" s="11"/>
      <c r="L135" s="11"/>
      <c r="N135" s="11"/>
    </row>
    <row r="136" spans="1:14" ht="15.75" x14ac:dyDescent="0.45">
      <c r="A136" s="12"/>
      <c r="B136" s="10"/>
      <c r="C136" s="11"/>
      <c r="D136" s="11"/>
      <c r="E136" s="12"/>
      <c r="F136" s="11"/>
      <c r="H136" s="11"/>
      <c r="J136" s="11"/>
      <c r="L136" s="11"/>
      <c r="N136" s="11"/>
    </row>
    <row r="137" spans="1:14" ht="15.75" x14ac:dyDescent="0.45">
      <c r="A137" s="12"/>
      <c r="B137" s="10"/>
      <c r="C137" s="11"/>
      <c r="D137" s="11"/>
      <c r="E137" s="12"/>
      <c r="F137" s="11"/>
      <c r="H137" s="11"/>
      <c r="J137" s="11"/>
      <c r="L137" s="11"/>
      <c r="N137" s="11"/>
    </row>
    <row r="138" spans="1:14" ht="15.75" x14ac:dyDescent="0.45">
      <c r="A138" s="12"/>
      <c r="B138" s="10"/>
      <c r="C138" s="11"/>
      <c r="D138" s="11"/>
      <c r="E138" s="12"/>
      <c r="F138" s="11"/>
      <c r="H138" s="11"/>
      <c r="J138" s="11"/>
      <c r="L138" s="11"/>
      <c r="N138" s="11"/>
    </row>
    <row r="139" spans="1:14" ht="15.75" x14ac:dyDescent="0.45">
      <c r="A139" s="12"/>
      <c r="B139" s="10"/>
      <c r="C139" s="11"/>
      <c r="D139" s="11"/>
      <c r="E139" s="12"/>
      <c r="F139" s="11"/>
      <c r="H139" s="11"/>
      <c r="J139" s="11"/>
      <c r="L139" s="11"/>
      <c r="N139" s="11"/>
    </row>
    <row r="140" spans="1:14" ht="15.75" x14ac:dyDescent="0.45">
      <c r="A140" s="12"/>
      <c r="B140" s="10"/>
      <c r="C140" s="11"/>
      <c r="D140" s="11"/>
      <c r="E140" s="12"/>
      <c r="F140" s="11"/>
      <c r="H140" s="11"/>
      <c r="J140" s="11"/>
      <c r="L140" s="11"/>
      <c r="N140" s="11"/>
    </row>
    <row r="141" spans="1:14" ht="15.75" x14ac:dyDescent="0.45">
      <c r="A141" s="12"/>
      <c r="B141" s="10"/>
      <c r="C141" s="11"/>
      <c r="D141" s="11"/>
      <c r="E141" s="12"/>
      <c r="F141" s="11"/>
      <c r="H141" s="11"/>
      <c r="J141" s="11"/>
      <c r="L141" s="11"/>
      <c r="N141" s="11"/>
    </row>
    <row r="142" spans="1:14" ht="15.75" x14ac:dyDescent="0.45">
      <c r="A142" s="12"/>
      <c r="B142" s="10"/>
      <c r="C142" s="11"/>
      <c r="D142" s="11"/>
      <c r="E142" s="12"/>
      <c r="F142" s="11"/>
      <c r="H142" s="11"/>
      <c r="J142" s="11"/>
      <c r="L142" s="11"/>
      <c r="N142" s="11"/>
    </row>
    <row r="143" spans="1:14" ht="15.75" x14ac:dyDescent="0.45">
      <c r="A143" s="12"/>
      <c r="B143" s="10"/>
      <c r="C143" s="11"/>
      <c r="D143" s="11"/>
      <c r="E143" s="12"/>
      <c r="F143" s="11"/>
      <c r="H143" s="11"/>
      <c r="J143" s="11"/>
      <c r="L143" s="11"/>
      <c r="N143" s="11"/>
    </row>
    <row r="144" spans="1:14" ht="15.75" x14ac:dyDescent="0.45">
      <c r="A144" s="12"/>
      <c r="B144" s="10"/>
      <c r="C144" s="11"/>
      <c r="D144" s="11"/>
      <c r="E144" s="12"/>
      <c r="F144" s="11"/>
      <c r="H144" s="11"/>
      <c r="J144" s="11"/>
      <c r="L144" s="11"/>
      <c r="N144" s="11"/>
    </row>
    <row r="145" spans="1:14" ht="15.75" x14ac:dyDescent="0.45">
      <c r="A145" s="12"/>
      <c r="B145" s="10"/>
      <c r="C145" s="11"/>
      <c r="D145" s="11"/>
      <c r="E145" s="12"/>
      <c r="F145" s="11"/>
      <c r="H145" s="11"/>
      <c r="J145" s="11"/>
      <c r="L145" s="11"/>
      <c r="N145" s="11"/>
    </row>
    <row r="146" spans="1:14" ht="15.75" x14ac:dyDescent="0.45">
      <c r="A146" s="12"/>
      <c r="B146" s="10"/>
      <c r="C146" s="11"/>
      <c r="D146" s="11"/>
      <c r="E146" s="12"/>
      <c r="F146" s="11"/>
      <c r="H146" s="11"/>
      <c r="J146" s="11"/>
      <c r="L146" s="11"/>
      <c r="N146" s="11"/>
    </row>
    <row r="147" spans="1:14" ht="15.75" x14ac:dyDescent="0.45">
      <c r="A147" s="12"/>
      <c r="B147" s="10"/>
      <c r="C147" s="11"/>
      <c r="D147" s="11"/>
      <c r="E147" s="12"/>
      <c r="F147" s="11"/>
      <c r="H147" s="11"/>
      <c r="J147" s="11"/>
      <c r="L147" s="11"/>
      <c r="N147" s="11"/>
    </row>
    <row r="148" spans="1:14" ht="15.75" x14ac:dyDescent="0.45">
      <c r="A148" s="12"/>
      <c r="B148" s="10"/>
      <c r="C148" s="11"/>
      <c r="D148" s="11"/>
      <c r="E148" s="12"/>
      <c r="F148" s="11"/>
      <c r="H148" s="11"/>
      <c r="J148" s="11"/>
      <c r="L148" s="11"/>
      <c r="N148" s="11"/>
    </row>
    <row r="149" spans="1:14" ht="15.75" x14ac:dyDescent="0.45">
      <c r="A149" s="12"/>
      <c r="B149" s="10"/>
      <c r="C149" s="11"/>
      <c r="D149" s="11"/>
      <c r="E149" s="12"/>
      <c r="F149" s="11"/>
      <c r="H149" s="11"/>
      <c r="J149" s="11"/>
      <c r="L149" s="11"/>
      <c r="N149" s="11"/>
    </row>
    <row r="150" spans="1:14" ht="15.75" x14ac:dyDescent="0.45">
      <c r="A150" s="12"/>
      <c r="B150" s="10"/>
      <c r="C150" s="11"/>
      <c r="D150" s="11"/>
      <c r="E150" s="12"/>
      <c r="F150" s="11"/>
      <c r="H150" s="11"/>
      <c r="J150" s="11"/>
      <c r="L150" s="11"/>
      <c r="N150" s="11"/>
    </row>
    <row r="151" spans="1:14" ht="16.149999999999999" thickBot="1" x14ac:dyDescent="0.5">
      <c r="A151" s="12"/>
      <c r="B151" s="10"/>
      <c r="C151" s="11"/>
      <c r="D151" s="11"/>
      <c r="E151" s="12"/>
      <c r="F151" s="11"/>
      <c r="H151" s="11"/>
      <c r="J151" s="11"/>
      <c r="L151" s="11"/>
      <c r="N151" s="11"/>
    </row>
    <row r="152" spans="1:14" ht="14.65" thickBot="1" x14ac:dyDescent="0.5">
      <c r="A152" s="12"/>
      <c r="B152" s="4"/>
      <c r="C152" s="4"/>
      <c r="D152" s="5"/>
      <c r="E152" s="12"/>
      <c r="F152" s="13"/>
      <c r="H152" s="13"/>
      <c r="J152" s="13"/>
      <c r="L152" s="13"/>
      <c r="N152" s="13"/>
    </row>
    <row r="153" spans="1:14" ht="14.65" thickBot="1" x14ac:dyDescent="0.5">
      <c r="A153" s="12"/>
      <c r="B153" s="4"/>
      <c r="C153" s="4"/>
      <c r="D153" s="5"/>
      <c r="E153" s="12"/>
      <c r="F153" s="13"/>
      <c r="H153" s="13"/>
      <c r="J153" s="13"/>
      <c r="L153" s="13"/>
      <c r="N153" s="13"/>
    </row>
    <row r="154" spans="1:14" ht="14.65" thickBot="1" x14ac:dyDescent="0.5">
      <c r="A154" s="12"/>
      <c r="B154" s="4"/>
      <c r="C154" s="4"/>
      <c r="D154" s="5"/>
      <c r="E154" s="12"/>
      <c r="F154" s="13"/>
      <c r="H154" s="13"/>
      <c r="J154" s="13"/>
      <c r="L154" s="13"/>
      <c r="N154" s="13"/>
    </row>
    <row r="155" spans="1:14" ht="14.65" thickBot="1" x14ac:dyDescent="0.5">
      <c r="A155" s="12"/>
      <c r="B155" s="4"/>
      <c r="C155" s="4"/>
      <c r="D155" s="5"/>
      <c r="E155" s="12"/>
      <c r="F155" s="13"/>
      <c r="H155" s="13"/>
      <c r="J155" s="13"/>
      <c r="L155" s="13"/>
      <c r="N155" s="13"/>
    </row>
    <row r="156" spans="1:14" ht="14.65" thickBot="1" x14ac:dyDescent="0.5">
      <c r="A156" s="12"/>
      <c r="B156" s="4"/>
      <c r="C156" s="4"/>
      <c r="D156" s="5"/>
      <c r="E156" s="12"/>
      <c r="F156" s="13"/>
      <c r="H156" s="13"/>
      <c r="J156" s="13"/>
      <c r="L156" s="13"/>
      <c r="N156" s="13"/>
    </row>
    <row r="157" spans="1:14" ht="14.65" thickBot="1" x14ac:dyDescent="0.5">
      <c r="A157" s="12"/>
      <c r="B157" s="4"/>
      <c r="C157" s="4"/>
      <c r="D157" s="5"/>
      <c r="E157" s="12"/>
      <c r="F157" s="13"/>
      <c r="H157" s="13"/>
      <c r="J157" s="13"/>
      <c r="L157" s="13"/>
      <c r="N157" s="13"/>
    </row>
    <row r="158" spans="1:14" ht="14.65" thickBot="1" x14ac:dyDescent="0.5">
      <c r="A158" s="12"/>
      <c r="B158" s="4"/>
      <c r="C158" s="4"/>
      <c r="D158" s="5"/>
      <c r="E158" s="12"/>
      <c r="F158" s="13"/>
      <c r="H158" s="13"/>
      <c r="J158" s="13"/>
      <c r="L158" s="13"/>
      <c r="N158" s="13"/>
    </row>
    <row r="159" spans="1:14" ht="14.65" thickBot="1" x14ac:dyDescent="0.5">
      <c r="A159" s="12"/>
      <c r="B159" s="4"/>
      <c r="C159" s="4"/>
      <c r="D159" s="5"/>
      <c r="E159" s="12"/>
      <c r="F159" s="13"/>
      <c r="H159" s="13"/>
      <c r="J159" s="13"/>
      <c r="L159" s="13"/>
      <c r="N159" s="13"/>
    </row>
    <row r="160" spans="1:14" ht="14.65" thickBot="1" x14ac:dyDescent="0.5">
      <c r="A160" s="12"/>
      <c r="B160" s="4"/>
      <c r="C160" s="4"/>
      <c r="D160" s="5"/>
      <c r="E160" s="12"/>
      <c r="F160" s="13"/>
      <c r="H160" s="13"/>
      <c r="J160" s="13"/>
      <c r="L160" s="13"/>
      <c r="N160" s="13"/>
    </row>
    <row r="161" spans="1:14" ht="14.65" thickBot="1" x14ac:dyDescent="0.5">
      <c r="A161" s="12"/>
      <c r="B161" s="4"/>
      <c r="C161" s="4"/>
      <c r="D161" s="5"/>
      <c r="E161" s="12"/>
      <c r="F161" s="13"/>
      <c r="H161" s="13"/>
      <c r="J161" s="13"/>
      <c r="L161" s="13"/>
      <c r="N161" s="13"/>
    </row>
    <row r="162" spans="1:14" ht="14.65" thickBot="1" x14ac:dyDescent="0.5">
      <c r="A162" s="12"/>
      <c r="B162" s="4"/>
      <c r="C162" s="4"/>
      <c r="D162" s="5"/>
      <c r="E162" s="12"/>
      <c r="F162" s="13"/>
      <c r="H162" s="13"/>
      <c r="J162" s="13"/>
      <c r="L162" s="13"/>
      <c r="N162" s="13"/>
    </row>
    <row r="163" spans="1:14" ht="14.65" thickBot="1" x14ac:dyDescent="0.5">
      <c r="A163" s="12"/>
      <c r="B163" s="4"/>
      <c r="C163" s="4"/>
      <c r="D163" s="5"/>
      <c r="E163" s="12"/>
      <c r="F163" s="13"/>
      <c r="H163" s="13"/>
      <c r="J163" s="13"/>
      <c r="L163" s="13"/>
      <c r="N163" s="13"/>
    </row>
    <row r="164" spans="1:14" ht="14.65" thickBot="1" x14ac:dyDescent="0.5">
      <c r="A164" s="12"/>
      <c r="B164" s="4"/>
      <c r="C164" s="4"/>
      <c r="D164" s="5"/>
      <c r="E164" s="12"/>
      <c r="F164" s="13"/>
      <c r="H164" s="13"/>
      <c r="J164" s="13"/>
      <c r="L164" s="13"/>
      <c r="N164" s="13"/>
    </row>
    <row r="165" spans="1:14" ht="14.65" thickBot="1" x14ac:dyDescent="0.5">
      <c r="A165" s="12"/>
      <c r="B165" s="4"/>
      <c r="C165" s="4"/>
      <c r="D165" s="5"/>
      <c r="E165" s="12"/>
      <c r="F165" s="13"/>
      <c r="H165" s="13"/>
      <c r="J165" s="13"/>
      <c r="L165" s="13"/>
      <c r="N165" s="13"/>
    </row>
    <row r="166" spans="1:14" ht="14.65" thickBot="1" x14ac:dyDescent="0.5">
      <c r="A166" s="12"/>
      <c r="B166" s="4"/>
      <c r="C166" s="4"/>
      <c r="D166" s="5"/>
      <c r="E166" s="12"/>
      <c r="F166" s="13"/>
      <c r="H166" s="13"/>
      <c r="J166" s="13"/>
      <c r="L166" s="13"/>
      <c r="N166" s="13"/>
    </row>
    <row r="167" spans="1:14" ht="14.65" thickBot="1" x14ac:dyDescent="0.5">
      <c r="A167" s="12"/>
      <c r="B167" s="4"/>
      <c r="C167" s="4"/>
      <c r="D167" s="5"/>
      <c r="E167" s="12"/>
      <c r="F167" s="13"/>
      <c r="H167" s="13"/>
      <c r="J167" s="13"/>
      <c r="L167" s="13"/>
      <c r="N167" s="13"/>
    </row>
    <row r="168" spans="1:14" ht="14.65" thickBot="1" x14ac:dyDescent="0.5">
      <c r="A168" s="12"/>
      <c r="B168" s="4"/>
      <c r="C168" s="4"/>
      <c r="D168" s="5"/>
      <c r="E168" s="12"/>
      <c r="F168" s="13"/>
      <c r="H168" s="13"/>
      <c r="J168" s="13"/>
      <c r="L168" s="13"/>
      <c r="N168" s="13"/>
    </row>
    <row r="169" spans="1:14" ht="14.65" thickBot="1" x14ac:dyDescent="0.5">
      <c r="A169" s="12"/>
      <c r="B169" s="4"/>
      <c r="C169" s="4"/>
      <c r="D169" s="5"/>
      <c r="E169" s="12"/>
      <c r="F169" s="13"/>
      <c r="H169" s="13"/>
      <c r="J169" s="13"/>
      <c r="L169" s="13"/>
      <c r="N169" s="13"/>
    </row>
    <row r="170" spans="1:14" ht="14.65" thickBot="1" x14ac:dyDescent="0.5">
      <c r="A170" s="12"/>
      <c r="B170" s="4"/>
      <c r="C170" s="4"/>
      <c r="D170" s="5"/>
      <c r="E170" s="12"/>
      <c r="F170" s="13"/>
      <c r="H170" s="13"/>
      <c r="J170" s="13"/>
      <c r="L170" s="13"/>
      <c r="N170" s="13"/>
    </row>
    <row r="171" spans="1:14" ht="14.65" thickBot="1" x14ac:dyDescent="0.5">
      <c r="A171" s="12"/>
      <c r="B171" s="4"/>
      <c r="C171" s="4"/>
      <c r="D171" s="5"/>
      <c r="E171" s="12"/>
      <c r="F171" s="13"/>
      <c r="H171" s="13"/>
      <c r="J171" s="13"/>
      <c r="L171" s="13"/>
      <c r="N171" s="13"/>
    </row>
    <row r="172" spans="1:14" ht="14.65" thickBot="1" x14ac:dyDescent="0.5">
      <c r="A172" s="12"/>
      <c r="B172" s="4"/>
      <c r="C172" s="4"/>
      <c r="D172" s="5"/>
      <c r="E172" s="12"/>
      <c r="F172" s="13"/>
      <c r="H172" s="13"/>
      <c r="J172" s="13"/>
      <c r="L172" s="13"/>
      <c r="N172" s="13"/>
    </row>
    <row r="173" spans="1:14" ht="14.65" thickBot="1" x14ac:dyDescent="0.5">
      <c r="A173" s="12"/>
      <c r="B173" s="4"/>
      <c r="C173" s="4"/>
      <c r="D173" s="5"/>
      <c r="E173" s="12"/>
      <c r="F173" s="13"/>
      <c r="H173" s="13"/>
      <c r="J173" s="13"/>
      <c r="L173" s="13"/>
      <c r="N173" s="13"/>
    </row>
    <row r="174" spans="1:14" ht="14.65" thickBot="1" x14ac:dyDescent="0.5">
      <c r="A174" s="12"/>
      <c r="B174" s="4"/>
      <c r="C174" s="4"/>
      <c r="D174" s="5"/>
      <c r="E174" s="12"/>
      <c r="F174" s="13"/>
      <c r="H174" s="13"/>
      <c r="J174" s="13"/>
      <c r="L174" s="13"/>
      <c r="N174" s="13"/>
    </row>
    <row r="175" spans="1:14" ht="14.65" thickBot="1" x14ac:dyDescent="0.5">
      <c r="A175" s="12"/>
      <c r="B175" s="4"/>
      <c r="C175" s="4"/>
      <c r="D175" s="5"/>
      <c r="E175" s="12"/>
      <c r="F175" s="13"/>
      <c r="H175" s="13"/>
      <c r="J175" s="13"/>
      <c r="L175" s="13"/>
      <c r="N175" s="13"/>
    </row>
    <row r="176" spans="1:14" ht="14.65" thickBot="1" x14ac:dyDescent="0.5">
      <c r="A176" s="12"/>
      <c r="B176" s="4"/>
      <c r="C176" s="4"/>
      <c r="D176" s="5"/>
      <c r="E176" s="12"/>
      <c r="F176" s="13"/>
      <c r="H176" s="13"/>
      <c r="J176" s="13"/>
      <c r="L176" s="13"/>
      <c r="N176" s="13"/>
    </row>
    <row r="177" spans="1:14" ht="14.65" thickBot="1" x14ac:dyDescent="0.5">
      <c r="A177" s="12"/>
      <c r="B177" s="4"/>
      <c r="C177" s="4"/>
      <c r="D177" s="5"/>
      <c r="E177" s="12"/>
      <c r="F177" s="13"/>
      <c r="H177" s="13"/>
      <c r="J177" s="13"/>
      <c r="L177" s="13"/>
      <c r="N177" s="13"/>
    </row>
    <row r="178" spans="1:14" ht="14.65" thickBot="1" x14ac:dyDescent="0.5">
      <c r="A178" s="12"/>
      <c r="B178" s="4"/>
      <c r="C178" s="4"/>
      <c r="D178" s="5"/>
      <c r="E178" s="12"/>
      <c r="F178" s="13"/>
      <c r="H178" s="13"/>
      <c r="J178" s="13"/>
      <c r="L178" s="13"/>
      <c r="N178" s="13"/>
    </row>
    <row r="179" spans="1:14" ht="14.65" thickBot="1" x14ac:dyDescent="0.5">
      <c r="A179" s="12"/>
      <c r="B179" s="4"/>
      <c r="C179" s="4"/>
      <c r="D179" s="5"/>
      <c r="E179" s="12"/>
      <c r="F179" s="13"/>
      <c r="H179" s="13"/>
      <c r="J179" s="13"/>
      <c r="L179" s="13"/>
      <c r="N179" s="13"/>
    </row>
    <row r="180" spans="1:14" ht="14.65" thickBot="1" x14ac:dyDescent="0.5">
      <c r="A180" s="12"/>
      <c r="B180" s="4"/>
      <c r="C180" s="4"/>
      <c r="D180" s="5"/>
      <c r="E180" s="12"/>
      <c r="F180" s="13"/>
      <c r="H180" s="13"/>
      <c r="J180" s="13"/>
      <c r="L180" s="13"/>
      <c r="N180" s="13"/>
    </row>
    <row r="181" spans="1:14" ht="14.65" thickBot="1" x14ac:dyDescent="0.5">
      <c r="A181" s="12"/>
      <c r="B181" s="4"/>
      <c r="C181" s="4"/>
      <c r="D181" s="5"/>
      <c r="E181" s="12"/>
      <c r="F181" s="13"/>
      <c r="H181" s="13"/>
      <c r="J181" s="13"/>
      <c r="L181" s="13"/>
      <c r="N181" s="13"/>
    </row>
    <row r="182" spans="1:14" ht="14.65" thickBot="1" x14ac:dyDescent="0.5">
      <c r="A182" s="12"/>
      <c r="B182" s="4"/>
      <c r="C182" s="4"/>
      <c r="D182" s="5"/>
      <c r="E182" s="12"/>
      <c r="F182" s="13"/>
      <c r="H182" s="13"/>
      <c r="J182" s="13"/>
      <c r="L182" s="13"/>
      <c r="N182" s="13"/>
    </row>
    <row r="183" spans="1:14" ht="14.65" thickBot="1" x14ac:dyDescent="0.5">
      <c r="A183" s="12"/>
      <c r="B183" s="4"/>
      <c r="C183" s="4"/>
      <c r="D183" s="5"/>
      <c r="E183" s="12"/>
      <c r="F183" s="13"/>
      <c r="H183" s="13"/>
      <c r="J183" s="13"/>
      <c r="L183" s="13"/>
      <c r="N183" s="13"/>
    </row>
    <row r="184" spans="1:14" ht="14.65" thickBot="1" x14ac:dyDescent="0.5">
      <c r="A184" s="12"/>
      <c r="B184" s="4"/>
      <c r="C184" s="4"/>
      <c r="D184" s="5"/>
      <c r="E184" s="12"/>
      <c r="F184" s="13"/>
      <c r="H184" s="13"/>
      <c r="J184" s="13"/>
      <c r="L184" s="13"/>
      <c r="N184" s="13"/>
    </row>
    <row r="185" spans="1:14" ht="14.65" thickBot="1" x14ac:dyDescent="0.5">
      <c r="A185" s="12"/>
      <c r="B185" s="4"/>
      <c r="C185" s="4"/>
      <c r="D185" s="5"/>
      <c r="E185" s="12"/>
      <c r="F185" s="13"/>
      <c r="H185" s="13"/>
      <c r="J185" s="13"/>
      <c r="L185" s="13"/>
      <c r="N185" s="13"/>
    </row>
    <row r="186" spans="1:14" ht="14.65" thickBot="1" x14ac:dyDescent="0.5">
      <c r="A186" s="12"/>
      <c r="B186" s="4"/>
      <c r="C186" s="4"/>
      <c r="D186" s="5"/>
      <c r="E186" s="12"/>
      <c r="F186" s="13"/>
      <c r="H186" s="13"/>
      <c r="J186" s="13"/>
      <c r="L186" s="13"/>
      <c r="N186" s="13"/>
    </row>
    <row r="187" spans="1:14" ht="14.65" thickBot="1" x14ac:dyDescent="0.5">
      <c r="A187" s="12"/>
      <c r="B187" s="4"/>
      <c r="C187" s="4"/>
      <c r="D187" s="5"/>
      <c r="E187" s="12"/>
      <c r="F187" s="13"/>
      <c r="H187" s="13"/>
      <c r="J187" s="13"/>
      <c r="L187" s="13"/>
      <c r="N187" s="13"/>
    </row>
    <row r="188" spans="1:14" ht="14.65" thickBot="1" x14ac:dyDescent="0.5">
      <c r="A188" s="12"/>
      <c r="B188" s="4"/>
      <c r="C188" s="4"/>
      <c r="D188" s="5"/>
      <c r="E188" s="12"/>
      <c r="F188" s="13"/>
      <c r="H188" s="13"/>
      <c r="J188" s="13"/>
      <c r="L188" s="13"/>
      <c r="N188" s="13"/>
    </row>
    <row r="189" spans="1:14" ht="14.65" thickBot="1" x14ac:dyDescent="0.5">
      <c r="A189" s="12"/>
      <c r="B189" s="4"/>
      <c r="C189" s="4"/>
      <c r="D189" s="5"/>
      <c r="E189" s="12"/>
      <c r="F189" s="13"/>
      <c r="H189" s="13"/>
      <c r="J189" s="13"/>
      <c r="L189" s="13"/>
      <c r="N189" s="13"/>
    </row>
    <row r="190" spans="1:14" ht="14.65" thickBot="1" x14ac:dyDescent="0.5">
      <c r="A190" s="12"/>
      <c r="B190" s="4"/>
      <c r="C190" s="4"/>
      <c r="D190" s="5"/>
      <c r="E190" s="12"/>
      <c r="F190" s="13"/>
      <c r="H190" s="13"/>
      <c r="J190" s="13"/>
      <c r="L190" s="13"/>
      <c r="N190" s="13"/>
    </row>
    <row r="191" spans="1:14" ht="14.65" thickBot="1" x14ac:dyDescent="0.5">
      <c r="A191" s="12"/>
      <c r="B191" s="4"/>
      <c r="C191" s="4"/>
      <c r="D191" s="5"/>
      <c r="E191" s="12"/>
      <c r="F191" s="13"/>
      <c r="H191" s="13"/>
      <c r="J191" s="13"/>
      <c r="L191" s="13"/>
      <c r="N191" s="13"/>
    </row>
    <row r="192" spans="1:14" ht="14.65" thickBot="1" x14ac:dyDescent="0.5">
      <c r="A192" s="12"/>
      <c r="B192" s="4"/>
      <c r="C192" s="4"/>
      <c r="D192" s="5"/>
      <c r="E192" s="12"/>
      <c r="F192" s="13"/>
      <c r="H192" s="13"/>
      <c r="J192" s="13"/>
      <c r="L192" s="13"/>
      <c r="N192" s="13"/>
    </row>
    <row r="193" spans="1:14" ht="14.65" thickBot="1" x14ac:dyDescent="0.5">
      <c r="A193" s="12"/>
      <c r="B193" s="4"/>
      <c r="C193" s="4"/>
      <c r="D193" s="5"/>
      <c r="E193" s="12"/>
      <c r="F193" s="13"/>
      <c r="H193" s="13"/>
      <c r="J193" s="13"/>
      <c r="L193" s="13"/>
      <c r="N193" s="13"/>
    </row>
    <row r="194" spans="1:14" ht="14.65" thickBot="1" x14ac:dyDescent="0.5">
      <c r="A194" s="12"/>
      <c r="B194" s="4"/>
      <c r="C194" s="4"/>
      <c r="D194" s="5"/>
      <c r="E194" s="12"/>
      <c r="F194" s="13"/>
      <c r="H194" s="13"/>
      <c r="J194" s="13"/>
      <c r="L194" s="13"/>
      <c r="N194" s="13"/>
    </row>
    <row r="195" spans="1:14" ht="14.65" thickBot="1" x14ac:dyDescent="0.5">
      <c r="A195" s="12"/>
      <c r="B195" s="4"/>
      <c r="C195" s="4"/>
      <c r="D195" s="5"/>
      <c r="E195" s="12"/>
      <c r="F195" s="13"/>
      <c r="H195" s="13"/>
      <c r="J195" s="13"/>
      <c r="L195" s="13"/>
      <c r="N195" s="13"/>
    </row>
    <row r="196" spans="1:14" ht="14.65" thickBot="1" x14ac:dyDescent="0.5">
      <c r="A196" s="12"/>
      <c r="B196" s="4"/>
      <c r="C196" s="4"/>
      <c r="D196" s="5"/>
      <c r="E196" s="12"/>
      <c r="F196" s="13"/>
      <c r="H196" s="13"/>
      <c r="J196" s="13"/>
      <c r="L196" s="13"/>
      <c r="N196" s="13"/>
    </row>
    <row r="197" spans="1:14" ht="14.65" thickBot="1" x14ac:dyDescent="0.5">
      <c r="A197" s="12"/>
      <c r="B197" s="4"/>
      <c r="C197" s="4"/>
      <c r="D197" s="5"/>
      <c r="E197" s="12"/>
      <c r="F197" s="13"/>
      <c r="H197" s="13"/>
      <c r="J197" s="13"/>
      <c r="L197" s="13"/>
      <c r="N197" s="13"/>
    </row>
    <row r="198" spans="1:14" ht="14.65" thickBot="1" x14ac:dyDescent="0.5">
      <c r="A198" s="12"/>
      <c r="B198" s="4"/>
      <c r="C198" s="4"/>
      <c r="D198" s="5"/>
      <c r="E198" s="12"/>
      <c r="F198" s="13"/>
      <c r="H198" s="13"/>
      <c r="J198" s="13"/>
      <c r="L198" s="13"/>
      <c r="N198" s="13"/>
    </row>
    <row r="199" spans="1:14" ht="14.65" thickBot="1" x14ac:dyDescent="0.5">
      <c r="A199" s="12"/>
      <c r="B199" s="4"/>
      <c r="C199" s="4"/>
      <c r="D199" s="5"/>
      <c r="E199" s="12"/>
      <c r="F199" s="13"/>
      <c r="H199" s="13"/>
      <c r="J199" s="13"/>
      <c r="L199" s="13"/>
      <c r="N199" s="13"/>
    </row>
    <row r="200" spans="1:14" ht="14.65" thickBot="1" x14ac:dyDescent="0.5">
      <c r="A200" s="12"/>
      <c r="B200" s="4"/>
      <c r="C200" s="4"/>
      <c r="D200" s="5"/>
      <c r="E200" s="12"/>
      <c r="F200" s="13"/>
      <c r="H200" s="13"/>
      <c r="J200" s="13"/>
      <c r="L200" s="13"/>
      <c r="N200" s="13"/>
    </row>
    <row r="201" spans="1:14" ht="14.65" thickBot="1" x14ac:dyDescent="0.5">
      <c r="A201" s="12"/>
      <c r="B201" s="4"/>
      <c r="C201" s="4"/>
      <c r="D201" s="5"/>
      <c r="E201" s="12"/>
      <c r="F201" s="13"/>
      <c r="H201" s="13"/>
      <c r="J201" s="13"/>
      <c r="L201" s="13"/>
      <c r="N201" s="13"/>
    </row>
    <row r="202" spans="1:14" ht="14.65" thickBot="1" x14ac:dyDescent="0.5">
      <c r="A202" s="12"/>
      <c r="B202" s="4"/>
      <c r="C202" s="4"/>
      <c r="D202" s="5"/>
      <c r="E202" s="12"/>
      <c r="F202" s="13"/>
      <c r="H202" s="13"/>
      <c r="J202" s="13"/>
      <c r="L202" s="13"/>
      <c r="N202" s="13"/>
    </row>
    <row r="203" spans="1:14" ht="14.65" thickBot="1" x14ac:dyDescent="0.5">
      <c r="A203" s="12"/>
      <c r="B203" s="4"/>
      <c r="C203" s="4"/>
      <c r="D203" s="5"/>
      <c r="E203" s="12"/>
      <c r="F203" s="13"/>
      <c r="H203" s="13"/>
      <c r="J203" s="13"/>
      <c r="L203" s="13"/>
      <c r="N203" s="13"/>
    </row>
    <row r="204" spans="1:14" ht="14.65" thickBot="1" x14ac:dyDescent="0.5">
      <c r="A204" s="12"/>
      <c r="B204" s="4"/>
      <c r="C204" s="4"/>
      <c r="D204" s="5"/>
      <c r="E204" s="12"/>
      <c r="F204" s="13"/>
      <c r="H204" s="13"/>
      <c r="J204" s="13"/>
      <c r="L204" s="13"/>
      <c r="N204" s="13"/>
    </row>
    <row r="205" spans="1:14" ht="14.65" thickBot="1" x14ac:dyDescent="0.5">
      <c r="A205" s="12"/>
      <c r="B205" s="4"/>
      <c r="C205" s="4"/>
      <c r="D205" s="5"/>
      <c r="E205" s="12"/>
      <c r="F205" s="13"/>
      <c r="H205" s="13"/>
      <c r="J205" s="13"/>
      <c r="L205" s="13"/>
      <c r="N205" s="13"/>
    </row>
    <row r="206" spans="1:14" ht="14.65" thickBot="1" x14ac:dyDescent="0.5">
      <c r="A206" s="12"/>
      <c r="B206" s="4"/>
      <c r="C206" s="4"/>
      <c r="D206" s="5"/>
      <c r="E206" s="12"/>
      <c r="F206" s="13"/>
      <c r="H206" s="13"/>
      <c r="J206" s="13"/>
      <c r="L206" s="13"/>
      <c r="N206" s="13"/>
    </row>
    <row r="207" spans="1:14" ht="14.65" thickBot="1" x14ac:dyDescent="0.5">
      <c r="A207" s="12"/>
      <c r="B207" s="4"/>
      <c r="C207" s="4"/>
      <c r="D207" s="5"/>
      <c r="E207" s="12"/>
      <c r="F207" s="13"/>
      <c r="H207" s="13"/>
      <c r="J207" s="13"/>
      <c r="L207" s="13"/>
      <c r="N207" s="13"/>
    </row>
    <row r="208" spans="1:14" ht="14.65" thickBot="1" x14ac:dyDescent="0.5">
      <c r="A208" s="12"/>
      <c r="B208" s="4"/>
      <c r="C208" s="4"/>
      <c r="D208" s="5"/>
      <c r="E208" s="12"/>
      <c r="F208" s="13"/>
      <c r="H208" s="13"/>
      <c r="J208" s="13"/>
      <c r="L208" s="13"/>
      <c r="N208" s="13"/>
    </row>
    <row r="209" spans="1:14" ht="14.65" thickBot="1" x14ac:dyDescent="0.5">
      <c r="A209" s="12"/>
      <c r="B209" s="4"/>
      <c r="C209" s="4"/>
      <c r="D209" s="5"/>
      <c r="E209" s="12"/>
      <c r="F209" s="13"/>
      <c r="H209" s="13"/>
      <c r="J209" s="13"/>
      <c r="L209" s="13"/>
      <c r="N209" s="13"/>
    </row>
    <row r="210" spans="1:14" ht="14.65" thickBot="1" x14ac:dyDescent="0.5">
      <c r="A210" s="12"/>
      <c r="B210" s="4"/>
      <c r="C210" s="4"/>
      <c r="D210" s="5"/>
      <c r="E210" s="12"/>
      <c r="F210" s="13"/>
      <c r="H210" s="13"/>
      <c r="J210" s="13"/>
      <c r="L210" s="13"/>
      <c r="N210" s="13"/>
    </row>
    <row r="211" spans="1:14" ht="14.65" thickBot="1" x14ac:dyDescent="0.5">
      <c r="A211" s="12"/>
      <c r="B211" s="4"/>
      <c r="C211" s="4"/>
      <c r="D211" s="5"/>
      <c r="E211" s="12"/>
      <c r="F211" s="13"/>
      <c r="H211" s="13"/>
      <c r="J211" s="13"/>
      <c r="L211" s="13"/>
      <c r="N211" s="13"/>
    </row>
    <row r="212" spans="1:14" ht="14.65" thickBot="1" x14ac:dyDescent="0.5">
      <c r="A212" s="12"/>
      <c r="B212" s="4"/>
      <c r="C212" s="4"/>
      <c r="D212" s="5"/>
      <c r="E212" s="12"/>
      <c r="F212" s="13"/>
      <c r="H212" s="13"/>
      <c r="J212" s="13"/>
      <c r="L212" s="13"/>
      <c r="N212" s="13"/>
    </row>
    <row r="213" spans="1:14" ht="14.65" thickBot="1" x14ac:dyDescent="0.5">
      <c r="A213" s="12"/>
      <c r="B213" s="4"/>
      <c r="C213" s="4"/>
      <c r="D213" s="5"/>
      <c r="E213" s="12"/>
      <c r="F213" s="13"/>
      <c r="H213" s="13"/>
      <c r="J213" s="13"/>
      <c r="L213" s="13"/>
      <c r="N213" s="13"/>
    </row>
    <row r="214" spans="1:14" ht="14.65" thickBot="1" x14ac:dyDescent="0.5">
      <c r="A214" s="12"/>
      <c r="B214" s="4"/>
      <c r="C214" s="4"/>
      <c r="D214" s="5"/>
      <c r="E214" s="12"/>
      <c r="F214" s="13"/>
      <c r="H214" s="13"/>
      <c r="J214" s="13"/>
      <c r="L214" s="13"/>
      <c r="N214" s="13"/>
    </row>
    <row r="215" spans="1:14" ht="14.65" thickBot="1" x14ac:dyDescent="0.5">
      <c r="A215" s="12"/>
      <c r="B215" s="4"/>
      <c r="C215" s="4"/>
      <c r="D215" s="5"/>
      <c r="E215" s="12"/>
      <c r="F215" s="13"/>
      <c r="H215" s="13"/>
      <c r="J215" s="13"/>
      <c r="L215" s="13"/>
      <c r="N215" s="13"/>
    </row>
    <row r="216" spans="1:14" ht="14.65" thickBot="1" x14ac:dyDescent="0.5">
      <c r="A216" s="12"/>
      <c r="B216" s="4"/>
      <c r="C216" s="4"/>
      <c r="D216" s="5"/>
      <c r="E216" s="12"/>
      <c r="F216" s="13"/>
      <c r="H216" s="13"/>
      <c r="J216" s="13"/>
      <c r="L216" s="13"/>
      <c r="N216" s="13"/>
    </row>
    <row r="217" spans="1:14" ht="14.65" thickBot="1" x14ac:dyDescent="0.5">
      <c r="A217" s="12"/>
      <c r="B217" s="4"/>
      <c r="C217" s="4"/>
      <c r="D217" s="5"/>
      <c r="E217" s="12"/>
      <c r="F217" s="13"/>
      <c r="H217" s="13"/>
      <c r="J217" s="13"/>
      <c r="L217" s="13"/>
      <c r="N217" s="13"/>
    </row>
    <row r="218" spans="1:14" ht="14.65" thickBot="1" x14ac:dyDescent="0.5">
      <c r="A218" s="12"/>
      <c r="B218" s="4"/>
      <c r="C218" s="4"/>
      <c r="D218" s="5"/>
      <c r="E218" s="12"/>
      <c r="F218" s="13"/>
      <c r="H218" s="13"/>
      <c r="J218" s="13"/>
      <c r="L218" s="13"/>
      <c r="N218" s="13"/>
    </row>
    <row r="219" spans="1:14" ht="14.65" thickBot="1" x14ac:dyDescent="0.5">
      <c r="A219" s="12"/>
      <c r="B219" s="4"/>
      <c r="C219" s="4"/>
      <c r="D219" s="5"/>
      <c r="E219" s="12"/>
      <c r="F219" s="13"/>
      <c r="H219" s="13"/>
      <c r="J219" s="13"/>
      <c r="L219" s="13"/>
      <c r="N219" s="13"/>
    </row>
    <row r="220" spans="1:14" ht="14.65" thickBot="1" x14ac:dyDescent="0.5">
      <c r="A220" s="12"/>
      <c r="B220" s="4"/>
      <c r="C220" s="4"/>
      <c r="D220" s="5"/>
      <c r="E220" s="12"/>
      <c r="F220" s="13"/>
      <c r="H220" s="13"/>
      <c r="J220" s="13"/>
      <c r="L220" s="13"/>
      <c r="N220" s="13"/>
    </row>
    <row r="221" spans="1:14" ht="14.65" thickBot="1" x14ac:dyDescent="0.5">
      <c r="A221" s="12"/>
      <c r="B221" s="4"/>
      <c r="C221" s="4"/>
      <c r="D221" s="5"/>
      <c r="E221" s="12"/>
      <c r="F221" s="13"/>
      <c r="H221" s="13"/>
      <c r="J221" s="13"/>
      <c r="L221" s="13"/>
      <c r="N221" s="13"/>
    </row>
    <row r="222" spans="1:14" ht="14.65" thickBot="1" x14ac:dyDescent="0.5">
      <c r="A222" s="12"/>
      <c r="B222" s="4"/>
      <c r="C222" s="4"/>
      <c r="D222" s="5"/>
      <c r="E222" s="12"/>
      <c r="F222" s="13"/>
      <c r="H222" s="13"/>
      <c r="J222" s="13"/>
      <c r="L222" s="13"/>
      <c r="N222" s="13"/>
    </row>
    <row r="223" spans="1:14" ht="14.65" thickBot="1" x14ac:dyDescent="0.5">
      <c r="A223" s="12"/>
      <c r="B223" s="4"/>
      <c r="C223" s="4"/>
      <c r="D223" s="5"/>
      <c r="E223" s="12"/>
      <c r="F223" s="13"/>
      <c r="H223" s="13"/>
      <c r="J223" s="13"/>
      <c r="L223" s="13"/>
      <c r="N223" s="13"/>
    </row>
    <row r="224" spans="1:14" ht="14.65" thickBot="1" x14ac:dyDescent="0.5">
      <c r="A224" s="12"/>
      <c r="B224" s="4"/>
      <c r="C224" s="4"/>
      <c r="D224" s="5"/>
      <c r="E224" s="12"/>
      <c r="F224" s="13"/>
      <c r="H224" s="13"/>
      <c r="J224" s="13"/>
      <c r="L224" s="13"/>
      <c r="N224" s="13"/>
    </row>
    <row r="225" spans="1:14" ht="14.65" thickBot="1" x14ac:dyDescent="0.5">
      <c r="A225" s="12"/>
      <c r="B225" s="4"/>
      <c r="C225" s="4"/>
      <c r="D225" s="5"/>
      <c r="E225" s="12"/>
      <c r="F225" s="13"/>
      <c r="H225" s="13"/>
      <c r="J225" s="13"/>
      <c r="L225" s="13"/>
      <c r="N225" s="13"/>
    </row>
    <row r="226" spans="1:14" ht="14.65" thickBot="1" x14ac:dyDescent="0.5">
      <c r="A226" s="12"/>
      <c r="B226" s="4"/>
      <c r="C226" s="4"/>
      <c r="D226" s="5"/>
      <c r="E226" s="12"/>
      <c r="F226" s="13"/>
      <c r="H226" s="13"/>
      <c r="J226" s="13"/>
      <c r="L226" s="13"/>
      <c r="N226" s="13"/>
    </row>
    <row r="227" spans="1:14" ht="14.65" thickBot="1" x14ac:dyDescent="0.5">
      <c r="A227" s="12"/>
      <c r="B227" s="4"/>
      <c r="C227" s="4"/>
      <c r="D227" s="5"/>
      <c r="E227" s="12"/>
      <c r="F227" s="13"/>
      <c r="H227" s="13"/>
      <c r="J227" s="13"/>
      <c r="L227" s="13"/>
      <c r="N227" s="13"/>
    </row>
    <row r="228" spans="1:14" ht="14.65" thickBot="1" x14ac:dyDescent="0.5">
      <c r="A228" s="12"/>
      <c r="B228" s="4"/>
      <c r="C228" s="4"/>
      <c r="D228" s="5"/>
      <c r="E228" s="12"/>
      <c r="F228" s="13"/>
      <c r="H228" s="13"/>
      <c r="J228" s="13"/>
      <c r="L228" s="13"/>
      <c r="N228" s="13"/>
    </row>
    <row r="229" spans="1:14" ht="14.65" thickBot="1" x14ac:dyDescent="0.5">
      <c r="A229" s="12"/>
      <c r="B229" s="4"/>
      <c r="C229" s="4"/>
      <c r="D229" s="5"/>
      <c r="E229" s="12"/>
      <c r="F229" s="13"/>
      <c r="H229" s="13"/>
      <c r="J229" s="13"/>
      <c r="L229" s="13"/>
      <c r="N229" s="13"/>
    </row>
    <row r="230" spans="1:14" ht="14.65" thickBot="1" x14ac:dyDescent="0.5">
      <c r="A230" s="12"/>
      <c r="B230" s="4"/>
      <c r="C230" s="4"/>
      <c r="D230" s="5"/>
      <c r="E230" s="12"/>
      <c r="F230" s="13"/>
      <c r="H230" s="13"/>
      <c r="J230" s="13"/>
      <c r="L230" s="13"/>
      <c r="N230" s="13"/>
    </row>
    <row r="231" spans="1:14" ht="14.65" thickBot="1" x14ac:dyDescent="0.5">
      <c r="A231" s="12"/>
      <c r="B231" s="4"/>
      <c r="C231" s="4"/>
      <c r="D231" s="5"/>
      <c r="E231" s="12"/>
      <c r="F231" s="13"/>
      <c r="H231" s="13"/>
      <c r="J231" s="13"/>
      <c r="L231" s="13"/>
      <c r="N231" s="13"/>
    </row>
    <row r="232" spans="1:14" ht="14.65" thickBot="1" x14ac:dyDescent="0.5">
      <c r="A232" s="12"/>
      <c r="B232" s="4"/>
      <c r="C232" s="4"/>
      <c r="D232" s="5"/>
      <c r="E232" s="12"/>
      <c r="F232" s="13"/>
      <c r="H232" s="13"/>
      <c r="J232" s="13"/>
      <c r="L232" s="13"/>
      <c r="N232" s="13"/>
    </row>
    <row r="233" spans="1:14" ht="14.65" thickBot="1" x14ac:dyDescent="0.5">
      <c r="A233" s="12"/>
      <c r="B233" s="4"/>
      <c r="C233" s="4"/>
      <c r="D233" s="5"/>
      <c r="E233" s="12"/>
      <c r="F233" s="13"/>
      <c r="H233" s="13"/>
      <c r="J233" s="13"/>
      <c r="L233" s="13"/>
      <c r="N233" s="13"/>
    </row>
    <row r="234" spans="1:14" ht="14.65" thickBot="1" x14ac:dyDescent="0.5">
      <c r="A234" s="12"/>
      <c r="B234" s="4"/>
      <c r="C234" s="4"/>
      <c r="D234" s="5"/>
      <c r="E234" s="12"/>
      <c r="F234" s="13"/>
      <c r="H234" s="13"/>
      <c r="J234" s="13"/>
      <c r="L234" s="13"/>
      <c r="N234" s="13"/>
    </row>
    <row r="235" spans="1:14" ht="14.65" thickBot="1" x14ac:dyDescent="0.5">
      <c r="A235" s="12"/>
      <c r="B235" s="4"/>
      <c r="C235" s="4"/>
      <c r="D235" s="5"/>
      <c r="E235" s="12"/>
      <c r="F235" s="13"/>
      <c r="H235" s="13"/>
      <c r="J235" s="13"/>
      <c r="L235" s="13"/>
      <c r="N235" s="13"/>
    </row>
    <row r="236" spans="1:14" ht="14.65" thickBot="1" x14ac:dyDescent="0.5">
      <c r="A236" s="12"/>
      <c r="B236" s="4"/>
      <c r="C236" s="4"/>
      <c r="D236" s="5"/>
      <c r="E236" s="12"/>
      <c r="F236" s="13"/>
      <c r="H236" s="13"/>
      <c r="J236" s="13"/>
      <c r="L236" s="13"/>
      <c r="N236" s="13"/>
    </row>
    <row r="237" spans="1:14" ht="14.65" thickBot="1" x14ac:dyDescent="0.5">
      <c r="A237" s="12"/>
      <c r="B237" s="4"/>
      <c r="C237" s="4"/>
      <c r="D237" s="5"/>
      <c r="E237" s="12"/>
      <c r="F237" s="13"/>
      <c r="H237" s="13"/>
      <c r="J237" s="13"/>
      <c r="L237" s="13"/>
      <c r="N237" s="13"/>
    </row>
    <row r="238" spans="1:14" ht="14.65" thickBot="1" x14ac:dyDescent="0.5">
      <c r="A238" s="12"/>
      <c r="B238" s="4"/>
      <c r="C238" s="4"/>
      <c r="D238" s="5"/>
      <c r="E238" s="12"/>
      <c r="F238" s="13"/>
      <c r="H238" s="13"/>
      <c r="J238" s="13"/>
      <c r="L238" s="13"/>
      <c r="N238" s="13"/>
    </row>
    <row r="239" spans="1:14" ht="14.65" thickBot="1" x14ac:dyDescent="0.5">
      <c r="A239" s="12"/>
      <c r="B239" s="4"/>
      <c r="C239" s="4"/>
      <c r="D239" s="5"/>
      <c r="E239" s="12"/>
      <c r="F239" s="13"/>
      <c r="H239" s="13"/>
      <c r="J239" s="13"/>
      <c r="L239" s="13"/>
      <c r="N239" s="13"/>
    </row>
    <row r="240" spans="1:14" ht="14.65" thickBot="1" x14ac:dyDescent="0.5">
      <c r="A240" s="12"/>
      <c r="B240" s="4"/>
      <c r="C240" s="4"/>
      <c r="D240" s="5"/>
      <c r="E240" s="12"/>
      <c r="F240" s="13"/>
      <c r="H240" s="13"/>
      <c r="J240" s="13"/>
      <c r="L240" s="13"/>
      <c r="N240" s="13"/>
    </row>
    <row r="241" spans="1:14" ht="14.65" thickBot="1" x14ac:dyDescent="0.5">
      <c r="A241" s="12"/>
      <c r="B241" s="4"/>
      <c r="C241" s="4"/>
      <c r="D241" s="5"/>
      <c r="E241" s="12"/>
      <c r="F241" s="13"/>
      <c r="H241" s="13"/>
      <c r="J241" s="13"/>
      <c r="L241" s="13"/>
      <c r="N241" s="13"/>
    </row>
    <row r="242" spans="1:14" ht="14.65" thickBot="1" x14ac:dyDescent="0.5">
      <c r="A242" s="12"/>
      <c r="B242" s="4"/>
      <c r="C242" s="4"/>
      <c r="D242" s="5"/>
      <c r="E242" s="12"/>
      <c r="F242" s="13"/>
      <c r="H242" s="13"/>
      <c r="J242" s="13"/>
      <c r="L242" s="13"/>
      <c r="N242" s="13"/>
    </row>
    <row r="243" spans="1:14" ht="14.65" thickBot="1" x14ac:dyDescent="0.5">
      <c r="A243" s="12"/>
      <c r="B243" s="4"/>
      <c r="C243" s="4"/>
      <c r="D243" s="5"/>
      <c r="E243" s="12"/>
      <c r="F243" s="13"/>
      <c r="H243" s="13"/>
      <c r="J243" s="13"/>
      <c r="L243" s="13"/>
      <c r="N243" s="13"/>
    </row>
    <row r="244" spans="1:14" ht="14.65" thickBot="1" x14ac:dyDescent="0.5">
      <c r="A244" s="12"/>
      <c r="B244" s="4"/>
      <c r="C244" s="4"/>
      <c r="D244" s="5"/>
      <c r="E244" s="12"/>
      <c r="F244" s="13"/>
      <c r="H244" s="13"/>
      <c r="J244" s="13"/>
      <c r="L244" s="13"/>
      <c r="N244" s="13"/>
    </row>
    <row r="245" spans="1:14" ht="14.65" thickBot="1" x14ac:dyDescent="0.5">
      <c r="A245" s="12"/>
      <c r="B245" s="4"/>
      <c r="C245" s="4"/>
      <c r="D245" s="5"/>
      <c r="E245" s="12"/>
      <c r="F245" s="13"/>
      <c r="H245" s="13"/>
      <c r="J245" s="13"/>
      <c r="L245" s="13"/>
      <c r="N245" s="13"/>
    </row>
    <row r="246" spans="1:14" ht="14.65" thickBot="1" x14ac:dyDescent="0.5">
      <c r="A246" s="12"/>
      <c r="B246" s="4"/>
      <c r="C246" s="4"/>
      <c r="D246" s="5"/>
      <c r="E246" s="12"/>
      <c r="F246" s="13"/>
      <c r="H246" s="13"/>
      <c r="J246" s="13"/>
      <c r="L246" s="13"/>
      <c r="N246" s="13"/>
    </row>
    <row r="247" spans="1:14" ht="14.65" thickBot="1" x14ac:dyDescent="0.5">
      <c r="A247" s="12"/>
      <c r="B247" s="4"/>
      <c r="C247" s="4"/>
      <c r="D247" s="5"/>
      <c r="E247" s="12"/>
      <c r="F247" s="13"/>
      <c r="H247" s="13"/>
      <c r="J247" s="13"/>
      <c r="L247" s="13"/>
      <c r="N247" s="13"/>
    </row>
    <row r="248" spans="1:14" ht="14.65" thickBot="1" x14ac:dyDescent="0.5">
      <c r="A248" s="12"/>
      <c r="B248" s="4"/>
      <c r="C248" s="4"/>
      <c r="D248" s="5"/>
      <c r="E248" s="12"/>
      <c r="F248" s="13"/>
      <c r="H248" s="13"/>
      <c r="J248" s="13"/>
      <c r="L248" s="13"/>
      <c r="N248" s="13"/>
    </row>
    <row r="249" spans="1:14" ht="14.65" thickBot="1" x14ac:dyDescent="0.5">
      <c r="A249" s="12"/>
      <c r="B249" s="4"/>
      <c r="C249" s="4"/>
      <c r="D249" s="5"/>
      <c r="E249" s="12"/>
      <c r="F249" s="13"/>
      <c r="H249" s="13"/>
      <c r="J249" s="13"/>
      <c r="L249" s="13"/>
      <c r="N249" s="13"/>
    </row>
    <row r="250" spans="1:14" ht="14.65" thickBot="1" x14ac:dyDescent="0.5">
      <c r="A250" s="12"/>
      <c r="B250" s="4"/>
      <c r="C250" s="4"/>
      <c r="D250" s="5"/>
      <c r="E250" s="12"/>
      <c r="F250" s="13"/>
      <c r="H250" s="13"/>
      <c r="J250" s="13"/>
      <c r="L250" s="13"/>
      <c r="N250" s="13"/>
    </row>
    <row r="251" spans="1:14" ht="14.65" thickBot="1" x14ac:dyDescent="0.5">
      <c r="A251" s="12"/>
      <c r="B251" s="4"/>
      <c r="C251" s="4"/>
      <c r="D251" s="5"/>
      <c r="E251" s="12"/>
      <c r="F251" s="13"/>
      <c r="H251" s="13"/>
      <c r="J251" s="13"/>
      <c r="L251" s="13"/>
      <c r="N251" s="13"/>
    </row>
    <row r="252" spans="1:14" ht="14.65" thickBot="1" x14ac:dyDescent="0.5">
      <c r="A252" s="12"/>
      <c r="B252" s="4"/>
      <c r="C252" s="4"/>
      <c r="D252" s="5"/>
      <c r="E252" s="12"/>
      <c r="F252" s="13"/>
      <c r="H252" s="13"/>
      <c r="J252" s="13"/>
      <c r="L252" s="13"/>
      <c r="N252" s="13"/>
    </row>
    <row r="253" spans="1:14" ht="14.65" thickBot="1" x14ac:dyDescent="0.5">
      <c r="A253" s="12"/>
      <c r="B253" s="4"/>
      <c r="C253" s="4"/>
      <c r="D253" s="5"/>
      <c r="E253" s="12"/>
      <c r="F253" s="13"/>
      <c r="H253" s="13"/>
      <c r="J253" s="13"/>
      <c r="L253" s="13"/>
      <c r="N253" s="13"/>
    </row>
    <row r="254" spans="1:14" ht="14.65" thickBot="1" x14ac:dyDescent="0.5">
      <c r="A254" s="12"/>
      <c r="B254" s="4"/>
      <c r="C254" s="4"/>
      <c r="D254" s="5"/>
      <c r="E254" s="12"/>
      <c r="F254" s="13"/>
      <c r="H254" s="13"/>
      <c r="J254" s="13"/>
      <c r="L254" s="13"/>
      <c r="N254" s="13"/>
    </row>
    <row r="255" spans="1:14" ht="14.65" thickBot="1" x14ac:dyDescent="0.5">
      <c r="A255" s="12"/>
      <c r="B255" s="4"/>
      <c r="C255" s="4"/>
      <c r="D255" s="5"/>
      <c r="E255" s="12"/>
      <c r="F255" s="13"/>
      <c r="H255" s="13"/>
      <c r="J255" s="13"/>
      <c r="L255" s="13"/>
      <c r="N255" s="13"/>
    </row>
    <row r="256" spans="1:14" ht="14.65" thickBot="1" x14ac:dyDescent="0.5">
      <c r="A256" s="12"/>
      <c r="B256" s="4"/>
      <c r="C256" s="4"/>
      <c r="D256" s="5"/>
      <c r="E256" s="12"/>
      <c r="F256" s="13"/>
      <c r="H256" s="13"/>
      <c r="J256" s="13"/>
      <c r="L256" s="13"/>
      <c r="N256" s="13"/>
    </row>
    <row r="257" spans="1:14" ht="14.65" thickBot="1" x14ac:dyDescent="0.5">
      <c r="A257" s="12"/>
      <c r="B257" s="4"/>
      <c r="C257" s="4"/>
      <c r="D257" s="5"/>
      <c r="E257" s="12"/>
      <c r="F257" s="13"/>
      <c r="H257" s="13"/>
      <c r="J257" s="13"/>
      <c r="L257" s="13"/>
      <c r="N257" s="13"/>
    </row>
    <row r="258" spans="1:14" ht="14.65" thickBot="1" x14ac:dyDescent="0.5">
      <c r="A258" s="12"/>
      <c r="B258" s="4"/>
      <c r="C258" s="4"/>
      <c r="D258" s="5"/>
      <c r="E258" s="12"/>
      <c r="F258" s="13"/>
      <c r="H258" s="13"/>
      <c r="J258" s="13"/>
      <c r="L258" s="13"/>
      <c r="N258" s="13"/>
    </row>
    <row r="259" spans="1:14" ht="14.65" thickBot="1" x14ac:dyDescent="0.5">
      <c r="A259" s="12"/>
      <c r="B259" s="4"/>
      <c r="C259" s="4"/>
      <c r="D259" s="5"/>
      <c r="E259" s="12"/>
      <c r="F259" s="13"/>
      <c r="H259" s="13"/>
      <c r="J259" s="13"/>
      <c r="L259" s="13"/>
      <c r="N259" s="13"/>
    </row>
    <row r="260" spans="1:14" ht="14.65" thickBot="1" x14ac:dyDescent="0.5">
      <c r="A260" s="12"/>
      <c r="B260" s="4"/>
      <c r="C260" s="4"/>
      <c r="D260" s="5"/>
      <c r="E260" s="12"/>
      <c r="F260" s="13"/>
      <c r="H260" s="13"/>
      <c r="J260" s="13"/>
      <c r="L260" s="13"/>
      <c r="N260" s="13"/>
    </row>
    <row r="261" spans="1:14" ht="14.65" thickBot="1" x14ac:dyDescent="0.5">
      <c r="A261" s="12"/>
      <c r="B261" s="4"/>
      <c r="C261" s="4"/>
      <c r="D261" s="5"/>
      <c r="E261" s="12"/>
      <c r="F261" s="13"/>
      <c r="H261" s="13"/>
      <c r="J261" s="13"/>
      <c r="L261" s="13"/>
      <c r="N261" s="13"/>
    </row>
    <row r="262" spans="1:14" ht="14.65" thickBot="1" x14ac:dyDescent="0.5">
      <c r="A262" s="12"/>
      <c r="B262" s="4"/>
      <c r="C262" s="4"/>
      <c r="D262" s="5"/>
      <c r="E262" s="12"/>
      <c r="F262" s="13"/>
      <c r="H262" s="13"/>
      <c r="J262" s="13"/>
      <c r="L262" s="13"/>
      <c r="N262" s="13"/>
    </row>
    <row r="263" spans="1:14" ht="14.65" thickBot="1" x14ac:dyDescent="0.5">
      <c r="A263" s="12"/>
      <c r="B263" s="4"/>
      <c r="C263" s="4"/>
      <c r="D263" s="5"/>
      <c r="E263" s="12"/>
      <c r="F263" s="13"/>
      <c r="H263" s="13"/>
      <c r="J263" s="13"/>
      <c r="L263" s="13"/>
      <c r="N263" s="13"/>
    </row>
    <row r="264" spans="1:14" ht="14.65" thickBot="1" x14ac:dyDescent="0.5">
      <c r="A264" s="12"/>
      <c r="B264" s="4"/>
      <c r="C264" s="4"/>
      <c r="D264" s="5"/>
      <c r="E264" s="12"/>
      <c r="F264" s="13"/>
      <c r="H264" s="13"/>
      <c r="J264" s="13"/>
      <c r="L264" s="13"/>
      <c r="N264" s="13"/>
    </row>
    <row r="265" spans="1:14" ht="14.65" thickBot="1" x14ac:dyDescent="0.5">
      <c r="A265" s="12"/>
      <c r="B265" s="4"/>
      <c r="C265" s="4"/>
      <c r="D265" s="5"/>
      <c r="E265" s="12"/>
      <c r="F265" s="13"/>
      <c r="H265" s="13"/>
      <c r="J265" s="13"/>
      <c r="L265" s="13"/>
      <c r="N265" s="13"/>
    </row>
    <row r="266" spans="1:14" ht="14.65" thickBot="1" x14ac:dyDescent="0.5">
      <c r="A266" s="12"/>
      <c r="B266" s="4"/>
      <c r="C266" s="4"/>
      <c r="D266" s="5"/>
      <c r="E266" s="12"/>
      <c r="F266" s="13"/>
      <c r="H266" s="13"/>
      <c r="J266" s="13"/>
      <c r="L266" s="13"/>
      <c r="N266" s="13"/>
    </row>
    <row r="267" spans="1:14" ht="14.65" thickBot="1" x14ac:dyDescent="0.5">
      <c r="A267" s="12"/>
      <c r="B267" s="4"/>
      <c r="C267" s="4"/>
      <c r="D267" s="5"/>
      <c r="E267" s="12"/>
      <c r="F267" s="13"/>
      <c r="H267" s="13"/>
      <c r="J267" s="13"/>
      <c r="L267" s="13"/>
      <c r="N267" s="13"/>
    </row>
    <row r="268" spans="1:14" ht="14.65" thickBot="1" x14ac:dyDescent="0.5">
      <c r="A268" s="12"/>
      <c r="B268" s="4"/>
      <c r="C268" s="4"/>
      <c r="D268" s="5"/>
      <c r="E268" s="12"/>
      <c r="F268" s="13"/>
      <c r="H268" s="13"/>
      <c r="J268" s="13"/>
      <c r="L268" s="13"/>
      <c r="N268" s="13"/>
    </row>
    <row r="269" spans="1:14" ht="14.65" thickBot="1" x14ac:dyDescent="0.5">
      <c r="A269" s="12"/>
      <c r="B269" s="4"/>
      <c r="C269" s="4"/>
      <c r="D269" s="5"/>
      <c r="E269" s="12"/>
      <c r="F269" s="13"/>
      <c r="H269" s="13"/>
      <c r="J269" s="13"/>
      <c r="L269" s="13"/>
      <c r="N269" s="13"/>
    </row>
    <row r="270" spans="1:14" ht="14.65" thickBot="1" x14ac:dyDescent="0.5">
      <c r="A270" s="12"/>
      <c r="B270" s="4"/>
      <c r="C270" s="4"/>
      <c r="D270" s="5"/>
      <c r="E270" s="12"/>
      <c r="F270" s="13"/>
      <c r="H270" s="13"/>
      <c r="J270" s="13"/>
      <c r="L270" s="13"/>
      <c r="N270" s="13"/>
    </row>
    <row r="271" spans="1:14" ht="14.65" thickBot="1" x14ac:dyDescent="0.5">
      <c r="A271" s="12"/>
      <c r="B271" s="4"/>
      <c r="C271" s="4"/>
      <c r="D271" s="5"/>
      <c r="E271" s="12"/>
      <c r="F271" s="13"/>
      <c r="H271" s="13"/>
      <c r="J271" s="13"/>
      <c r="L271" s="13"/>
      <c r="N271" s="13"/>
    </row>
    <row r="272" spans="1:14" ht="14.65" thickBot="1" x14ac:dyDescent="0.5">
      <c r="A272" s="12"/>
      <c r="B272" s="4"/>
      <c r="C272" s="4"/>
      <c r="D272" s="5"/>
      <c r="E272" s="12"/>
      <c r="F272" s="13"/>
      <c r="H272" s="13"/>
      <c r="J272" s="13"/>
      <c r="L272" s="13"/>
      <c r="N272" s="13"/>
    </row>
    <row r="273" spans="1:14" ht="14.65" thickBot="1" x14ac:dyDescent="0.5">
      <c r="A273" s="12"/>
      <c r="B273" s="4"/>
      <c r="C273" s="4"/>
      <c r="D273" s="5"/>
      <c r="E273" s="12"/>
      <c r="F273" s="13"/>
      <c r="H273" s="13"/>
      <c r="J273" s="13"/>
      <c r="L273" s="13"/>
      <c r="N273" s="13"/>
    </row>
    <row r="274" spans="1:14" ht="14.65" thickBot="1" x14ac:dyDescent="0.5">
      <c r="A274" s="12"/>
      <c r="B274" s="4"/>
      <c r="C274" s="4"/>
      <c r="D274" s="5"/>
      <c r="E274" s="12"/>
      <c r="F274" s="13"/>
      <c r="H274" s="13"/>
      <c r="J274" s="13"/>
      <c r="L274" s="13"/>
      <c r="N274" s="13"/>
    </row>
    <row r="275" spans="1:14" ht="14.65" thickBot="1" x14ac:dyDescent="0.5">
      <c r="A275" s="12"/>
      <c r="B275" s="4"/>
      <c r="C275" s="4"/>
      <c r="D275" s="5"/>
      <c r="E275" s="12"/>
      <c r="F275" s="13"/>
      <c r="H275" s="13"/>
      <c r="J275" s="13"/>
      <c r="L275" s="13"/>
      <c r="N275" s="13"/>
    </row>
    <row r="276" spans="1:14" ht="14.65" thickBot="1" x14ac:dyDescent="0.5">
      <c r="A276" s="12"/>
      <c r="B276" s="4"/>
      <c r="C276" s="4"/>
      <c r="D276" s="5"/>
      <c r="E276" s="12"/>
      <c r="F276" s="13"/>
      <c r="H276" s="13"/>
      <c r="J276" s="13"/>
      <c r="L276" s="13"/>
      <c r="N276" s="13"/>
    </row>
    <row r="277" spans="1:14" ht="14.65" thickBot="1" x14ac:dyDescent="0.5">
      <c r="A277" s="12"/>
      <c r="B277" s="4"/>
      <c r="C277" s="4"/>
      <c r="D277" s="5"/>
      <c r="E277" s="12"/>
      <c r="F277" s="13"/>
      <c r="H277" s="13"/>
      <c r="J277" s="13"/>
      <c r="L277" s="13"/>
      <c r="N277" s="13"/>
    </row>
    <row r="278" spans="1:14" ht="14.65" thickBot="1" x14ac:dyDescent="0.5">
      <c r="A278" s="12"/>
      <c r="B278" s="4"/>
      <c r="C278" s="4"/>
      <c r="D278" s="5"/>
      <c r="E278" s="12"/>
      <c r="F278" s="13"/>
      <c r="H278" s="13"/>
      <c r="J278" s="13"/>
      <c r="L278" s="13"/>
      <c r="N278" s="13"/>
    </row>
    <row r="279" spans="1:14" ht="14.65" thickBot="1" x14ac:dyDescent="0.5">
      <c r="A279" s="12"/>
      <c r="B279" s="4"/>
      <c r="C279" s="4"/>
      <c r="D279" s="5"/>
      <c r="E279" s="12"/>
      <c r="F279" s="13"/>
      <c r="H279" s="13"/>
      <c r="J279" s="13"/>
      <c r="L279" s="13"/>
      <c r="N279" s="13"/>
    </row>
    <row r="280" spans="1:14" ht="14.65" thickBot="1" x14ac:dyDescent="0.5">
      <c r="A280" s="12"/>
      <c r="B280" s="4"/>
      <c r="C280" s="4"/>
      <c r="D280" s="5"/>
      <c r="E280" s="12"/>
      <c r="F280" s="13"/>
      <c r="H280" s="13"/>
      <c r="J280" s="13"/>
      <c r="L280" s="13"/>
      <c r="N280" s="13"/>
    </row>
    <row r="281" spans="1:14" ht="14.65" thickBot="1" x14ac:dyDescent="0.5">
      <c r="A281" s="12"/>
      <c r="B281" s="4"/>
      <c r="C281" s="4"/>
      <c r="D281" s="5"/>
      <c r="E281" s="12"/>
      <c r="F281" s="13"/>
      <c r="H281" s="13"/>
      <c r="J281" s="13"/>
      <c r="L281" s="13"/>
      <c r="N281" s="13"/>
    </row>
    <row r="282" spans="1:14" ht="14.65" thickBot="1" x14ac:dyDescent="0.5">
      <c r="A282" s="12"/>
      <c r="B282" s="4"/>
      <c r="C282" s="4"/>
      <c r="D282" s="5"/>
      <c r="E282" s="12"/>
      <c r="F282" s="13"/>
      <c r="H282" s="13"/>
      <c r="J282" s="13"/>
      <c r="L282" s="13"/>
      <c r="N282" s="13"/>
    </row>
    <row r="283" spans="1:14" ht="14.65" thickBot="1" x14ac:dyDescent="0.5">
      <c r="A283" s="12"/>
      <c r="B283" s="4"/>
      <c r="C283" s="4"/>
      <c r="D283" s="5"/>
      <c r="E283" s="12"/>
      <c r="F283" s="13"/>
      <c r="H283" s="13"/>
      <c r="J283" s="13"/>
      <c r="L283" s="13"/>
      <c r="N283" s="13"/>
    </row>
    <row r="284" spans="1:14" ht="14.65" thickBot="1" x14ac:dyDescent="0.5">
      <c r="A284" s="12"/>
      <c r="B284" s="4"/>
      <c r="C284" s="4"/>
      <c r="D284" s="5"/>
      <c r="E284" s="12"/>
      <c r="F284" s="13"/>
      <c r="H284" s="13"/>
      <c r="J284" s="13"/>
      <c r="L284" s="13"/>
      <c r="N284" s="13"/>
    </row>
    <row r="285" spans="1:14" ht="14.65" thickBot="1" x14ac:dyDescent="0.5">
      <c r="A285" s="12"/>
      <c r="B285" s="4"/>
      <c r="C285" s="4"/>
      <c r="D285" s="5"/>
      <c r="E285" s="12"/>
      <c r="F285" s="13"/>
      <c r="H285" s="13"/>
      <c r="J285" s="13"/>
      <c r="L285" s="13"/>
      <c r="N285" s="13"/>
    </row>
    <row r="286" spans="1:14" ht="14.65" thickBot="1" x14ac:dyDescent="0.5">
      <c r="A286" s="12"/>
      <c r="B286" s="4"/>
      <c r="C286" s="4"/>
      <c r="D286" s="5"/>
      <c r="E286" s="12"/>
      <c r="F286" s="13"/>
      <c r="H286" s="13"/>
      <c r="J286" s="13"/>
      <c r="L286" s="13"/>
      <c r="N286" s="13"/>
    </row>
    <row r="287" spans="1:14" ht="14.65" thickBot="1" x14ac:dyDescent="0.5">
      <c r="A287" s="12"/>
      <c r="B287" s="4"/>
      <c r="C287" s="4"/>
      <c r="D287" s="5"/>
      <c r="E287" s="12"/>
      <c r="F287" s="13"/>
      <c r="H287" s="13"/>
      <c r="J287" s="13"/>
      <c r="L287" s="13"/>
      <c r="N287" s="13"/>
    </row>
    <row r="288" spans="1:14" ht="14.65" thickBot="1" x14ac:dyDescent="0.5">
      <c r="A288" s="12"/>
      <c r="B288" s="4"/>
      <c r="C288" s="4"/>
      <c r="D288" s="5"/>
      <c r="E288" s="12"/>
      <c r="F288" s="13"/>
      <c r="H288" s="13"/>
      <c r="J288" s="13"/>
      <c r="L288" s="13"/>
      <c r="N288" s="13"/>
    </row>
    <row r="289" spans="1:14" ht="14.65" thickBot="1" x14ac:dyDescent="0.5">
      <c r="A289" s="12"/>
      <c r="B289" s="4"/>
      <c r="C289" s="4"/>
      <c r="D289" s="5"/>
      <c r="E289" s="12"/>
      <c r="F289" s="13"/>
      <c r="H289" s="13"/>
      <c r="J289" s="13"/>
      <c r="L289" s="13"/>
      <c r="N289" s="13"/>
    </row>
    <row r="290" spans="1:14" ht="14.65" thickBot="1" x14ac:dyDescent="0.5">
      <c r="A290" s="12"/>
      <c r="B290" s="4"/>
      <c r="C290" s="4"/>
      <c r="D290" s="5"/>
      <c r="E290" s="12"/>
      <c r="F290" s="13"/>
      <c r="H290" s="13"/>
      <c r="J290" s="13"/>
      <c r="L290" s="13"/>
      <c r="N290" s="13"/>
    </row>
    <row r="291" spans="1:14" ht="14.65" thickBot="1" x14ac:dyDescent="0.5">
      <c r="A291" s="12"/>
      <c r="B291" s="4"/>
      <c r="C291" s="4"/>
      <c r="D291" s="5"/>
      <c r="E291" s="12"/>
      <c r="F291" s="13"/>
      <c r="H291" s="13"/>
      <c r="J291" s="13"/>
      <c r="L291" s="13"/>
      <c r="N291" s="13"/>
    </row>
    <row r="292" spans="1:14" ht="14.65" thickBot="1" x14ac:dyDescent="0.5">
      <c r="A292" s="12"/>
      <c r="B292" s="4"/>
      <c r="C292" s="4"/>
      <c r="D292" s="5"/>
      <c r="E292" s="12"/>
      <c r="F292" s="13"/>
      <c r="H292" s="13"/>
      <c r="J292" s="13"/>
      <c r="L292" s="13"/>
      <c r="N292" s="13"/>
    </row>
    <row r="293" spans="1:14" ht="14.65" thickBot="1" x14ac:dyDescent="0.5">
      <c r="A293" s="12"/>
      <c r="B293" s="4"/>
      <c r="C293" s="4"/>
      <c r="D293" s="5"/>
      <c r="E293" s="12"/>
      <c r="F293" s="13"/>
      <c r="H293" s="13"/>
      <c r="J293" s="13"/>
      <c r="L293" s="13"/>
      <c r="N293" s="13"/>
    </row>
    <row r="294" spans="1:14" ht="14.65" thickBot="1" x14ac:dyDescent="0.5">
      <c r="A294" s="12"/>
      <c r="B294" s="4"/>
      <c r="C294" s="4"/>
      <c r="D294" s="5"/>
      <c r="E294" s="12"/>
      <c r="F294" s="13"/>
      <c r="H294" s="13"/>
      <c r="J294" s="13"/>
      <c r="L294" s="13"/>
      <c r="N294" s="13"/>
    </row>
    <row r="295" spans="1:14" ht="14.65" thickBot="1" x14ac:dyDescent="0.5">
      <c r="A295" s="12"/>
      <c r="B295" s="4"/>
      <c r="C295" s="4"/>
      <c r="D295" s="5"/>
      <c r="E295" s="12"/>
      <c r="F295" s="13"/>
      <c r="H295" s="13"/>
      <c r="J295" s="13"/>
      <c r="L295" s="13"/>
      <c r="N295" s="13"/>
    </row>
    <row r="296" spans="1:14" ht="14.65" thickBot="1" x14ac:dyDescent="0.5">
      <c r="A296" s="12"/>
      <c r="B296" s="4"/>
      <c r="C296" s="4"/>
      <c r="D296" s="5"/>
      <c r="E296" s="12"/>
      <c r="F296" s="13"/>
      <c r="H296" s="13"/>
      <c r="J296" s="13"/>
      <c r="L296" s="13"/>
      <c r="N296" s="13"/>
    </row>
    <row r="297" spans="1:14" ht="14.65" thickBot="1" x14ac:dyDescent="0.5">
      <c r="A297" s="12"/>
      <c r="B297" s="4"/>
      <c r="C297" s="4"/>
      <c r="D297" s="5"/>
      <c r="E297" s="12"/>
      <c r="F297" s="13"/>
      <c r="H297" s="13"/>
      <c r="J297" s="13"/>
      <c r="L297" s="13"/>
      <c r="N297" s="13"/>
    </row>
    <row r="298" spans="1:14" ht="14.65" thickBot="1" x14ac:dyDescent="0.5">
      <c r="A298" s="12"/>
      <c r="B298" s="4"/>
      <c r="C298" s="4"/>
      <c r="D298" s="5"/>
      <c r="E298" s="12"/>
      <c r="F298" s="13"/>
      <c r="H298" s="13"/>
      <c r="J298" s="13"/>
      <c r="L298" s="13"/>
      <c r="N298" s="13"/>
    </row>
    <row r="299" spans="1:14" ht="14.65" thickBot="1" x14ac:dyDescent="0.5">
      <c r="A299" s="12"/>
      <c r="B299" s="4"/>
      <c r="C299" s="4"/>
      <c r="D299" s="5"/>
      <c r="E299" s="12"/>
      <c r="F299" s="13"/>
      <c r="H299" s="13"/>
      <c r="J299" s="13"/>
      <c r="L299" s="13"/>
      <c r="N299" s="13"/>
    </row>
    <row r="300" spans="1:14" ht="14.65" thickBot="1" x14ac:dyDescent="0.5">
      <c r="A300" s="12"/>
      <c r="B300" s="4"/>
      <c r="C300" s="4"/>
      <c r="D300" s="5"/>
      <c r="E300" s="12"/>
      <c r="F300" s="13"/>
      <c r="H300" s="13"/>
      <c r="J300" s="13"/>
      <c r="L300" s="13"/>
      <c r="N300" s="13"/>
    </row>
    <row r="301" spans="1:14" ht="14.65" thickBot="1" x14ac:dyDescent="0.5">
      <c r="A301" s="12"/>
      <c r="B301" s="4"/>
      <c r="C301" s="4"/>
      <c r="D301" s="5"/>
      <c r="E301" s="12"/>
      <c r="F301" s="13"/>
      <c r="H301" s="13"/>
      <c r="J301" s="13"/>
      <c r="L301" s="13"/>
      <c r="N301" s="13"/>
    </row>
    <row r="302" spans="1:14" ht="14.65" thickBot="1" x14ac:dyDescent="0.5">
      <c r="A302" s="12"/>
      <c r="B302" s="4"/>
      <c r="C302" s="4"/>
      <c r="D302" s="5"/>
      <c r="E302" s="12"/>
      <c r="F302" s="13"/>
      <c r="H302" s="13"/>
      <c r="J302" s="13"/>
      <c r="L302" s="13"/>
      <c r="N302" s="13"/>
    </row>
    <row r="303" spans="1:14" ht="14.65" thickBot="1" x14ac:dyDescent="0.5">
      <c r="A303" s="12"/>
      <c r="B303" s="4"/>
      <c r="C303" s="4"/>
      <c r="D303" s="5"/>
      <c r="E303" s="12"/>
      <c r="F303" s="13"/>
      <c r="H303" s="13"/>
      <c r="J303" s="13"/>
      <c r="L303" s="13"/>
      <c r="N303" s="13"/>
    </row>
    <row r="304" spans="1:14" ht="14.65" thickBot="1" x14ac:dyDescent="0.5">
      <c r="A304" s="12"/>
      <c r="B304" s="4"/>
      <c r="C304" s="4"/>
      <c r="D304" s="5"/>
      <c r="E304" s="12"/>
      <c r="F304" s="13"/>
      <c r="H304" s="13"/>
      <c r="J304" s="13"/>
      <c r="L304" s="13"/>
      <c r="N304" s="13"/>
    </row>
    <row r="305" spans="1:14" ht="14.65" thickBot="1" x14ac:dyDescent="0.5">
      <c r="A305" s="12"/>
      <c r="B305" s="4"/>
      <c r="C305" s="4"/>
      <c r="D305" s="5"/>
      <c r="E305" s="12"/>
      <c r="F305" s="13"/>
      <c r="H305" s="13"/>
      <c r="J305" s="13"/>
      <c r="L305" s="13"/>
      <c r="N305" s="13"/>
    </row>
    <row r="306" spans="1:14" ht="14.65" thickBot="1" x14ac:dyDescent="0.5">
      <c r="A306" s="12"/>
      <c r="B306" s="4"/>
      <c r="C306" s="4"/>
      <c r="D306" s="5"/>
      <c r="E306" s="12"/>
      <c r="F306" s="13"/>
      <c r="H306" s="13"/>
      <c r="J306" s="13"/>
      <c r="L306" s="13"/>
      <c r="N306" s="13"/>
    </row>
    <row r="307" spans="1:14" ht="14.65" thickBot="1" x14ac:dyDescent="0.5">
      <c r="A307" s="12"/>
      <c r="B307" s="4"/>
      <c r="C307" s="4"/>
      <c r="D307" s="5"/>
      <c r="E307" s="12"/>
      <c r="F307" s="13"/>
      <c r="H307" s="13"/>
      <c r="J307" s="13"/>
      <c r="L307" s="13"/>
      <c r="N307" s="13"/>
    </row>
    <row r="308" spans="1:14" ht="14.65" thickBot="1" x14ac:dyDescent="0.5">
      <c r="A308" s="12"/>
      <c r="B308" s="4"/>
      <c r="C308" s="4"/>
      <c r="D308" s="5"/>
      <c r="E308" s="12"/>
      <c r="F308" s="13"/>
      <c r="H308" s="13"/>
      <c r="J308" s="13"/>
      <c r="L308" s="13"/>
      <c r="N308" s="13"/>
    </row>
    <row r="309" spans="1:14" ht="14.65" thickBot="1" x14ac:dyDescent="0.5">
      <c r="A309" s="12"/>
      <c r="B309" s="4"/>
      <c r="C309" s="4"/>
      <c r="D309" s="5"/>
      <c r="E309" s="12"/>
      <c r="F309" s="13"/>
      <c r="H309" s="13"/>
      <c r="J309" s="13"/>
      <c r="L309" s="13"/>
      <c r="N309" s="13"/>
    </row>
    <row r="310" spans="1:14" ht="14.65" thickBot="1" x14ac:dyDescent="0.5">
      <c r="A310" s="12"/>
      <c r="B310" s="4"/>
      <c r="C310" s="4"/>
      <c r="D310" s="5"/>
      <c r="E310" s="12"/>
      <c r="F310" s="13"/>
      <c r="H310" s="13"/>
      <c r="J310" s="13"/>
      <c r="L310" s="13"/>
      <c r="N310" s="13"/>
    </row>
    <row r="311" spans="1:14" ht="14.65" thickBot="1" x14ac:dyDescent="0.5">
      <c r="A311" s="12"/>
      <c r="B311" s="4"/>
      <c r="C311" s="4"/>
      <c r="D311" s="5"/>
      <c r="E311" s="12"/>
      <c r="F311" s="13"/>
      <c r="H311" s="13"/>
      <c r="J311" s="13"/>
      <c r="L311" s="13"/>
      <c r="N311" s="13"/>
    </row>
    <row r="312" spans="1:14" ht="14.65" thickBot="1" x14ac:dyDescent="0.5">
      <c r="A312" s="12"/>
      <c r="B312" s="4"/>
      <c r="C312" s="4"/>
      <c r="D312" s="5"/>
      <c r="E312" s="12"/>
      <c r="F312" s="13"/>
      <c r="H312" s="13"/>
      <c r="J312" s="13"/>
      <c r="L312" s="13"/>
      <c r="N312" s="13"/>
    </row>
    <row r="313" spans="1:14" ht="14.65" thickBot="1" x14ac:dyDescent="0.5">
      <c r="A313" s="12"/>
      <c r="B313" s="4"/>
      <c r="C313" s="4"/>
      <c r="D313" s="5"/>
      <c r="E313" s="12"/>
      <c r="F313" s="13"/>
      <c r="H313" s="13"/>
      <c r="J313" s="13"/>
      <c r="L313" s="13"/>
      <c r="N313" s="13"/>
    </row>
    <row r="314" spans="1:14" ht="14.65" thickBot="1" x14ac:dyDescent="0.5">
      <c r="A314" s="12"/>
      <c r="B314" s="4"/>
      <c r="C314" s="4"/>
      <c r="D314" s="5"/>
      <c r="E314" s="12"/>
      <c r="F314" s="13"/>
      <c r="H314" s="13"/>
      <c r="J314" s="13"/>
      <c r="L314" s="13"/>
      <c r="N314" s="13"/>
    </row>
    <row r="315" spans="1:14" ht="14.65" thickBot="1" x14ac:dyDescent="0.5">
      <c r="A315" s="12"/>
      <c r="B315" s="4"/>
      <c r="C315" s="4"/>
      <c r="D315" s="5"/>
      <c r="E315" s="12"/>
      <c r="F315" s="13"/>
      <c r="H315" s="13"/>
      <c r="J315" s="13"/>
      <c r="L315" s="13"/>
      <c r="N315" s="13"/>
    </row>
    <row r="316" spans="1:14" x14ac:dyDescent="0.45">
      <c r="A316" s="12"/>
      <c r="E316" s="12"/>
    </row>
    <row r="317" spans="1:14" x14ac:dyDescent="0.45">
      <c r="A317" s="12"/>
      <c r="E317" s="12"/>
    </row>
    <row r="318" spans="1:14" x14ac:dyDescent="0.45">
      <c r="A318" s="12"/>
      <c r="E318" s="12"/>
    </row>
    <row r="319" spans="1:14" x14ac:dyDescent="0.45">
      <c r="A319" s="12"/>
      <c r="E319" s="12"/>
    </row>
    <row r="320" spans="1:14" x14ac:dyDescent="0.45">
      <c r="A320" s="12"/>
      <c r="E320" s="12"/>
    </row>
    <row r="321" spans="5:5" x14ac:dyDescent="0.45">
      <c r="E321" s="12"/>
    </row>
    <row r="322" spans="5:5" x14ac:dyDescent="0.45">
      <c r="E322" s="12"/>
    </row>
    <row r="323" spans="5:5" x14ac:dyDescent="0.45">
      <c r="E323" s="12"/>
    </row>
    <row r="324" spans="5:5" x14ac:dyDescent="0.45">
      <c r="E324" s="12"/>
    </row>
    <row r="325" spans="5:5" x14ac:dyDescent="0.45">
      <c r="E325" s="12"/>
    </row>
    <row r="326" spans="5:5" x14ac:dyDescent="0.45">
      <c r="E326" s="12"/>
    </row>
    <row r="327" spans="5:5" x14ac:dyDescent="0.45">
      <c r="E327" s="12"/>
    </row>
    <row r="328" spans="5:5" x14ac:dyDescent="0.45">
      <c r="E328" s="12"/>
    </row>
    <row r="329" spans="5:5" x14ac:dyDescent="0.45">
      <c r="E329" s="12"/>
    </row>
    <row r="330" spans="5:5" x14ac:dyDescent="0.45">
      <c r="E330" s="12"/>
    </row>
    <row r="331" spans="5:5" x14ac:dyDescent="0.45">
      <c r="E331" s="12"/>
    </row>
  </sheetData>
  <sortState xmlns:xlrd2="http://schemas.microsoft.com/office/spreadsheetml/2017/richdata2" ref="B2:O333">
    <sortCondition descending="1" ref="E1:E333"/>
  </sortState>
  <dataValidations count="1">
    <dataValidation type="whole" allowBlank="1" showInputMessage="1" showErrorMessage="1" sqref="G2:G331" xr:uid="{773261E0-21E8-40FF-A443-4915E2B9FFDC}">
      <formula1>0</formula1>
      <formula2>10</formula2>
    </dataValidation>
  </dataValidations>
  <hyperlinks>
    <hyperlink ref="B2" r:id="rId1" display="https://razzball.com/player/660670/Ronald+Acuna+Jr./" xr:uid="{6C2188CC-A873-4714-A478-A3D44222166F}"/>
    <hyperlink ref="B4" r:id="rId2" display="https://razzball.com/player/15640/Aaron+Judge/" xr:uid="{CA4E69AE-C632-4EC3-A667-747DE5FF297D}"/>
    <hyperlink ref="B3" r:id="rId3" display="https://razzball.com/player/665487/Fernando+Tatis+Jr./" xr:uid="{D7DCE218-D6FF-424C-A207-A94E5002897A}"/>
    <hyperlink ref="B5" r:id="rId4" display="https://razzball.com/player/663656/Kyle+Tucker/" xr:uid="{95C51DCA-ECFD-4903-A8E5-BB7ACDE1C683}"/>
    <hyperlink ref="B6" r:id="rId5" display="https://razzball.com/player/670541/Yordan+Alvarez/" xr:uid="{8653EBBB-48E5-4995-992F-9FD91E8C5C53}"/>
    <hyperlink ref="B8" r:id="rId6" display="https://razzball.com/player/13611/Mookie+Betts/" xr:uid="{1FCE9A8B-CA61-4B13-8176-0A1C7E36ABCF}"/>
    <hyperlink ref="B7" r:id="rId7" display="https://razzball.com/player/665742/Juan+Soto/" xr:uid="{C3730BDD-B138-44D3-91CF-C93EE38CBC4D}"/>
    <hyperlink ref="B9" r:id="rId8" display="https://razzball.com/player/677594/Julio+Rodriguez/" xr:uid="{5250FBB7-7C56-4484-808D-2D78770D55C3}"/>
    <hyperlink ref="B11" r:id="rId9" display="https://razzball.com/player/656775/Cedric+Mullins/" xr:uid="{E8E62BF0-3385-4E65-A488-3004E908D87F}"/>
    <hyperlink ref="B10" r:id="rId10" display="https://razzball.com/player/10155/Mike+Trout/" xr:uid="{F673C72B-77D3-473D-9424-14B7DB1AEBF1}"/>
    <hyperlink ref="B13" r:id="rId11" display="https://razzball.com/player/668227/Randy+Arozarena/" xr:uid="{80A2FC0D-10CC-42DE-99A9-1EBD09EE66A3}"/>
    <hyperlink ref="B12" r:id="rId12" display="https://razzball.com/player/11579/Bryce+Harper/" xr:uid="{0403BE47-1733-4CB3-9CB6-996B4FF2E105}"/>
    <hyperlink ref="B14" r:id="rId13" display="https://razzball.com/player/668804/Bryan+Reynolds/" xr:uid="{9ED5D25C-1F83-44BD-BF00-5DFDC3BD7094}"/>
    <hyperlink ref="B15" r:id="rId14" display="https://razzball.com/player/12856/George+Springer/" xr:uid="{7A87B294-7C1C-471D-BE72-807ECD458331}"/>
    <hyperlink ref="B16" r:id="rId15" display="https://razzball.com/player/666969/Adolis+Garcia/" xr:uid="{0C1F3CE4-A812-496F-BD50-612E62B9F993}"/>
    <hyperlink ref="B18" r:id="rId16" display="https://razzball.com/player/807799/Masataka+Yoshida/" xr:uid="{26B1772B-88DC-4AFC-93F2-9718C129272B}"/>
    <hyperlink ref="B20" r:id="rId17" display="https://razzball.com/player/682998/Corbin+Carroll/" xr:uid="{9A5A4397-545C-47A6-BF57-272DD9FAC09B}"/>
    <hyperlink ref="B19" r:id="rId18" display="https://razzball.com/player/673357/Luis+Robert+Jr./" xr:uid="{616B9AEC-5C2C-4F63-B8ED-A0EC991523C4}"/>
    <hyperlink ref="B21" r:id="rId19" display="https://razzball.com/player/673548/Seiya+Suzuki/" xr:uid="{95F923F0-CC02-42EF-9F77-F84F8DCB4A58}"/>
    <hyperlink ref="B26" r:id="rId20" display="https://razzball.com/player/11477/Christian+Yelich/" xr:uid="{90BF1474-A28F-412D-83CE-6823C6DA1922}"/>
    <hyperlink ref="B36" r:id="rId21" display="https://razzball.com/player/662139/Daulton+Varsho/" xr:uid="{8276D926-60BC-478A-B9C1-7BE4CF11563E}"/>
    <hyperlink ref="B17" r:id="rId22" display="https://razzball.com/player/650391/Eloy+Jimenez/" xr:uid="{77C190D6-46F8-4A01-99F7-F1F1241EDAA1}"/>
    <hyperlink ref="B22" r:id="rId23" display="https://razzball.com/player/671739/Michael+Harris+II/" xr:uid="{496D9F33-DBC9-4BE6-A8B7-303BDFC1B804}"/>
    <hyperlink ref="B29" r:id="rId24" display="https://razzball.com/player/16478/Kyle+Schwarber/" xr:uid="{5780B3C1-4151-4F33-B0EA-64F24BC5B09B}"/>
    <hyperlink ref="B32" r:id="rId25" display="https://razzball.com/player/642708/Amed+Rosario/" xr:uid="{0929CA3E-07DF-49A6-82F3-D45B1AE580B3}"/>
    <hyperlink ref="B25" r:id="rId26" display="https://razzball.com/player/9241/Starling+Marte/" xr:uid="{EB976C72-DCD4-47BE-8F82-C0F386F36963}"/>
    <hyperlink ref="B23" r:id="rId27" display="https://razzball.com/player/683734/Andrew+Vaughn/" xr:uid="{8A37951C-DC6F-48BA-A83C-2904C2D9ABE8}"/>
    <hyperlink ref="B33" r:id="rId28" display="https://razzball.com/player/657077/Alex+Verdugo/" xr:uid="{E6AAA68F-34D7-4BB5-831C-F200381F2CEF}"/>
    <hyperlink ref="B30" r:id="rId29" display="https://razzball.com/player/680757/Steven+Kwan/" xr:uid="{D674495C-70B4-4D4B-AEE9-C1FEE9FE8D92}"/>
    <hyperlink ref="B28" r:id="rId30" display="https://razzball.com/player/623993/Anthony+Santander/" xr:uid="{3C75E9E2-B1C1-4D18-92BA-AA254165D213}"/>
    <hyperlink ref="B24" r:id="rId31" display="https://razzball.com/player/4949/Giancarlo+Stanton/" xr:uid="{D7882A15-001B-4F53-A028-3C0E8E2363F5}"/>
    <hyperlink ref="B27" r:id="rId32" display="https://razzball.com/player/15429/Kris+Bryant/" xr:uid="{801E4DA6-F26E-479A-8814-275353A02292}"/>
    <hyperlink ref="B38" r:id="rId33" display="https://razzball.com/player/13066/Teoscar+Hernandez/" xr:uid="{813B4A6A-C2D7-48E3-9D54-962E4B30F588}"/>
    <hyperlink ref="B31" r:id="rId34" display="https://razzball.com/player/15464/Hunter+Renfroe/" xr:uid="{A15C0FFC-6CB6-4225-8F94-FB9E1D6FEAE5}"/>
    <hyperlink ref="B40" r:id="rId35" display="https://razzball.com/player/664023/Ian+Happ/" xr:uid="{1A0FB0A0-D179-470C-926A-803DB2E312CA}"/>
    <hyperlink ref="B34" r:id="rId36" display="https://razzball.com/player/647304/Josh+Naylor/" xr:uid="{44E7DDAF-C0D2-4E67-B357-B576B8C59542}"/>
    <hyperlink ref="B35" r:id="rId37" display="https://razzball.com/player/11737/Nick+Castellanos/" xr:uid="{9554CB4A-8B09-4A3A-B795-A08366C11868}"/>
    <hyperlink ref="B39" r:id="rId38" display="https://razzball.com/player/643446/Jeff+McNeil/" xr:uid="{B0C1B0AB-DEA0-4A19-82D3-53E3DF9F0FB4}"/>
    <hyperlink ref="B42" r:id="rId39" display="https://razzball.com/player/12927/Brandon+Nimmo/" xr:uid="{0E4A8E72-0704-406C-83EB-A1FD908FC680}"/>
    <hyperlink ref="B43" r:id="rId40" display="https://razzball.com/player/14161/Byron+Buxton/" xr:uid="{C36CD1C7-2084-4541-AEC4-68F63172D43B}"/>
    <hyperlink ref="B45" r:id="rId41" display="https://razzball.com/player/664056/Harrison+Bader/" xr:uid="{ED58F532-0DF2-4847-9653-BFDCA76C272A}"/>
    <hyperlink ref="B41" r:id="rId42" display="https://razzball.com/player/608841/Joey+Meneses/" xr:uid="{050A3268-516F-484C-98B9-B4538A732E61}"/>
    <hyperlink ref="B48" r:id="rId43" display="https://razzball.com/player/665923/Esteury+Ruiz/" xr:uid="{4F737B05-B5D7-4114-9462-050780BFD588}"/>
    <hyperlink ref="B37" r:id="rId44" display="https://razzball.com/player/666971/Lourdes+Gurriel+Jr./" xr:uid="{BFD47890-F63F-4BC3-AA36-AEEC7095B930}"/>
    <hyperlink ref="B47" r:id="rId45" display="https://razzball.com/player/642731/Thairo+Estrada/" xr:uid="{DBB0B924-C62B-46DD-9ED0-14762EBED6A0}"/>
    <hyperlink ref="B46" r:id="rId46" display="https://razzball.com/player/669720/Austin+Hays/" xr:uid="{7E5E44DD-A18C-4614-9697-15EE8CEC3910}"/>
    <hyperlink ref="B51" r:id="rId47" display="https://razzball.com/player/666139/Josh+Lowe/" xr:uid="{065AFC62-6F22-448C-96F7-81B86C1302F6}"/>
    <hyperlink ref="B44" r:id="rId48" display="https://razzball.com/player/14221/Jorge+Soler/" xr:uid="{53B86C99-D868-4F65-896B-E67D1B0C85FB}"/>
    <hyperlink ref="B56" r:id="rId49" display="https://razzball.com/player/665862/Jazz+Chisholm+Jr./" xr:uid="{E3E7D007-EE0E-45AF-AA5F-2E096FB00AC0}"/>
    <hyperlink ref="B54" r:id="rId50" display="https://razzball.com/player/15998/Cody+Bellinger/" xr:uid="{2C68439B-265B-479B-833D-081F7D6015EF}"/>
    <hyperlink ref="B53" r:id="rId51" display="https://razzball.com/player/682985/Riley+Greene/" xr:uid="{2EFEB5FA-EF6B-4A1B-8689-1371DF2C0DFF}"/>
    <hyperlink ref="B55" r:id="rId52" display="https://razzball.com/player/11281/Whit+Merrifield/" xr:uid="{6966C02B-4D10-4399-9213-16169ABB42D1}"/>
    <hyperlink ref="B49" r:id="rId53" display="https://razzball.com/player/7859/Charlie+Blackmon/" xr:uid="{2E8992AC-2216-4180-BD35-D94C8A5F74B4}"/>
    <hyperlink ref="B63" r:id="rId54" display="https://razzball.com/player/672284/Jarred+Kelenic/" xr:uid="{256078CF-5C65-4E25-BEAA-0FF94E82BF5D}"/>
    <hyperlink ref="B60" r:id="rId55" display="https://razzball.com/player/657041/Lane+Thomas/" xr:uid="{D4623B55-AD15-4A8D-9D6B-F369E7EF0B3A}"/>
    <hyperlink ref="B59" r:id="rId56" display="https://razzball.com/player/641584/Jake+Fraley/" xr:uid="{0E564957-1DFF-4857-BCBB-DDCA04EBED3F}"/>
    <hyperlink ref="B50" r:id="rId57" display="https://razzball.com/player/14274/Mitch+Haniger/" xr:uid="{B4812E05-A135-4665-A158-6EBD6377453A}"/>
    <hyperlink ref="B57" r:id="rId58" display="https://razzball.com/player/17901/Andrew+Benintendi/" xr:uid="{5E82E3BB-6F14-48AF-BFD2-D951967018BD}"/>
    <hyperlink ref="B76" r:id="rId59" display="https://razzball.com/player/669004/MJ+Melendez/" xr:uid="{E3804103-F848-4945-B62A-FDC3B5EC4D90}"/>
    <hyperlink ref="B65" r:id="rId60" display="https://razzball.com/player/663457/Lars+Nootbaar/" xr:uid="{2EBBB8FA-62F5-4308-B6B9-64FECCA36CD4}"/>
    <hyperlink ref="B75" r:id="rId61" display="https://razzball.com/player/13757/Chris+Taylor/" xr:uid="{C4D01BA1-81B2-4DB1-8EE4-3CFC08C60E8A}"/>
    <hyperlink ref="B52" r:id="rId62" display="https://razzball.com/player/10243/Randal+Grichuk/" xr:uid="{C367B18E-E32F-43D1-BBBA-D069E6D88199}"/>
    <hyperlink ref="B61" r:id="rId63" display="https://razzball.com/player/10815/Jurickson+Profar/" xr:uid="{83729E7A-B8EB-4ED4-8DA3-DFCE91962DF9}"/>
    <hyperlink ref="B74" r:id="rId64" display="https://razzball.com/player/664913/Seth+Brown/" xr:uid="{1562CFF2-C9BB-497D-87A9-8C6F087B307A}"/>
    <hyperlink ref="B72" r:id="rId65" display="https://razzball.com/player/657656/Ramon+Laureano/" xr:uid="{2D127D99-261F-48ED-B4C3-C018E5486709}"/>
    <hyperlink ref="B62" r:id="rId66" display="https://razzball.com/player/16376/Michael+Conforto/" xr:uid="{9684A6A0-637B-4924-BC5C-1FDA87BCA7AC}"/>
    <hyperlink ref="B58" r:id="rId67" display="https://razzball.com/player/14387/Harold+Ramirez/" xr:uid="{F1638C71-9D71-4CA4-B223-4BB83B09B22F}"/>
    <hyperlink ref="B68" r:id="rId68" display="https://razzball.com/player/670770/TJ+Friedl/" xr:uid="{5C9186A1-BE7C-4C40-A045-99ECEECCA83D}"/>
    <hyperlink ref="B80" r:id="rId69" display="https://razzball.com/player/681546/James+Outman/" xr:uid="{1558B629-1136-4C09-A40C-B884F2D441AB}"/>
    <hyperlink ref="B64" r:id="rId70" display="https://razzball.com/player/666135/Alex+Kirilloff/" xr:uid="{26D7F39E-C891-4806-920D-7E667E36206A}"/>
    <hyperlink ref="B67" r:id="rId71" display="https://razzball.com/player/11899/Joc+Pederson/" xr:uid="{A0D11B9F-D60C-4E2E-8397-1928C90ACE5A}"/>
    <hyperlink ref="B71" r:id="rId72" display="https://razzball.com/player/665750/Leody+Taveras/" xr:uid="{9E59FA48-7560-45AB-8B92-F69C878F7923}"/>
    <hyperlink ref="B84" r:id="rId73" display="https://razzball.com/player/9847/Andrew+McCutchen/" xr:uid="{2E22BB68-E8DB-4259-B1FD-780EE6A14B49}"/>
    <hyperlink ref="B78" r:id="rId74" display="https://razzball.com/player/14128/Joey+Gallo/" xr:uid="{1A3821FA-B208-46CC-BDAD-D986CD5DB5D8}"/>
    <hyperlink ref="B66" r:id="rId75" display="https://razzball.com/player/13185/Orlando+Arcia/" xr:uid="{ADB99E62-69DC-4D1D-89AE-5DFFA46B67B6}"/>
    <hyperlink ref="B73" r:id="rId76" display="https://razzball.com/player/621493/Taylor+Ward/" xr:uid="{39097777-DF71-468D-A256-0BD847533856}"/>
    <hyperlink ref="B81" r:id="rId77" display="https://razzball.com/player/573262/Mike+Yastrzemski/" xr:uid="{0F761FA1-8199-4B0D-BF53-03E3BB02BF4B}"/>
    <hyperlink ref="B69" r:id="rId78" display="https://razzball.com/player/13590/Jesse+Winker/" xr:uid="{EA49857C-9D6B-4386-B6D3-765CEFD039E8}"/>
    <hyperlink ref="B82" r:id="rId79" display="https://razzball.com/player/12144/Max+Kepler/" xr:uid="{173F0205-D023-4D67-81E9-83867E1DDD4F}"/>
    <hyperlink ref="B70" r:id="rId80" display="https://razzball.com/player/10324/Marcell+Ozuna/" xr:uid="{D98DC159-8830-4BB2-B07C-18A851BE5682}"/>
    <hyperlink ref="B85" r:id="rId81" display="https://razzball.com/player/15223/Adam+Frazier/" xr:uid="{A4FF7399-4510-4354-B1C4-8A3570E55165}"/>
    <hyperlink ref="B83" r:id="rId82" display="https://razzball.com/player/658668/Edward+Olivares/" xr:uid="{3ED85A3F-D42A-415A-A340-F8B152B4EC8A}"/>
    <hyperlink ref="B79" r:id="rId83" display="https://razzball.com/player/650559/Bryan+De+La+Cruz/" xr:uid="{F44D1CEB-8779-4AD6-8B4C-51153F6AC788}"/>
    <hyperlink ref="B86" r:id="rId84" display="https://razzball.com/player/681481/Kerry+Carpenter/" xr:uid="{9B5D33D6-0ECC-4D1D-AA7B-194E6871D42B}"/>
    <hyperlink ref="B90" r:id="rId85" display="https://razzball.com/player/678225/Ji+Hwan+Bae/" xr:uid="{305F57CB-EEA6-458F-B22D-8792F5DEB9B2}"/>
    <hyperlink ref="B91" r:id="rId86" display="https://razzball.com/player/680977/Brendan+Donovan/" xr:uid="{B9C71739-5731-4104-9FC6-5F0AAEAF0EFD}"/>
    <hyperlink ref="B87" r:id="rId87" display="https://razzball.com/player/664702/Myles+Straw/" xr:uid="{09ED79F5-B563-4152-9D59-57F64DFA6748}"/>
    <hyperlink ref="B88" r:id="rId88" display="https://razzball.com/player/657757/Gavin+Sheets/" xr:uid="{E2C29150-F226-4945-ABC8-50222102A301}"/>
    <hyperlink ref="B77" r:id="rId89" display="https://razzball.com/player/4106/Michael+Brantley/" xr:uid="{CA39093B-7002-496F-9B70-052C32BA5082}"/>
    <hyperlink ref="B89" r:id="rId90" display="https://razzball.com/player/676475/Alec+Burleson/" xr:uid="{94018029-8F10-4027-A50B-F49B2C5F0D10}"/>
  </hyperlinks>
  <pageMargins left="0.7" right="0.7" top="0.75" bottom="0.75" header="0.3" footer="0.3"/>
  <pageSetup orientation="portrait" r:id="rId9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4BC2-C13D-49A4-B5DC-890E5E8212EC}">
  <dimension ref="A1:X293"/>
  <sheetViews>
    <sheetView zoomScaleNormal="100" workbookViewId="0">
      <pane ySplit="1" topLeftCell="A79" activePane="bottomLeft" state="frozen"/>
      <selection activeCell="V76" sqref="V76"/>
      <selection pane="bottomLeft" sqref="A1:XFD1048576"/>
    </sheetView>
  </sheetViews>
  <sheetFormatPr defaultColWidth="9.1328125" defaultRowHeight="14.25" x14ac:dyDescent="0.45"/>
  <cols>
    <col min="1" max="1" width="9.1328125" style="7"/>
    <col min="2" max="2" width="19" style="7" bestFit="1" customWidth="1"/>
    <col min="3" max="4" width="11.1328125" style="7" customWidth="1"/>
    <col min="5" max="5" width="9.1328125" style="7"/>
    <col min="6" max="6" width="9.1328125" style="7" customWidth="1"/>
    <col min="7" max="7" width="9.1328125" style="7"/>
    <col min="8" max="8" width="9.1328125" style="7" customWidth="1"/>
    <col min="9" max="9" width="9.1328125" style="7"/>
    <col min="10" max="10" width="9.1328125" style="7" customWidth="1"/>
    <col min="11" max="11" width="9.1328125" style="7"/>
    <col min="12" max="12" width="9.1328125" style="7" customWidth="1"/>
    <col min="13" max="13" width="9.1328125" style="7"/>
    <col min="14" max="14" width="9.1328125" style="7" customWidth="1"/>
    <col min="15" max="16384" width="9.1328125" style="7"/>
  </cols>
  <sheetData>
    <row r="1" spans="1:24" x14ac:dyDescent="0.45">
      <c r="A1" s="7" t="s">
        <v>355</v>
      </c>
      <c r="B1" s="7" t="s">
        <v>0</v>
      </c>
      <c r="C1" s="7" t="s">
        <v>227</v>
      </c>
      <c r="D1" s="7" t="s">
        <v>383</v>
      </c>
      <c r="E1" s="7" t="s">
        <v>300</v>
      </c>
      <c r="F1" s="7" t="s">
        <v>105</v>
      </c>
      <c r="G1" s="17" t="s">
        <v>384</v>
      </c>
      <c r="H1" s="7" t="s">
        <v>106</v>
      </c>
      <c r="I1" s="7" t="s">
        <v>385</v>
      </c>
      <c r="J1" s="7" t="s">
        <v>107</v>
      </c>
      <c r="K1" s="7" t="s">
        <v>386</v>
      </c>
      <c r="L1" s="7" t="s">
        <v>109</v>
      </c>
      <c r="M1" s="7" t="s">
        <v>387</v>
      </c>
      <c r="N1" s="7" t="s">
        <v>108</v>
      </c>
      <c r="O1" s="7" t="s">
        <v>388</v>
      </c>
    </row>
    <row r="2" spans="1:24" ht="16.149999999999999" thickBot="1" x14ac:dyDescent="0.5">
      <c r="A2" s="7">
        <v>1</v>
      </c>
      <c r="B2" s="10" t="s">
        <v>228</v>
      </c>
      <c r="C2" s="11" t="s">
        <v>191</v>
      </c>
      <c r="D2" s="11" t="s">
        <v>357</v>
      </c>
      <c r="E2" s="12">
        <f>G2+I2+K2+M2+O2</f>
        <v>39.75</v>
      </c>
      <c r="F2" s="11">
        <v>8</v>
      </c>
      <c r="G2" s="12">
        <f>MAX(1,(MIN(10,(((F2-1)/(9-1))*10))))</f>
        <v>8.75</v>
      </c>
      <c r="H2" s="11">
        <v>2.89</v>
      </c>
      <c r="I2" s="12">
        <f>MAX(1,(MIN(10,(((H2-5)/(3-5))*10))))</f>
        <v>10</v>
      </c>
      <c r="J2" s="11">
        <v>1.07</v>
      </c>
      <c r="K2" s="12">
        <f>MAX(1,(MIN(10,(((J2-1.5)/(1.1-1.5))*10))))</f>
        <v>10</v>
      </c>
      <c r="L2" s="11">
        <v>155</v>
      </c>
      <c r="M2" s="12">
        <f>MAX(1,(MIN(10,(((L2-30)/(140-30))*10))))</f>
        <v>10</v>
      </c>
      <c r="N2" s="11">
        <v>0</v>
      </c>
      <c r="O2" s="12">
        <f>MAX(1,(MIN(10,(((N2)/(27))*10))))</f>
        <v>1</v>
      </c>
      <c r="Q2" s="15"/>
      <c r="R2" s="15"/>
      <c r="S2" s="15"/>
      <c r="T2" s="15"/>
      <c r="U2" s="15"/>
      <c r="V2" s="15"/>
      <c r="W2" s="15"/>
      <c r="X2" s="15"/>
    </row>
    <row r="3" spans="1:24" ht="16.149999999999999" thickBot="1" x14ac:dyDescent="0.5">
      <c r="A3" s="7">
        <v>2</v>
      </c>
      <c r="B3" s="10" t="s">
        <v>367</v>
      </c>
      <c r="C3" s="11" t="s">
        <v>189</v>
      </c>
      <c r="D3" s="11" t="s">
        <v>357</v>
      </c>
      <c r="E3" s="12">
        <f>G3+I3+K3+M3+O3</f>
        <v>39</v>
      </c>
      <c r="F3" s="11">
        <v>8</v>
      </c>
      <c r="G3" s="12">
        <f>MAX(1,(MIN(10,(((F3-1)/(9-1))*10))))</f>
        <v>8.75</v>
      </c>
      <c r="H3" s="11">
        <v>3.15</v>
      </c>
      <c r="I3" s="12">
        <f>MAX(1,(MIN(10,(((H3-5)/(3-5))*10))))</f>
        <v>9.25</v>
      </c>
      <c r="J3" s="11">
        <v>1.1000000000000001</v>
      </c>
      <c r="K3" s="12">
        <f>MAX(1,(MIN(10,(((J3-1.5)/(1.1-1.5))*10))))</f>
        <v>10</v>
      </c>
      <c r="L3" s="11">
        <v>142</v>
      </c>
      <c r="M3" s="12">
        <f>MAX(1,(MIN(10,(((L3-30)/(140-30))*10))))</f>
        <v>10</v>
      </c>
      <c r="N3" s="11">
        <v>0</v>
      </c>
      <c r="O3" s="12">
        <f>MAX(1,(MIN(10,(((N3)/(27))*10))))</f>
        <v>1</v>
      </c>
      <c r="Q3" s="14"/>
      <c r="R3" s="14"/>
      <c r="S3" s="14"/>
      <c r="T3" s="14"/>
      <c r="U3" s="14"/>
      <c r="V3" s="14"/>
      <c r="W3" s="14"/>
      <c r="X3" s="14"/>
    </row>
    <row r="4" spans="1:24" ht="15.75" x14ac:dyDescent="0.45">
      <c r="A4" s="7">
        <v>3</v>
      </c>
      <c r="B4" s="10" t="s">
        <v>113</v>
      </c>
      <c r="C4" s="11" t="s">
        <v>187</v>
      </c>
      <c r="D4" s="11" t="s">
        <v>357</v>
      </c>
      <c r="E4" s="12">
        <f>G4+I4+K4+M4+O4</f>
        <v>38.549999999999997</v>
      </c>
      <c r="F4" s="11">
        <v>9</v>
      </c>
      <c r="G4" s="12">
        <f>MAX(1,(MIN(10,(((F4-1)/(9-1))*10))))</f>
        <v>10</v>
      </c>
      <c r="H4" s="11">
        <v>3.39</v>
      </c>
      <c r="I4" s="12">
        <f>MAX(1,(MIN(10,(((H4-5)/(3-5))*10))))</f>
        <v>8.0499999999999989</v>
      </c>
      <c r="J4" s="11">
        <v>1.1200000000000001</v>
      </c>
      <c r="K4" s="12">
        <f>MAX(1,(MIN(10,(((J4-1.5)/(1.1-1.5))*10))))</f>
        <v>9.5</v>
      </c>
      <c r="L4" s="11">
        <v>147</v>
      </c>
      <c r="M4" s="12">
        <f>MAX(1,(MIN(10,(((L4-30)/(140-30))*10))))</f>
        <v>10</v>
      </c>
      <c r="N4" s="11">
        <v>0</v>
      </c>
      <c r="O4" s="12">
        <f>MAX(1,(MIN(10,(((N4)/(27))*10))))</f>
        <v>1</v>
      </c>
      <c r="Q4" s="10"/>
      <c r="R4" s="11"/>
      <c r="S4" s="11"/>
      <c r="T4" s="11"/>
      <c r="U4" s="11"/>
      <c r="V4" s="11"/>
      <c r="W4" s="11"/>
      <c r="X4" s="11"/>
    </row>
    <row r="5" spans="1:24" ht="15.75" x14ac:dyDescent="0.45">
      <c r="A5" s="7">
        <v>4</v>
      </c>
      <c r="B5" s="10" t="s">
        <v>112</v>
      </c>
      <c r="C5" s="11" t="s">
        <v>199</v>
      </c>
      <c r="D5" s="11" t="s">
        <v>357</v>
      </c>
      <c r="E5" s="12">
        <f>G5+I5+K5+M5+O5</f>
        <v>37.831818181818178</v>
      </c>
      <c r="F5" s="11">
        <v>8</v>
      </c>
      <c r="G5" s="12">
        <f>MAX(1,(MIN(10,(((F5-1)/(9-1))*10))))</f>
        <v>8.75</v>
      </c>
      <c r="H5" s="11">
        <v>3.22</v>
      </c>
      <c r="I5" s="12">
        <f>MAX(1,(MIN(10,(((H5-5)/(3-5))*10))))</f>
        <v>8.8999999999999986</v>
      </c>
      <c r="J5" s="11">
        <v>1.06</v>
      </c>
      <c r="K5" s="12">
        <f>MAX(1,(MIN(10,(((J5-1.5)/(1.1-1.5))*10))))</f>
        <v>10</v>
      </c>
      <c r="L5" s="11">
        <v>131</v>
      </c>
      <c r="M5" s="12">
        <f>MAX(1,(MIN(10,(((L5-30)/(140-30))*10))))</f>
        <v>9.1818181818181817</v>
      </c>
      <c r="N5" s="11">
        <v>0</v>
      </c>
      <c r="O5" s="12">
        <f>MAX(1,(MIN(10,(((N5)/(27))*10))))</f>
        <v>1</v>
      </c>
      <c r="Q5" s="10"/>
      <c r="R5" s="11"/>
      <c r="S5" s="11"/>
      <c r="T5" s="11"/>
      <c r="U5" s="11"/>
      <c r="V5" s="11"/>
      <c r="W5" s="11"/>
      <c r="X5" s="11"/>
    </row>
    <row r="6" spans="1:24" ht="15.75" x14ac:dyDescent="0.45">
      <c r="A6" s="7">
        <v>5</v>
      </c>
      <c r="B6" s="10" t="s">
        <v>158</v>
      </c>
      <c r="C6" s="11" t="s">
        <v>304</v>
      </c>
      <c r="D6" s="11" t="s">
        <v>357</v>
      </c>
      <c r="E6" s="12">
        <f>G6+I6+K6+M6+O6</f>
        <v>37.045454545454554</v>
      </c>
      <c r="F6" s="11">
        <v>8</v>
      </c>
      <c r="G6" s="12">
        <f>MAX(1,(MIN(10,(((F6-1)/(9-1))*10))))</f>
        <v>8.75</v>
      </c>
      <c r="H6" s="11">
        <v>3.25</v>
      </c>
      <c r="I6" s="12">
        <f>MAX(1,(MIN(10,(((H6-5)/(3-5))*10))))</f>
        <v>8.75</v>
      </c>
      <c r="J6" s="11">
        <v>1.1399999999999999</v>
      </c>
      <c r="K6" s="12">
        <f>MAX(1,(MIN(10,(((J6-1.5)/(1.1-1.5))*10))))</f>
        <v>9.0000000000000053</v>
      </c>
      <c r="L6" s="11">
        <v>135</v>
      </c>
      <c r="M6" s="12">
        <f>MAX(1,(MIN(10,(((L6-30)/(140-30))*10))))</f>
        <v>9.5454545454545467</v>
      </c>
      <c r="N6" s="11">
        <v>0</v>
      </c>
      <c r="O6" s="12">
        <f>MAX(1,(MIN(10,(((N6)/(27))*10))))</f>
        <v>1</v>
      </c>
      <c r="Q6" s="10"/>
      <c r="R6" s="11"/>
      <c r="S6" s="11"/>
      <c r="T6" s="11"/>
      <c r="U6" s="11"/>
      <c r="V6" s="11"/>
      <c r="W6" s="11"/>
      <c r="X6" s="11"/>
    </row>
    <row r="7" spans="1:24" ht="15.75" x14ac:dyDescent="0.45">
      <c r="A7" s="7">
        <v>6</v>
      </c>
      <c r="B7" s="10" t="s">
        <v>111</v>
      </c>
      <c r="C7" s="11" t="s">
        <v>199</v>
      </c>
      <c r="D7" s="11" t="s">
        <v>357</v>
      </c>
      <c r="E7" s="12">
        <f>G7+I7+K7+M7+O7</f>
        <v>36.645454545454548</v>
      </c>
      <c r="F7" s="11">
        <v>8</v>
      </c>
      <c r="G7" s="12">
        <f>MAX(1,(MIN(10,(((F7-1)/(9-1))*10))))</f>
        <v>8.75</v>
      </c>
      <c r="H7" s="11">
        <v>3.33</v>
      </c>
      <c r="I7" s="12">
        <f>MAX(1,(MIN(10,(((H7-5)/(3-5))*10))))</f>
        <v>8.35</v>
      </c>
      <c r="J7" s="11">
        <v>1.08</v>
      </c>
      <c r="K7" s="12">
        <f>MAX(1,(MIN(10,(((J7-1.5)/(1.1-1.5))*10))))</f>
        <v>10</v>
      </c>
      <c r="L7" s="11">
        <v>124</v>
      </c>
      <c r="M7" s="12">
        <f>MAX(1,(MIN(10,(((L7-30)/(140-30))*10))))</f>
        <v>8.545454545454545</v>
      </c>
      <c r="N7" s="11">
        <v>0</v>
      </c>
      <c r="O7" s="12">
        <f>MAX(1,(MIN(10,(((N7)/(27))*10))))</f>
        <v>1</v>
      </c>
      <c r="Q7" s="10"/>
      <c r="R7" s="11"/>
      <c r="S7" s="11"/>
      <c r="T7" s="11"/>
      <c r="U7" s="11"/>
      <c r="V7" s="11"/>
      <c r="W7" s="11"/>
      <c r="X7" s="11"/>
    </row>
    <row r="8" spans="1:24" ht="15.75" x14ac:dyDescent="0.45">
      <c r="A8" s="7">
        <v>7</v>
      </c>
      <c r="B8" s="10" t="s">
        <v>135</v>
      </c>
      <c r="C8" s="11" t="s">
        <v>307</v>
      </c>
      <c r="D8" s="11" t="s">
        <v>357</v>
      </c>
      <c r="E8" s="12">
        <f>G8+I8+K8+M8+O8</f>
        <v>36.495454545454557</v>
      </c>
      <c r="F8" s="11">
        <v>9</v>
      </c>
      <c r="G8" s="12">
        <f>MAX(1,(MIN(10,(((F8-1)/(9-1))*10))))</f>
        <v>10</v>
      </c>
      <c r="H8" s="11">
        <v>3.61</v>
      </c>
      <c r="I8" s="12">
        <f>MAX(1,(MIN(10,(((H8-5)/(3-5))*10))))</f>
        <v>6.9500000000000011</v>
      </c>
      <c r="J8" s="11">
        <v>1.1399999999999999</v>
      </c>
      <c r="K8" s="12">
        <f>MAX(1,(MIN(10,(((J8-1.5)/(1.1-1.5))*10))))</f>
        <v>9.0000000000000053</v>
      </c>
      <c r="L8" s="11">
        <v>135</v>
      </c>
      <c r="M8" s="12">
        <f>MAX(1,(MIN(10,(((L8-30)/(140-30))*10))))</f>
        <v>9.5454545454545467</v>
      </c>
      <c r="N8" s="11">
        <v>0</v>
      </c>
      <c r="O8" s="12">
        <f>MAX(1,(MIN(10,(((N8)/(27))*10))))</f>
        <v>1</v>
      </c>
      <c r="Q8" s="10"/>
      <c r="R8" s="11"/>
      <c r="S8" s="11"/>
      <c r="T8" s="11"/>
      <c r="U8" s="11"/>
      <c r="V8" s="11"/>
      <c r="W8" s="11"/>
      <c r="X8" s="11"/>
    </row>
    <row r="9" spans="1:24" ht="15.75" x14ac:dyDescent="0.45">
      <c r="A9" s="7">
        <v>8</v>
      </c>
      <c r="B9" s="10" t="s">
        <v>136</v>
      </c>
      <c r="C9" s="11" t="s">
        <v>196</v>
      </c>
      <c r="D9" s="11" t="s">
        <v>357</v>
      </c>
      <c r="E9" s="12">
        <f>G9+I9+K9+M9+O9</f>
        <v>36.4</v>
      </c>
      <c r="F9" s="11">
        <v>8</v>
      </c>
      <c r="G9" s="12">
        <f>MAX(1,(MIN(10,(((F9-1)/(9-1))*10))))</f>
        <v>8.75</v>
      </c>
      <c r="H9" s="11">
        <v>3.42</v>
      </c>
      <c r="I9" s="12">
        <f>MAX(1,(MIN(10,(((H9-5)/(3-5))*10))))</f>
        <v>7.9</v>
      </c>
      <c r="J9" s="11">
        <v>1.1100000000000001</v>
      </c>
      <c r="K9" s="12">
        <f>MAX(1,(MIN(10,(((J9-1.5)/(1.1-1.5))*10))))</f>
        <v>9.75</v>
      </c>
      <c r="L9" s="11">
        <v>129</v>
      </c>
      <c r="M9" s="12">
        <f>MAX(1,(MIN(10,(((L9-30)/(140-30))*10))))</f>
        <v>9</v>
      </c>
      <c r="N9" s="11">
        <v>0</v>
      </c>
      <c r="O9" s="12">
        <f>MAX(1,(MIN(10,(((N9)/(27))*10))))</f>
        <v>1</v>
      </c>
      <c r="Q9" s="10"/>
      <c r="R9" s="11"/>
      <c r="S9" s="11"/>
      <c r="T9" s="11"/>
      <c r="U9" s="11"/>
      <c r="V9" s="11"/>
      <c r="W9" s="11"/>
      <c r="X9" s="11"/>
    </row>
    <row r="10" spans="1:24" ht="15.75" x14ac:dyDescent="0.45">
      <c r="A10" s="7">
        <v>9</v>
      </c>
      <c r="B10" s="10" t="s">
        <v>124</v>
      </c>
      <c r="C10" s="11" t="s">
        <v>206</v>
      </c>
      <c r="D10" s="11" t="s">
        <v>357</v>
      </c>
      <c r="E10" s="12">
        <f>G10+I10+K10+M10+O10</f>
        <v>36.350000000000009</v>
      </c>
      <c r="F10" s="11">
        <v>9</v>
      </c>
      <c r="G10" s="12">
        <f>MAX(1,(MIN(10,(((F10-1)/(9-1))*10))))</f>
        <v>10</v>
      </c>
      <c r="H10" s="11">
        <v>3.53</v>
      </c>
      <c r="I10" s="12">
        <f>MAX(1,(MIN(10,(((H10-5)/(3-5))*10))))</f>
        <v>7.3500000000000014</v>
      </c>
      <c r="J10" s="11">
        <v>1.18</v>
      </c>
      <c r="K10" s="12">
        <f>MAX(1,(MIN(10,(((J10-1.5)/(1.1-1.5))*10))))</f>
        <v>8.0000000000000036</v>
      </c>
      <c r="L10" s="11">
        <v>149</v>
      </c>
      <c r="M10" s="12">
        <f>MAX(1,(MIN(10,(((L10-30)/(140-30))*10))))</f>
        <v>10</v>
      </c>
      <c r="N10" s="11">
        <v>0</v>
      </c>
      <c r="O10" s="12">
        <f>MAX(1,(MIN(10,(((N10)/(27))*10))))</f>
        <v>1</v>
      </c>
      <c r="Q10" s="10"/>
      <c r="R10" s="11"/>
      <c r="S10" s="11"/>
      <c r="T10" s="11"/>
      <c r="U10" s="11"/>
      <c r="V10" s="11"/>
      <c r="W10" s="11"/>
      <c r="X10" s="11"/>
    </row>
    <row r="11" spans="1:24" ht="15.75" x14ac:dyDescent="0.45">
      <c r="A11" s="7">
        <v>10</v>
      </c>
      <c r="B11" s="10" t="s">
        <v>126</v>
      </c>
      <c r="C11" s="11" t="s">
        <v>200</v>
      </c>
      <c r="D11" s="11" t="s">
        <v>357</v>
      </c>
      <c r="E11" s="12">
        <f>G11+I11+K11+M11+O11</f>
        <v>35.413636363636371</v>
      </c>
      <c r="F11" s="11">
        <v>9</v>
      </c>
      <c r="G11" s="12">
        <f>MAX(1,(MIN(10,(((F11-1)/(9-1))*10))))</f>
        <v>10</v>
      </c>
      <c r="H11" s="11">
        <v>3.69</v>
      </c>
      <c r="I11" s="12">
        <f>MAX(1,(MIN(10,(((H11-5)/(3-5))*10))))</f>
        <v>6.5500000000000007</v>
      </c>
      <c r="J11" s="11">
        <v>1.1599999999999999</v>
      </c>
      <c r="K11" s="12">
        <f>MAX(1,(MIN(10,(((J11-1.5)/(1.1-1.5))*10))))</f>
        <v>8.5000000000000036</v>
      </c>
      <c r="L11" s="11">
        <v>133</v>
      </c>
      <c r="M11" s="12">
        <f>MAX(1,(MIN(10,(((L11-30)/(140-30))*10))))</f>
        <v>9.3636363636363633</v>
      </c>
      <c r="N11" s="11">
        <v>0</v>
      </c>
      <c r="O11" s="12">
        <f>MAX(1,(MIN(10,(((N11)/(27))*10))))</f>
        <v>1</v>
      </c>
      <c r="Q11" s="10"/>
      <c r="R11" s="11"/>
      <c r="S11" s="11"/>
      <c r="T11" s="11"/>
      <c r="U11" s="11"/>
      <c r="V11" s="11"/>
      <c r="W11" s="11"/>
      <c r="X11" s="11"/>
    </row>
    <row r="12" spans="1:24" ht="15.75" x14ac:dyDescent="0.45">
      <c r="A12" s="7">
        <v>11</v>
      </c>
      <c r="B12" s="10" t="s">
        <v>133</v>
      </c>
      <c r="C12" s="11" t="s">
        <v>190</v>
      </c>
      <c r="D12" s="11" t="s">
        <v>357</v>
      </c>
      <c r="E12" s="12">
        <f>G12+I12+K12+M12+O12</f>
        <v>35.359090909090909</v>
      </c>
      <c r="F12" s="11">
        <v>10</v>
      </c>
      <c r="G12" s="12">
        <f>MAX(1,(MIN(10,(((F12-1)/(9-1))*10))))</f>
        <v>10</v>
      </c>
      <c r="H12" s="11">
        <v>3.46</v>
      </c>
      <c r="I12" s="12">
        <f>MAX(1,(MIN(10,(((H12-5)/(3-5))*10))))</f>
        <v>7.7</v>
      </c>
      <c r="J12" s="11">
        <v>1.23</v>
      </c>
      <c r="K12" s="12">
        <f>MAX(1,(MIN(10,(((J12-1.5)/(1.1-1.5))*10))))</f>
        <v>6.7500000000000018</v>
      </c>
      <c r="L12" s="11">
        <v>139</v>
      </c>
      <c r="M12" s="12">
        <f>MAX(1,(MIN(10,(((L12-30)/(140-30))*10))))</f>
        <v>9.9090909090909101</v>
      </c>
      <c r="N12" s="11">
        <v>0</v>
      </c>
      <c r="O12" s="12">
        <f>MAX(1,(MIN(10,(((N12)/(27))*10))))</f>
        <v>1</v>
      </c>
      <c r="Q12" s="10"/>
      <c r="R12" s="11"/>
      <c r="S12" s="11"/>
      <c r="T12" s="11"/>
      <c r="U12" s="11"/>
      <c r="V12" s="11"/>
      <c r="W12" s="11"/>
      <c r="X12" s="11"/>
    </row>
    <row r="13" spans="1:24" ht="15.75" x14ac:dyDescent="0.45">
      <c r="A13" s="7">
        <v>12</v>
      </c>
      <c r="B13" s="10" t="s">
        <v>134</v>
      </c>
      <c r="C13" s="11" t="s">
        <v>193</v>
      </c>
      <c r="D13" s="11" t="s">
        <v>357</v>
      </c>
      <c r="E13" s="12">
        <f>G13+I13+K13+M13+O13</f>
        <v>34.99545454545455</v>
      </c>
      <c r="F13" s="11">
        <v>9</v>
      </c>
      <c r="G13" s="12">
        <f>MAX(1,(MIN(10,(((F13-1)/(9-1))*10))))</f>
        <v>10</v>
      </c>
      <c r="H13" s="11">
        <v>3.56</v>
      </c>
      <c r="I13" s="12">
        <f>MAX(1,(MIN(10,(((H13-5)/(3-5))*10))))</f>
        <v>7.1999999999999993</v>
      </c>
      <c r="J13" s="11">
        <v>1.21</v>
      </c>
      <c r="K13" s="12">
        <f>MAX(1,(MIN(10,(((J13-1.5)/(1.1-1.5))*10))))</f>
        <v>7.2500000000000018</v>
      </c>
      <c r="L13" s="11">
        <v>135</v>
      </c>
      <c r="M13" s="12">
        <f>MAX(1,(MIN(10,(((L13-30)/(140-30))*10))))</f>
        <v>9.5454545454545467</v>
      </c>
      <c r="N13" s="11">
        <v>0</v>
      </c>
      <c r="O13" s="12">
        <f>MAX(1,(MIN(10,(((N13)/(27))*10))))</f>
        <v>1</v>
      </c>
      <c r="Q13" s="10"/>
      <c r="R13" s="11"/>
      <c r="S13" s="11"/>
      <c r="T13" s="11"/>
      <c r="U13" s="11"/>
      <c r="V13" s="11"/>
      <c r="W13" s="11"/>
      <c r="X13" s="11"/>
    </row>
    <row r="14" spans="1:24" ht="15.75" x14ac:dyDescent="0.45">
      <c r="A14" s="7">
        <v>13</v>
      </c>
      <c r="B14" s="10" t="s">
        <v>110</v>
      </c>
      <c r="C14" s="11" t="s">
        <v>197</v>
      </c>
      <c r="D14" s="11" t="s">
        <v>357</v>
      </c>
      <c r="E14" s="12">
        <f>G14+I14+K14+M14+O14</f>
        <v>34.88636363636364</v>
      </c>
      <c r="F14" s="11">
        <v>6</v>
      </c>
      <c r="G14" s="12">
        <f>MAX(1,(MIN(10,(((F14-1)/(9-1))*10))))</f>
        <v>6.25</v>
      </c>
      <c r="H14" s="11">
        <v>2.34</v>
      </c>
      <c r="I14" s="12">
        <f>MAX(1,(MIN(10,(((H14-5)/(3-5))*10))))</f>
        <v>10</v>
      </c>
      <c r="J14" s="11">
        <v>0.89</v>
      </c>
      <c r="K14" s="12">
        <f>MAX(1,(MIN(10,(((J14-1.5)/(1.1-1.5))*10))))</f>
        <v>10</v>
      </c>
      <c r="L14" s="11">
        <v>114</v>
      </c>
      <c r="M14" s="12">
        <f>MAX(1,(MIN(10,(((L14-30)/(140-30))*10))))</f>
        <v>7.6363636363636367</v>
      </c>
      <c r="N14" s="11">
        <v>0</v>
      </c>
      <c r="O14" s="12">
        <f>MAX(1,(MIN(10,(((N14)/(27))*10))))</f>
        <v>1</v>
      </c>
      <c r="Q14" s="10"/>
      <c r="R14" s="11"/>
      <c r="S14" s="11"/>
      <c r="T14" s="11"/>
      <c r="U14" s="11"/>
      <c r="V14" s="11"/>
      <c r="W14" s="11"/>
      <c r="X14" s="11"/>
    </row>
    <row r="15" spans="1:24" ht="15.75" x14ac:dyDescent="0.45">
      <c r="A15" s="7">
        <v>14</v>
      </c>
      <c r="B15" s="10" t="s">
        <v>121</v>
      </c>
      <c r="C15" s="11" t="s">
        <v>200</v>
      </c>
      <c r="D15" s="11" t="s">
        <v>357</v>
      </c>
      <c r="E15" s="12">
        <f>G15+I15+K15+M15+O15</f>
        <v>34.627272727272725</v>
      </c>
      <c r="F15" s="11">
        <v>8</v>
      </c>
      <c r="G15" s="12">
        <f>MAX(1,(MIN(10,(((F15-1)/(9-1))*10))))</f>
        <v>8.75</v>
      </c>
      <c r="H15" s="11">
        <v>3.52</v>
      </c>
      <c r="I15" s="12">
        <f>MAX(1,(MIN(10,(((H15-5)/(3-5))*10))))</f>
        <v>7.4</v>
      </c>
      <c r="J15" s="11">
        <v>1.1499999999999999</v>
      </c>
      <c r="K15" s="12">
        <f>MAX(1,(MIN(10,(((J15-1.5)/(1.1-1.5))*10))))</f>
        <v>8.7500000000000036</v>
      </c>
      <c r="L15" s="11">
        <v>126</v>
      </c>
      <c r="M15" s="12">
        <f>MAX(1,(MIN(10,(((L15-30)/(140-30))*10))))</f>
        <v>8.7272727272727266</v>
      </c>
      <c r="N15" s="11">
        <v>0</v>
      </c>
      <c r="O15" s="12">
        <f>MAX(1,(MIN(10,(((N15)/(27))*10))))</f>
        <v>1</v>
      </c>
      <c r="Q15" s="10"/>
      <c r="R15" s="11"/>
      <c r="S15" s="11"/>
      <c r="T15" s="11"/>
      <c r="U15" s="11"/>
      <c r="V15" s="11"/>
      <c r="W15" s="11"/>
      <c r="X15" s="11"/>
    </row>
    <row r="16" spans="1:24" ht="15.75" x14ac:dyDescent="0.45">
      <c r="A16" s="7">
        <v>15</v>
      </c>
      <c r="B16" s="10" t="s">
        <v>162</v>
      </c>
      <c r="C16" s="11" t="s">
        <v>212</v>
      </c>
      <c r="D16" s="11" t="s">
        <v>357</v>
      </c>
      <c r="E16" s="12">
        <f>G16+I16+K16+M16+O16</f>
        <v>34.536363636363639</v>
      </c>
      <c r="F16" s="11">
        <v>8</v>
      </c>
      <c r="G16" s="12">
        <f>MAX(1,(MIN(10,(((F16-1)/(9-1))*10))))</f>
        <v>8.75</v>
      </c>
      <c r="H16" s="11">
        <v>3.52</v>
      </c>
      <c r="I16" s="12">
        <f>MAX(1,(MIN(10,(((H16-5)/(3-5))*10))))</f>
        <v>7.4</v>
      </c>
      <c r="J16" s="11">
        <v>1.19</v>
      </c>
      <c r="K16" s="12">
        <f>MAX(1,(MIN(10,(((J16-1.5)/(1.1-1.5))*10))))</f>
        <v>7.7500000000000036</v>
      </c>
      <c r="L16" s="11">
        <v>136</v>
      </c>
      <c r="M16" s="12">
        <f>MAX(1,(MIN(10,(((L16-30)/(140-30))*10))))</f>
        <v>9.6363636363636367</v>
      </c>
      <c r="N16" s="11">
        <v>0</v>
      </c>
      <c r="O16" s="12">
        <f>MAX(1,(MIN(10,(((N16)/(27))*10))))</f>
        <v>1</v>
      </c>
      <c r="Q16" s="10"/>
      <c r="R16" s="11"/>
      <c r="S16" s="11"/>
      <c r="T16" s="11"/>
      <c r="U16" s="11"/>
      <c r="V16" s="11"/>
      <c r="W16" s="11"/>
      <c r="X16" s="11"/>
    </row>
    <row r="17" spans="1:24" ht="15.75" x14ac:dyDescent="0.45">
      <c r="A17" s="7">
        <v>16</v>
      </c>
      <c r="B17" s="10" t="s">
        <v>115</v>
      </c>
      <c r="C17" s="11" t="s">
        <v>206</v>
      </c>
      <c r="D17" s="11" t="s">
        <v>357</v>
      </c>
      <c r="E17" s="12">
        <f>G17+I17+K17+M17+O17</f>
        <v>34.336363636363643</v>
      </c>
      <c r="F17" s="11">
        <v>7</v>
      </c>
      <c r="G17" s="12">
        <f>MAX(1,(MIN(10,(((F17-1)/(9-1))*10))))</f>
        <v>7.5</v>
      </c>
      <c r="H17" s="11">
        <v>3.41</v>
      </c>
      <c r="I17" s="12">
        <f>MAX(1,(MIN(10,(((H17-5)/(3-5))*10))))</f>
        <v>7.9499999999999993</v>
      </c>
      <c r="J17" s="11">
        <v>1.1299999999999999</v>
      </c>
      <c r="K17" s="12">
        <f>MAX(1,(MIN(10,(((J17-1.5)/(1.1-1.5))*10))))</f>
        <v>9.2500000000000053</v>
      </c>
      <c r="L17" s="11">
        <v>125</v>
      </c>
      <c r="M17" s="12">
        <f>MAX(1,(MIN(10,(((L17-30)/(140-30))*10))))</f>
        <v>8.6363636363636367</v>
      </c>
      <c r="N17" s="11">
        <v>0</v>
      </c>
      <c r="O17" s="12">
        <f>MAX(1,(MIN(10,(((N17)/(27))*10))))</f>
        <v>1</v>
      </c>
      <c r="Q17" s="10"/>
      <c r="R17" s="11"/>
      <c r="S17" s="11"/>
      <c r="T17" s="11"/>
      <c r="U17" s="11"/>
      <c r="V17" s="11"/>
      <c r="W17" s="11"/>
      <c r="X17" s="11"/>
    </row>
    <row r="18" spans="1:24" ht="15.75" x14ac:dyDescent="0.45">
      <c r="A18" s="7">
        <v>17</v>
      </c>
      <c r="B18" s="10" t="s">
        <v>174</v>
      </c>
      <c r="C18" s="11" t="s">
        <v>198</v>
      </c>
      <c r="D18" s="11" t="s">
        <v>357</v>
      </c>
      <c r="E18" s="12">
        <f>G18+I18+K18+M18+O18</f>
        <v>34.104545454545452</v>
      </c>
      <c r="F18" s="11">
        <v>7</v>
      </c>
      <c r="G18" s="12">
        <f>MAX(1,(MIN(10,(((F18-1)/(9-1))*10))))</f>
        <v>7.5</v>
      </c>
      <c r="H18" s="11">
        <v>3.47</v>
      </c>
      <c r="I18" s="12">
        <f>MAX(1,(MIN(10,(((H18-5)/(3-5))*10))))</f>
        <v>7.6499999999999986</v>
      </c>
      <c r="J18" s="11">
        <v>1.1200000000000001</v>
      </c>
      <c r="K18" s="12">
        <f>MAX(1,(MIN(10,(((J18-1.5)/(1.1-1.5))*10))))</f>
        <v>9.5</v>
      </c>
      <c r="L18" s="11">
        <v>123</v>
      </c>
      <c r="M18" s="12">
        <f>MAX(1,(MIN(10,(((L18-30)/(140-30))*10))))</f>
        <v>8.454545454545455</v>
      </c>
      <c r="N18" s="11">
        <v>0</v>
      </c>
      <c r="O18" s="12">
        <f>MAX(1,(MIN(10,(((N18)/(27))*10))))</f>
        <v>1</v>
      </c>
      <c r="Q18" s="10"/>
      <c r="R18" s="11"/>
      <c r="S18" s="11"/>
      <c r="T18" s="11"/>
      <c r="U18" s="11"/>
      <c r="V18" s="11"/>
      <c r="W18" s="11"/>
      <c r="X18" s="11"/>
    </row>
    <row r="19" spans="1:24" ht="15.75" x14ac:dyDescent="0.45">
      <c r="A19" s="7">
        <v>18</v>
      </c>
      <c r="B19" s="10" t="s">
        <v>137</v>
      </c>
      <c r="C19" s="11" t="s">
        <v>307</v>
      </c>
      <c r="D19" s="11" t="s">
        <v>357</v>
      </c>
      <c r="E19" s="12">
        <f>G19+I19+K19+M19+O19</f>
        <v>33.768181818181823</v>
      </c>
      <c r="F19" s="11">
        <v>9</v>
      </c>
      <c r="G19" s="12">
        <f>MAX(1,(MIN(10,(((F19-1)/(9-1))*10))))</f>
        <v>10</v>
      </c>
      <c r="H19" s="11">
        <v>3.76</v>
      </c>
      <c r="I19" s="12">
        <f>MAX(1,(MIN(10,(((H19-5)/(3-5))*10))))</f>
        <v>6.2000000000000011</v>
      </c>
      <c r="J19" s="11">
        <v>1.19</v>
      </c>
      <c r="K19" s="12">
        <f>MAX(1,(MIN(10,(((J19-1.5)/(1.1-1.5))*10))))</f>
        <v>7.7500000000000036</v>
      </c>
      <c r="L19" s="11">
        <v>127</v>
      </c>
      <c r="M19" s="12">
        <f>MAX(1,(MIN(10,(((L19-30)/(140-30))*10))))</f>
        <v>8.8181818181818183</v>
      </c>
      <c r="N19" s="11">
        <v>0</v>
      </c>
      <c r="O19" s="12">
        <f>MAX(1,(MIN(10,(((N19)/(27))*10))))</f>
        <v>1</v>
      </c>
      <c r="Q19" s="10"/>
      <c r="R19" s="11"/>
      <c r="S19" s="11"/>
      <c r="T19" s="11"/>
      <c r="U19" s="11"/>
      <c r="V19" s="11"/>
      <c r="W19" s="11"/>
      <c r="X19" s="11"/>
    </row>
    <row r="20" spans="1:24" ht="15.75" x14ac:dyDescent="0.45">
      <c r="A20" s="7">
        <v>19</v>
      </c>
      <c r="B20" s="10" t="s">
        <v>186</v>
      </c>
      <c r="C20" s="11" t="s">
        <v>190</v>
      </c>
      <c r="D20" s="11" t="s">
        <v>357</v>
      </c>
      <c r="E20" s="12">
        <f>G20+I20+K20+M20+O20</f>
        <v>33.604545454545459</v>
      </c>
      <c r="F20" s="11">
        <v>8</v>
      </c>
      <c r="G20" s="12">
        <f>MAX(1,(MIN(10,(((F20-1)/(9-1))*10))))</f>
        <v>8.75</v>
      </c>
      <c r="H20" s="11">
        <v>3.67</v>
      </c>
      <c r="I20" s="12">
        <f>MAX(1,(MIN(10,(((H20-5)/(3-5))*10))))</f>
        <v>6.65</v>
      </c>
      <c r="J20" s="11">
        <v>1.19</v>
      </c>
      <c r="K20" s="12">
        <f>MAX(1,(MIN(10,(((J20-1.5)/(1.1-1.5))*10))))</f>
        <v>7.7500000000000036</v>
      </c>
      <c r="L20" s="11">
        <v>134</v>
      </c>
      <c r="M20" s="12">
        <f>MAX(1,(MIN(10,(((L20-30)/(140-30))*10))))</f>
        <v>9.454545454545455</v>
      </c>
      <c r="N20" s="11">
        <v>0</v>
      </c>
      <c r="O20" s="12">
        <f>MAX(1,(MIN(10,(((N20)/(27))*10))))</f>
        <v>1</v>
      </c>
      <c r="Q20" s="10"/>
      <c r="R20" s="11"/>
      <c r="S20" s="11"/>
      <c r="T20" s="11"/>
      <c r="U20" s="11"/>
      <c r="V20" s="11"/>
      <c r="W20" s="11"/>
      <c r="X20" s="11"/>
    </row>
    <row r="21" spans="1:24" ht="15.75" x14ac:dyDescent="0.45">
      <c r="A21" s="7">
        <v>20</v>
      </c>
      <c r="B21" s="10" t="s">
        <v>125</v>
      </c>
      <c r="C21" s="11" t="s">
        <v>207</v>
      </c>
      <c r="D21" s="11" t="s">
        <v>357</v>
      </c>
      <c r="E21" s="12">
        <f>G21+I21+K21+M21+O21</f>
        <v>33.427272727272729</v>
      </c>
      <c r="F21" s="11">
        <v>9</v>
      </c>
      <c r="G21" s="12">
        <f>MAX(1,(MIN(10,(((F21-1)/(9-1))*10))))</f>
        <v>10</v>
      </c>
      <c r="H21" s="11">
        <v>3.66</v>
      </c>
      <c r="I21" s="12">
        <f>MAX(1,(MIN(10,(((H21-5)/(3-5))*10))))</f>
        <v>6.6999999999999993</v>
      </c>
      <c r="J21" s="11">
        <v>1.22</v>
      </c>
      <c r="K21" s="12">
        <f>MAX(1,(MIN(10,(((J21-1.5)/(1.1-1.5))*10))))</f>
        <v>7.0000000000000018</v>
      </c>
      <c r="L21" s="11">
        <v>126</v>
      </c>
      <c r="M21" s="12">
        <f>MAX(1,(MIN(10,(((L21-30)/(140-30))*10))))</f>
        <v>8.7272727272727266</v>
      </c>
      <c r="N21" s="11">
        <v>0</v>
      </c>
      <c r="O21" s="12">
        <f>MAX(1,(MIN(10,(((N21)/(27))*10))))</f>
        <v>1</v>
      </c>
      <c r="Q21" s="10"/>
      <c r="R21" s="11"/>
      <c r="S21" s="11"/>
      <c r="T21" s="11"/>
      <c r="U21" s="11"/>
      <c r="V21" s="11"/>
      <c r="W21" s="11"/>
      <c r="X21" s="11"/>
    </row>
    <row r="22" spans="1:24" ht="15.75" x14ac:dyDescent="0.45">
      <c r="A22" s="7">
        <v>21</v>
      </c>
      <c r="B22" s="10" t="s">
        <v>165</v>
      </c>
      <c r="C22" s="11" t="s">
        <v>193</v>
      </c>
      <c r="D22" s="11" t="s">
        <v>357</v>
      </c>
      <c r="E22" s="12">
        <f>G22+I22+K22+M22+O22</f>
        <v>33.24545454545455</v>
      </c>
      <c r="F22" s="11">
        <v>8</v>
      </c>
      <c r="G22" s="12">
        <f>MAX(1,(MIN(10,(((F22-1)/(9-1))*10))))</f>
        <v>8.75</v>
      </c>
      <c r="H22" s="11">
        <v>3.66</v>
      </c>
      <c r="I22" s="12">
        <f>MAX(1,(MIN(10,(((H22-5)/(3-5))*10))))</f>
        <v>6.6999999999999993</v>
      </c>
      <c r="J22" s="11">
        <v>1.17</v>
      </c>
      <c r="K22" s="12">
        <f>MAX(1,(MIN(10,(((J22-1.5)/(1.1-1.5))*10))))</f>
        <v>8.2500000000000036</v>
      </c>
      <c r="L22" s="11">
        <v>124</v>
      </c>
      <c r="M22" s="12">
        <f>MAX(1,(MIN(10,(((L22-30)/(140-30))*10))))</f>
        <v>8.545454545454545</v>
      </c>
      <c r="N22" s="11">
        <v>0</v>
      </c>
      <c r="O22" s="12">
        <f>MAX(1,(MIN(10,(((N22)/(27))*10))))</f>
        <v>1</v>
      </c>
      <c r="Q22" s="10"/>
      <c r="R22" s="11"/>
      <c r="S22" s="11"/>
      <c r="T22" s="11"/>
      <c r="U22" s="11"/>
      <c r="V22" s="11"/>
      <c r="W22" s="11"/>
      <c r="X22" s="11"/>
    </row>
    <row r="23" spans="1:24" ht="15.75" x14ac:dyDescent="0.45">
      <c r="A23" s="7">
        <v>22</v>
      </c>
      <c r="B23" s="10" t="s">
        <v>229</v>
      </c>
      <c r="C23" s="11" t="s">
        <v>304</v>
      </c>
      <c r="D23" s="11" t="s">
        <v>357</v>
      </c>
      <c r="E23" s="12">
        <f>G23+I23+K23+M23+O23</f>
        <v>32.000000000000007</v>
      </c>
      <c r="F23" s="11">
        <v>6</v>
      </c>
      <c r="G23" s="12">
        <f>MAX(1,(MIN(10,(((F23-1)/(9-1))*10))))</f>
        <v>6.25</v>
      </c>
      <c r="H23" s="11">
        <v>3.25</v>
      </c>
      <c r="I23" s="12">
        <f>MAX(1,(MIN(10,(((H23-5)/(3-5))*10))))</f>
        <v>8.75</v>
      </c>
      <c r="J23" s="11">
        <v>1.1399999999999999</v>
      </c>
      <c r="K23" s="12">
        <f>MAX(1,(MIN(10,(((J23-1.5)/(1.1-1.5))*10))))</f>
        <v>9.0000000000000053</v>
      </c>
      <c r="L23" s="11">
        <v>107</v>
      </c>
      <c r="M23" s="12">
        <f>MAX(1,(MIN(10,(((L23-30)/(140-30))*10))))</f>
        <v>7</v>
      </c>
      <c r="N23" s="11">
        <v>0</v>
      </c>
      <c r="O23" s="12">
        <f>MAX(1,(MIN(10,(((N23)/(27))*10))))</f>
        <v>1</v>
      </c>
      <c r="Q23" s="10"/>
      <c r="R23" s="11"/>
      <c r="S23" s="11"/>
      <c r="T23" s="11"/>
      <c r="U23" s="11"/>
      <c r="V23" s="11"/>
      <c r="W23" s="11"/>
      <c r="X23" s="11"/>
    </row>
    <row r="24" spans="1:24" ht="15.75" x14ac:dyDescent="0.45">
      <c r="A24" s="7">
        <v>23</v>
      </c>
      <c r="B24" s="10" t="s">
        <v>114</v>
      </c>
      <c r="C24" s="11" t="s">
        <v>188</v>
      </c>
      <c r="D24" s="11" t="s">
        <v>357</v>
      </c>
      <c r="E24" s="12">
        <f>G24+I24+K24+M24+O24</f>
        <v>31.768181818181823</v>
      </c>
      <c r="F24" s="11">
        <v>7</v>
      </c>
      <c r="G24" s="12">
        <f>MAX(1,(MIN(10,(((F24-1)/(9-1))*10))))</f>
        <v>7.5</v>
      </c>
      <c r="H24" s="11">
        <v>3.51</v>
      </c>
      <c r="I24" s="12">
        <f>MAX(1,(MIN(10,(((H24-5)/(3-5))*10))))</f>
        <v>7.4500000000000011</v>
      </c>
      <c r="J24" s="11">
        <v>1.1399999999999999</v>
      </c>
      <c r="K24" s="12">
        <f>MAX(1,(MIN(10,(((J24-1.5)/(1.1-1.5))*10))))</f>
        <v>9.0000000000000053</v>
      </c>
      <c r="L24" s="11">
        <v>105</v>
      </c>
      <c r="M24" s="12">
        <f>MAX(1,(MIN(10,(((L24-30)/(140-30))*10))))</f>
        <v>6.8181818181818175</v>
      </c>
      <c r="N24" s="11">
        <v>0</v>
      </c>
      <c r="O24" s="12">
        <f>MAX(1,(MIN(10,(((N24)/(27))*10))))</f>
        <v>1</v>
      </c>
      <c r="Q24" s="10"/>
      <c r="R24" s="11"/>
      <c r="S24" s="11"/>
      <c r="T24" s="11"/>
      <c r="U24" s="11"/>
      <c r="V24" s="11"/>
      <c r="W24" s="11"/>
      <c r="X24" s="11"/>
    </row>
    <row r="25" spans="1:24" ht="15.75" x14ac:dyDescent="0.45">
      <c r="A25" s="7">
        <v>24</v>
      </c>
      <c r="B25" s="10" t="s">
        <v>358</v>
      </c>
      <c r="C25" s="11" t="s">
        <v>198</v>
      </c>
      <c r="D25" s="11" t="s">
        <v>357</v>
      </c>
      <c r="E25" s="12">
        <f>G25+I25+K25+M25+O25</f>
        <v>31.681818181818187</v>
      </c>
      <c r="F25" s="11">
        <v>7</v>
      </c>
      <c r="G25" s="12">
        <f>MAX(1,(MIN(10,(((F25-1)/(9-1))*10))))</f>
        <v>7.5</v>
      </c>
      <c r="H25" s="11">
        <v>3.6</v>
      </c>
      <c r="I25" s="12">
        <f>MAX(1,(MIN(10,(((H25-5)/(3-5))*10))))</f>
        <v>7</v>
      </c>
      <c r="J25" s="11">
        <v>1.18</v>
      </c>
      <c r="K25" s="12">
        <f>MAX(1,(MIN(10,(((J25-1.5)/(1.1-1.5))*10))))</f>
        <v>8.0000000000000036</v>
      </c>
      <c r="L25" s="11">
        <v>120</v>
      </c>
      <c r="M25" s="12">
        <f>MAX(1,(MIN(10,(((L25-30)/(140-30))*10))))</f>
        <v>8.1818181818181817</v>
      </c>
      <c r="N25" s="11">
        <v>0</v>
      </c>
      <c r="O25" s="12">
        <f>MAX(1,(MIN(10,(((N25)/(27))*10))))</f>
        <v>1</v>
      </c>
      <c r="Q25" s="10"/>
      <c r="R25" s="11"/>
      <c r="S25" s="11"/>
      <c r="T25" s="11"/>
      <c r="U25" s="11"/>
      <c r="V25" s="11"/>
      <c r="W25" s="11"/>
      <c r="X25" s="11"/>
    </row>
    <row r="26" spans="1:24" ht="15.75" x14ac:dyDescent="0.45">
      <c r="A26" s="7">
        <v>25</v>
      </c>
      <c r="B26" s="10" t="s">
        <v>359</v>
      </c>
      <c r="C26" s="11" t="s">
        <v>187</v>
      </c>
      <c r="D26" s="11" t="s">
        <v>357</v>
      </c>
      <c r="E26" s="12">
        <f>G26+I26+K26+M26+O26</f>
        <v>31.327272727272728</v>
      </c>
      <c r="F26" s="11">
        <v>5</v>
      </c>
      <c r="G26" s="12">
        <f>MAX(1,(MIN(10,(((F26-1)/(9-1))*10))))</f>
        <v>5</v>
      </c>
      <c r="H26" s="11">
        <v>3.08</v>
      </c>
      <c r="I26" s="12">
        <f>MAX(1,(MIN(10,(((H26-5)/(3-5))*10))))</f>
        <v>9.6</v>
      </c>
      <c r="J26" s="11">
        <v>1.06</v>
      </c>
      <c r="K26" s="12">
        <f>MAX(1,(MIN(10,(((J26-1.5)/(1.1-1.5))*10))))</f>
        <v>10</v>
      </c>
      <c r="L26" s="11">
        <v>93</v>
      </c>
      <c r="M26" s="12">
        <f>MAX(1,(MIN(10,(((L26-30)/(140-30))*10))))</f>
        <v>5.7272727272727275</v>
      </c>
      <c r="N26" s="11">
        <v>0</v>
      </c>
      <c r="O26" s="12">
        <f>MAX(1,(MIN(10,(((N26)/(27))*10))))</f>
        <v>1</v>
      </c>
      <c r="Q26" s="10"/>
      <c r="R26" s="11"/>
      <c r="S26" s="11"/>
      <c r="T26" s="11"/>
      <c r="U26" s="11"/>
      <c r="V26" s="11"/>
      <c r="W26" s="11"/>
      <c r="X26" s="11"/>
    </row>
    <row r="27" spans="1:24" ht="15.75" x14ac:dyDescent="0.45">
      <c r="A27" s="7">
        <v>26</v>
      </c>
      <c r="B27" s="10" t="s">
        <v>176</v>
      </c>
      <c r="C27" s="11" t="s">
        <v>187</v>
      </c>
      <c r="D27" s="11" t="s">
        <v>357</v>
      </c>
      <c r="E27" s="12">
        <f>G27+I27+K27+M27+O27</f>
        <v>31.236363636363638</v>
      </c>
      <c r="F27" s="11">
        <v>7</v>
      </c>
      <c r="G27" s="12">
        <f>MAX(1,(MIN(10,(((F27-1)/(9-1))*10))))</f>
        <v>7.5</v>
      </c>
      <c r="H27" s="11">
        <v>3.58</v>
      </c>
      <c r="I27" s="12">
        <f>MAX(1,(MIN(10,(((H27-5)/(3-5))*10))))</f>
        <v>7.1</v>
      </c>
      <c r="J27" s="11">
        <v>1.18</v>
      </c>
      <c r="K27" s="12">
        <f>MAX(1,(MIN(10,(((J27-1.5)/(1.1-1.5))*10))))</f>
        <v>8.0000000000000036</v>
      </c>
      <c r="L27" s="11">
        <v>114</v>
      </c>
      <c r="M27" s="12">
        <f>MAX(1,(MIN(10,(((L27-30)/(140-30))*10))))</f>
        <v>7.6363636363636367</v>
      </c>
      <c r="N27" s="11">
        <v>0</v>
      </c>
      <c r="O27" s="12">
        <f>MAX(1,(MIN(10,(((N27)/(27))*10))))</f>
        <v>1</v>
      </c>
      <c r="Q27" s="10"/>
      <c r="R27" s="11"/>
      <c r="S27" s="11"/>
      <c r="T27" s="11"/>
      <c r="U27" s="11"/>
      <c r="V27" s="11"/>
      <c r="W27" s="11"/>
      <c r="X27" s="11"/>
    </row>
    <row r="28" spans="1:24" ht="15.75" x14ac:dyDescent="0.45">
      <c r="A28" s="7">
        <v>27</v>
      </c>
      <c r="B28" s="10" t="s">
        <v>180</v>
      </c>
      <c r="C28" s="11" t="s">
        <v>217</v>
      </c>
      <c r="D28" s="11" t="s">
        <v>357</v>
      </c>
      <c r="E28" s="12">
        <f>G28+I28+K28+M28+O28</f>
        <v>31.213636363636365</v>
      </c>
      <c r="F28" s="11">
        <v>6</v>
      </c>
      <c r="G28" s="12">
        <f>MAX(1,(MIN(10,(((F28-1)/(9-1))*10))))</f>
        <v>6.25</v>
      </c>
      <c r="H28" s="11">
        <v>3.68</v>
      </c>
      <c r="I28" s="12">
        <f>MAX(1,(MIN(10,(((H28-5)/(3-5))*10))))</f>
        <v>6.6</v>
      </c>
      <c r="J28" s="11">
        <v>1.18</v>
      </c>
      <c r="K28" s="12">
        <f>MAX(1,(MIN(10,(((J28-1.5)/(1.1-1.5))*10))))</f>
        <v>8.0000000000000036</v>
      </c>
      <c r="L28" s="11">
        <v>133</v>
      </c>
      <c r="M28" s="12">
        <f>MAX(1,(MIN(10,(((L28-30)/(140-30))*10))))</f>
        <v>9.3636363636363633</v>
      </c>
      <c r="N28" s="11">
        <v>0</v>
      </c>
      <c r="O28" s="12">
        <f>MAX(1,(MIN(10,(((N28)/(27))*10))))</f>
        <v>1</v>
      </c>
      <c r="Q28" s="10"/>
      <c r="R28" s="11"/>
      <c r="S28" s="11"/>
      <c r="T28" s="11"/>
      <c r="U28" s="11"/>
      <c r="V28" s="11"/>
      <c r="W28" s="11"/>
      <c r="X28" s="11"/>
    </row>
    <row r="29" spans="1:24" ht="15.75" x14ac:dyDescent="0.45">
      <c r="A29" s="7">
        <v>28</v>
      </c>
      <c r="B29" s="10" t="s">
        <v>155</v>
      </c>
      <c r="C29" s="11" t="s">
        <v>318</v>
      </c>
      <c r="D29" s="11" t="s">
        <v>357</v>
      </c>
      <c r="E29" s="12">
        <f>G29+I29+K29+M29+O29</f>
        <v>31.05</v>
      </c>
      <c r="F29" s="11">
        <v>8</v>
      </c>
      <c r="G29" s="12">
        <f>MAX(1,(MIN(10,(((F29-1)/(9-1))*10))))</f>
        <v>8.75</v>
      </c>
      <c r="H29" s="11">
        <v>3.64</v>
      </c>
      <c r="I29" s="12">
        <f>MAX(1,(MIN(10,(((H29-5)/(3-5))*10))))</f>
        <v>6.7999999999999989</v>
      </c>
      <c r="J29" s="11">
        <v>1.24</v>
      </c>
      <c r="K29" s="12">
        <f>MAX(1,(MIN(10,(((J29-1.5)/(1.1-1.5))*10))))</f>
        <v>6.5000000000000018</v>
      </c>
      <c r="L29" s="11">
        <v>118</v>
      </c>
      <c r="M29" s="12">
        <f>MAX(1,(MIN(10,(((L29-30)/(140-30))*10))))</f>
        <v>8</v>
      </c>
      <c r="N29" s="11">
        <v>0</v>
      </c>
      <c r="O29" s="12">
        <f>MAX(1,(MIN(10,(((N29)/(27))*10))))</f>
        <v>1</v>
      </c>
      <c r="Q29" s="10"/>
      <c r="R29" s="11"/>
      <c r="S29" s="11"/>
      <c r="T29" s="11"/>
      <c r="U29" s="11"/>
      <c r="V29" s="11"/>
      <c r="W29" s="11"/>
      <c r="X29" s="11"/>
    </row>
    <row r="30" spans="1:24" ht="15.75" x14ac:dyDescent="0.45">
      <c r="A30" s="7">
        <v>29</v>
      </c>
      <c r="B30" s="10" t="s">
        <v>120</v>
      </c>
      <c r="C30" s="11" t="s">
        <v>191</v>
      </c>
      <c r="D30" s="11" t="s">
        <v>357</v>
      </c>
      <c r="E30" s="12">
        <f>G30+I30+K30+M30+O30</f>
        <v>30.727272727272727</v>
      </c>
      <c r="F30" s="11">
        <v>8</v>
      </c>
      <c r="G30" s="12">
        <f>MAX(1,(MIN(10,(((F30-1)/(9-1))*10))))</f>
        <v>8.75</v>
      </c>
      <c r="H30" s="11">
        <v>3.8</v>
      </c>
      <c r="I30" s="12">
        <f>MAX(1,(MIN(10,(((H30-5)/(3-5))*10))))</f>
        <v>6.0000000000000009</v>
      </c>
      <c r="J30" s="11">
        <v>1.25</v>
      </c>
      <c r="K30" s="12">
        <f>MAX(1,(MIN(10,(((J30-1.5)/(1.1-1.5))*10))))</f>
        <v>6.2500000000000009</v>
      </c>
      <c r="L30" s="11">
        <v>126</v>
      </c>
      <c r="M30" s="12">
        <f>MAX(1,(MIN(10,(((L30-30)/(140-30))*10))))</f>
        <v>8.7272727272727266</v>
      </c>
      <c r="N30" s="11">
        <v>0</v>
      </c>
      <c r="O30" s="12">
        <f>MAX(1,(MIN(10,(((N30)/(27))*10))))</f>
        <v>1</v>
      </c>
      <c r="Q30" s="10"/>
      <c r="R30" s="11"/>
      <c r="S30" s="11"/>
      <c r="T30" s="11"/>
      <c r="U30" s="11"/>
      <c r="V30" s="11"/>
      <c r="W30" s="11"/>
      <c r="X30" s="11"/>
    </row>
    <row r="31" spans="1:24" ht="15.75" x14ac:dyDescent="0.45">
      <c r="A31" s="7">
        <v>30</v>
      </c>
      <c r="B31" s="10" t="s">
        <v>117</v>
      </c>
      <c r="C31" s="11" t="s">
        <v>201</v>
      </c>
      <c r="D31" s="11" t="s">
        <v>357</v>
      </c>
      <c r="E31" s="12">
        <f>G31+I31+K31+M31+O31</f>
        <v>30.654545454545456</v>
      </c>
      <c r="F31" s="11">
        <v>6</v>
      </c>
      <c r="G31" s="12">
        <f>MAX(1,(MIN(10,(((F31-1)/(9-1))*10))))</f>
        <v>6.25</v>
      </c>
      <c r="H31" s="11">
        <v>3.46</v>
      </c>
      <c r="I31" s="12">
        <f>MAX(1,(MIN(10,(((H31-5)/(3-5))*10))))</f>
        <v>7.7</v>
      </c>
      <c r="J31" s="11">
        <v>1.1299999999999999</v>
      </c>
      <c r="K31" s="12">
        <f>MAX(1,(MIN(10,(((J31-1.5)/(1.1-1.5))*10))))</f>
        <v>9.2500000000000053</v>
      </c>
      <c r="L31" s="11">
        <v>101</v>
      </c>
      <c r="M31" s="12">
        <f>MAX(1,(MIN(10,(((L31-30)/(140-30))*10))))</f>
        <v>6.454545454545455</v>
      </c>
      <c r="N31" s="11">
        <v>0</v>
      </c>
      <c r="O31" s="12">
        <f>MAX(1,(MIN(10,(((N31)/(27))*10))))</f>
        <v>1</v>
      </c>
      <c r="Q31" s="10"/>
      <c r="R31" s="11"/>
      <c r="S31" s="11"/>
      <c r="T31" s="11"/>
      <c r="U31" s="11"/>
      <c r="V31" s="11"/>
      <c r="W31" s="11"/>
      <c r="X31" s="11"/>
    </row>
    <row r="32" spans="1:24" ht="15.75" x14ac:dyDescent="0.45">
      <c r="A32" s="7">
        <v>31</v>
      </c>
      <c r="B32" s="10" t="s">
        <v>143</v>
      </c>
      <c r="C32" s="11" t="s">
        <v>197</v>
      </c>
      <c r="D32" s="11" t="s">
        <v>357</v>
      </c>
      <c r="E32" s="12">
        <f>G32+I32+K32+M32+O32</f>
        <v>30.654545454545456</v>
      </c>
      <c r="F32" s="11">
        <v>7</v>
      </c>
      <c r="G32" s="12">
        <f>MAX(1,(MIN(10,(((F32-1)/(9-1))*10))))</f>
        <v>7.5</v>
      </c>
      <c r="H32" s="11">
        <v>3.61</v>
      </c>
      <c r="I32" s="12">
        <f>MAX(1,(MIN(10,(((H32-5)/(3-5))*10))))</f>
        <v>6.9500000000000011</v>
      </c>
      <c r="J32" s="11">
        <v>1.1499999999999999</v>
      </c>
      <c r="K32" s="12">
        <f>MAX(1,(MIN(10,(((J32-1.5)/(1.1-1.5))*10))))</f>
        <v>8.7500000000000036</v>
      </c>
      <c r="L32" s="11">
        <v>101</v>
      </c>
      <c r="M32" s="12">
        <f>MAX(1,(MIN(10,(((L32-30)/(140-30))*10))))</f>
        <v>6.454545454545455</v>
      </c>
      <c r="N32" s="11">
        <v>0</v>
      </c>
      <c r="O32" s="12">
        <f>MAX(1,(MIN(10,(((N32)/(27))*10))))</f>
        <v>1</v>
      </c>
      <c r="Q32" s="10"/>
      <c r="R32" s="11"/>
      <c r="S32" s="11"/>
      <c r="T32" s="11"/>
      <c r="U32" s="11"/>
      <c r="V32" s="11"/>
      <c r="W32" s="11"/>
      <c r="X32" s="11"/>
    </row>
    <row r="33" spans="1:24" ht="15.75" x14ac:dyDescent="0.45">
      <c r="A33" s="7">
        <v>32</v>
      </c>
      <c r="B33" s="10" t="s">
        <v>122</v>
      </c>
      <c r="C33" s="11" t="s">
        <v>192</v>
      </c>
      <c r="D33" s="11" t="s">
        <v>357</v>
      </c>
      <c r="E33" s="12">
        <f>G33+I33+K33+M33+O33</f>
        <v>30.613636363636363</v>
      </c>
      <c r="F33" s="11">
        <v>8</v>
      </c>
      <c r="G33" s="12">
        <f>MAX(1,(MIN(10,(((F33-1)/(9-1))*10))))</f>
        <v>8.75</v>
      </c>
      <c r="H33" s="11">
        <v>3.85</v>
      </c>
      <c r="I33" s="12">
        <f>MAX(1,(MIN(10,(((H33-5)/(3-5))*10))))</f>
        <v>5.75</v>
      </c>
      <c r="J33" s="11">
        <v>1.23</v>
      </c>
      <c r="K33" s="12">
        <f>MAX(1,(MIN(10,(((J33-1.5)/(1.1-1.5))*10))))</f>
        <v>6.7500000000000018</v>
      </c>
      <c r="L33" s="11">
        <v>122</v>
      </c>
      <c r="M33" s="12">
        <f>MAX(1,(MIN(10,(((L33-30)/(140-30))*10))))</f>
        <v>8.3636363636363633</v>
      </c>
      <c r="N33" s="11">
        <v>0</v>
      </c>
      <c r="O33" s="12">
        <f>MAX(1,(MIN(10,(((N33)/(27))*10))))</f>
        <v>1</v>
      </c>
      <c r="Q33" s="10"/>
      <c r="R33" s="11"/>
      <c r="S33" s="11"/>
      <c r="T33" s="11"/>
      <c r="U33" s="11"/>
      <c r="V33" s="11"/>
      <c r="W33" s="11"/>
      <c r="X33" s="11"/>
    </row>
    <row r="34" spans="1:24" ht="15.75" x14ac:dyDescent="0.45">
      <c r="A34" s="7">
        <v>33</v>
      </c>
      <c r="B34" s="10" t="s">
        <v>184</v>
      </c>
      <c r="C34" s="11" t="s">
        <v>193</v>
      </c>
      <c r="D34" s="11" t="s">
        <v>357</v>
      </c>
      <c r="E34" s="12">
        <f>G34+I34+K34+M34+O34</f>
        <v>29.859090909090913</v>
      </c>
      <c r="F34" s="11">
        <v>7</v>
      </c>
      <c r="G34" s="12">
        <f>MAX(1,(MIN(10,(((F34-1)/(9-1))*10))))</f>
        <v>7.5</v>
      </c>
      <c r="H34" s="11">
        <v>3.76</v>
      </c>
      <c r="I34" s="12">
        <f>MAX(1,(MIN(10,(((H34-5)/(3-5))*10))))</f>
        <v>6.2000000000000011</v>
      </c>
      <c r="J34" s="11">
        <v>1.17</v>
      </c>
      <c r="K34" s="12">
        <f>MAX(1,(MIN(10,(((J34-1.5)/(1.1-1.5))*10))))</f>
        <v>8.2500000000000036</v>
      </c>
      <c r="L34" s="11">
        <v>106</v>
      </c>
      <c r="M34" s="12">
        <f>MAX(1,(MIN(10,(((L34-30)/(140-30))*10))))</f>
        <v>6.9090909090909092</v>
      </c>
      <c r="N34" s="11">
        <v>0</v>
      </c>
      <c r="O34" s="12">
        <f>MAX(1,(MIN(10,(((N34)/(27))*10))))</f>
        <v>1</v>
      </c>
      <c r="Q34" s="10"/>
      <c r="R34" s="11"/>
      <c r="S34" s="11"/>
      <c r="T34" s="11"/>
      <c r="U34" s="11"/>
      <c r="V34" s="11"/>
      <c r="W34" s="11"/>
      <c r="X34" s="11"/>
    </row>
    <row r="35" spans="1:24" ht="15.75" x14ac:dyDescent="0.45">
      <c r="A35" s="7">
        <v>34</v>
      </c>
      <c r="B35" s="10" t="s">
        <v>161</v>
      </c>
      <c r="C35" s="11" t="s">
        <v>203</v>
      </c>
      <c r="D35" s="11" t="s">
        <v>357</v>
      </c>
      <c r="E35" s="12">
        <f>G35+I35+K35+M35+O35</f>
        <v>29.786363636363639</v>
      </c>
      <c r="F35" s="11">
        <v>7</v>
      </c>
      <c r="G35" s="12">
        <f>MAX(1,(MIN(10,(((F35-1)/(9-1))*10))))</f>
        <v>7.5</v>
      </c>
      <c r="H35" s="11">
        <v>3.82</v>
      </c>
      <c r="I35" s="12">
        <f>MAX(1,(MIN(10,(((H35-5)/(3-5))*10))))</f>
        <v>5.9</v>
      </c>
      <c r="J35" s="11">
        <v>1.27</v>
      </c>
      <c r="K35" s="12">
        <f>MAX(1,(MIN(10,(((J35-1.5)/(1.1-1.5))*10))))</f>
        <v>5.7500000000000009</v>
      </c>
      <c r="L35" s="11">
        <v>136</v>
      </c>
      <c r="M35" s="12">
        <f>MAX(1,(MIN(10,(((L35-30)/(140-30))*10))))</f>
        <v>9.6363636363636367</v>
      </c>
      <c r="N35" s="11">
        <v>0</v>
      </c>
      <c r="O35" s="12">
        <f>MAX(1,(MIN(10,(((N35)/(27))*10))))</f>
        <v>1</v>
      </c>
      <c r="Q35" s="10"/>
      <c r="R35" s="11"/>
      <c r="S35" s="11"/>
      <c r="T35" s="11"/>
      <c r="U35" s="11"/>
      <c r="V35" s="11"/>
      <c r="W35" s="11"/>
      <c r="X35" s="11"/>
    </row>
    <row r="36" spans="1:24" ht="15.75" x14ac:dyDescent="0.45">
      <c r="A36" s="7">
        <v>35</v>
      </c>
      <c r="B36" s="10" t="s">
        <v>130</v>
      </c>
      <c r="C36" s="11" t="s">
        <v>203</v>
      </c>
      <c r="D36" s="11" t="s">
        <v>357</v>
      </c>
      <c r="E36" s="12">
        <f>G36+I36+K36+M36+O36</f>
        <v>29.781818181818181</v>
      </c>
      <c r="F36" s="11">
        <v>7</v>
      </c>
      <c r="G36" s="12">
        <f>MAX(1,(MIN(10,(((F36-1)/(9-1))*10))))</f>
        <v>7.5</v>
      </c>
      <c r="H36" s="11">
        <v>3.88</v>
      </c>
      <c r="I36" s="12">
        <f>MAX(1,(MIN(10,(((H36-5)/(3-5))*10))))</f>
        <v>5.6000000000000005</v>
      </c>
      <c r="J36" s="11">
        <v>1.2</v>
      </c>
      <c r="K36" s="12">
        <f>MAX(1,(MIN(10,(((J36-1.5)/(1.1-1.5))*10))))</f>
        <v>7.5000000000000018</v>
      </c>
      <c r="L36" s="11">
        <v>120</v>
      </c>
      <c r="M36" s="12">
        <f>MAX(1,(MIN(10,(((L36-30)/(140-30))*10))))</f>
        <v>8.1818181818181817</v>
      </c>
      <c r="N36" s="11">
        <v>0</v>
      </c>
      <c r="O36" s="12">
        <f>MAX(1,(MIN(10,(((N36)/(27))*10))))</f>
        <v>1</v>
      </c>
      <c r="Q36" s="10"/>
      <c r="R36" s="11"/>
      <c r="S36" s="11"/>
      <c r="T36" s="11"/>
      <c r="U36" s="11"/>
      <c r="V36" s="11"/>
      <c r="W36" s="11"/>
      <c r="X36" s="11"/>
    </row>
    <row r="37" spans="1:24" ht="15.75" x14ac:dyDescent="0.45">
      <c r="A37" s="7">
        <v>36</v>
      </c>
      <c r="B37" s="10" t="s">
        <v>171</v>
      </c>
      <c r="C37" s="11" t="s">
        <v>187</v>
      </c>
      <c r="D37" s="11" t="s">
        <v>357</v>
      </c>
      <c r="E37" s="12">
        <f>G37+I37+K37+M37+O37</f>
        <v>29.709090909090911</v>
      </c>
      <c r="F37" s="11">
        <v>8</v>
      </c>
      <c r="G37" s="12">
        <f>MAX(1,(MIN(10,(((F37-1)/(9-1))*10))))</f>
        <v>8.75</v>
      </c>
      <c r="H37" s="11">
        <v>3.99</v>
      </c>
      <c r="I37" s="12">
        <f>MAX(1,(MIN(10,(((H37-5)/(3-5))*10))))</f>
        <v>5.0499999999999989</v>
      </c>
      <c r="J37" s="11">
        <v>1.22</v>
      </c>
      <c r="K37" s="12">
        <f>MAX(1,(MIN(10,(((J37-1.5)/(1.1-1.5))*10))))</f>
        <v>7.0000000000000018</v>
      </c>
      <c r="L37" s="11">
        <v>117</v>
      </c>
      <c r="M37" s="12">
        <f>MAX(1,(MIN(10,(((L37-30)/(140-30))*10))))</f>
        <v>7.9090909090909092</v>
      </c>
      <c r="N37" s="11">
        <v>0</v>
      </c>
      <c r="O37" s="12">
        <f>MAX(1,(MIN(10,(((N37)/(27))*10))))</f>
        <v>1</v>
      </c>
      <c r="Q37" s="10"/>
      <c r="R37" s="11"/>
      <c r="S37" s="11"/>
      <c r="T37" s="11"/>
      <c r="U37" s="11"/>
      <c r="V37" s="11"/>
      <c r="W37" s="11"/>
      <c r="X37" s="11"/>
    </row>
    <row r="38" spans="1:24" ht="15.75" x14ac:dyDescent="0.45">
      <c r="A38" s="7">
        <v>37</v>
      </c>
      <c r="B38" s="10" t="s">
        <v>160</v>
      </c>
      <c r="C38" s="11" t="s">
        <v>195</v>
      </c>
      <c r="D38" s="11" t="s">
        <v>357</v>
      </c>
      <c r="E38" s="12">
        <f>G38+I38+K38+M38+O38</f>
        <v>29.009090909090911</v>
      </c>
      <c r="F38" s="11">
        <v>8</v>
      </c>
      <c r="G38" s="12">
        <f>MAX(1,(MIN(10,(((F38-1)/(9-1))*10))))</f>
        <v>8.75</v>
      </c>
      <c r="H38" s="11">
        <v>3.83</v>
      </c>
      <c r="I38" s="12">
        <f>MAX(1,(MIN(10,(((H38-5)/(3-5))*10))))</f>
        <v>5.85</v>
      </c>
      <c r="J38" s="11">
        <v>1.24</v>
      </c>
      <c r="K38" s="12">
        <f>MAX(1,(MIN(10,(((J38-1.5)/(1.1-1.5))*10))))</f>
        <v>6.5000000000000018</v>
      </c>
      <c r="L38" s="11">
        <v>106</v>
      </c>
      <c r="M38" s="12">
        <f>MAX(1,(MIN(10,(((L38-30)/(140-30))*10))))</f>
        <v>6.9090909090909092</v>
      </c>
      <c r="N38" s="11">
        <v>0</v>
      </c>
      <c r="O38" s="12">
        <f>MAX(1,(MIN(10,(((N38)/(27))*10))))</f>
        <v>1</v>
      </c>
      <c r="Q38" s="10"/>
      <c r="R38" s="11"/>
      <c r="S38" s="11"/>
      <c r="T38" s="11"/>
      <c r="U38" s="11"/>
      <c r="V38" s="11"/>
      <c r="W38" s="11"/>
      <c r="X38" s="11"/>
    </row>
    <row r="39" spans="1:24" ht="15.75" x14ac:dyDescent="0.45">
      <c r="A39" s="7">
        <v>38</v>
      </c>
      <c r="B39" s="10" t="s">
        <v>177</v>
      </c>
      <c r="C39" s="11" t="s">
        <v>189</v>
      </c>
      <c r="D39" s="11" t="s">
        <v>357</v>
      </c>
      <c r="E39" s="12">
        <f>G39+I39+K39+M39+O39</f>
        <v>28.581818181818186</v>
      </c>
      <c r="F39" s="11">
        <v>7</v>
      </c>
      <c r="G39" s="12">
        <f>MAX(1,(MIN(10,(((F39-1)/(9-1))*10))))</f>
        <v>7.5</v>
      </c>
      <c r="H39" s="11">
        <v>3.92</v>
      </c>
      <c r="I39" s="12">
        <f>MAX(1,(MIN(10,(((H39-5)/(3-5))*10))))</f>
        <v>5.4</v>
      </c>
      <c r="J39" s="11">
        <v>1.24</v>
      </c>
      <c r="K39" s="12">
        <f>MAX(1,(MIN(10,(((J39-1.5)/(1.1-1.5))*10))))</f>
        <v>6.5000000000000018</v>
      </c>
      <c r="L39" s="11">
        <v>120</v>
      </c>
      <c r="M39" s="12">
        <f>MAX(1,(MIN(10,(((L39-30)/(140-30))*10))))</f>
        <v>8.1818181818181817</v>
      </c>
      <c r="N39" s="11">
        <v>0</v>
      </c>
      <c r="O39" s="12">
        <f>MAX(1,(MIN(10,(((N39)/(27))*10))))</f>
        <v>1</v>
      </c>
      <c r="Q39" s="10"/>
      <c r="R39" s="11"/>
      <c r="S39" s="11"/>
      <c r="T39" s="11"/>
      <c r="U39" s="11"/>
      <c r="V39" s="11"/>
      <c r="W39" s="11"/>
      <c r="X39" s="11"/>
    </row>
    <row r="40" spans="1:24" ht="15.75" x14ac:dyDescent="0.45">
      <c r="A40" s="7">
        <v>39</v>
      </c>
      <c r="B40" s="10" t="s">
        <v>118</v>
      </c>
      <c r="C40" s="11" t="s">
        <v>307</v>
      </c>
      <c r="D40" s="11" t="s">
        <v>357</v>
      </c>
      <c r="E40" s="12">
        <f>G40+I40+K40+M40+O40</f>
        <v>28.40909090909091</v>
      </c>
      <c r="F40" s="11">
        <v>7</v>
      </c>
      <c r="G40" s="12">
        <f>MAX(1,(MIN(10,(((F40-1)/(9-1))*10))))</f>
        <v>7.5</v>
      </c>
      <c r="H40" s="11">
        <v>3.75</v>
      </c>
      <c r="I40" s="12">
        <f>MAX(1,(MIN(10,(((H40-5)/(3-5))*10))))</f>
        <v>6.25</v>
      </c>
      <c r="J40" s="11">
        <v>1.27</v>
      </c>
      <c r="K40" s="12">
        <f>MAX(1,(MIN(10,(((J40-1.5)/(1.1-1.5))*10))))</f>
        <v>5.7500000000000009</v>
      </c>
      <c r="L40" s="11">
        <v>117</v>
      </c>
      <c r="M40" s="12">
        <f>MAX(1,(MIN(10,(((L40-30)/(140-30))*10))))</f>
        <v>7.9090909090909092</v>
      </c>
      <c r="N40" s="11">
        <v>0</v>
      </c>
      <c r="O40" s="12">
        <f>MAX(1,(MIN(10,(((N40)/(27))*10))))</f>
        <v>1</v>
      </c>
      <c r="Q40" s="10"/>
      <c r="R40" s="11"/>
      <c r="S40" s="11"/>
      <c r="T40" s="11"/>
      <c r="U40" s="11"/>
      <c r="V40" s="11"/>
      <c r="W40" s="11"/>
      <c r="X40" s="11"/>
    </row>
    <row r="41" spans="1:24" ht="15.75" x14ac:dyDescent="0.45">
      <c r="A41" s="7">
        <v>40</v>
      </c>
      <c r="B41" s="10" t="s">
        <v>148</v>
      </c>
      <c r="C41" s="11" t="s">
        <v>318</v>
      </c>
      <c r="D41" s="11" t="s">
        <v>357</v>
      </c>
      <c r="E41" s="12">
        <f>G41+I41+K41+M41+O41</f>
        <v>27.545454545454547</v>
      </c>
      <c r="F41" s="11">
        <v>7</v>
      </c>
      <c r="G41" s="12">
        <f>MAX(1,(MIN(10,(((F41-1)/(9-1))*10))))</f>
        <v>7.5</v>
      </c>
      <c r="H41" s="11">
        <v>3.7</v>
      </c>
      <c r="I41" s="12">
        <f>MAX(1,(MIN(10,(((H41-5)/(3-5))*10))))</f>
        <v>6.4999999999999991</v>
      </c>
      <c r="J41" s="11">
        <v>1.26</v>
      </c>
      <c r="K41" s="12">
        <f>MAX(1,(MIN(10,(((J41-1.5)/(1.1-1.5))*10))))</f>
        <v>6.0000000000000009</v>
      </c>
      <c r="L41" s="11">
        <v>102</v>
      </c>
      <c r="M41" s="12">
        <f>MAX(1,(MIN(10,(((L41-30)/(140-30))*10))))</f>
        <v>6.545454545454545</v>
      </c>
      <c r="N41" s="11">
        <v>0</v>
      </c>
      <c r="O41" s="12">
        <f>MAX(1,(MIN(10,(((N41)/(27))*10))))</f>
        <v>1</v>
      </c>
      <c r="Q41" s="10"/>
      <c r="R41" s="11"/>
      <c r="S41" s="11"/>
      <c r="T41" s="11"/>
      <c r="U41" s="11"/>
      <c r="V41" s="11"/>
      <c r="W41" s="11"/>
      <c r="X41" s="11"/>
    </row>
    <row r="42" spans="1:24" ht="15.75" x14ac:dyDescent="0.45">
      <c r="A42" s="7">
        <v>41</v>
      </c>
      <c r="B42" s="10" t="s">
        <v>360</v>
      </c>
      <c r="C42" s="11" t="s">
        <v>188</v>
      </c>
      <c r="D42" s="11" t="s">
        <v>357</v>
      </c>
      <c r="E42" s="12">
        <f>G42+I42+K42+M42+O42</f>
        <v>27.400000000000002</v>
      </c>
      <c r="F42" s="11">
        <v>7</v>
      </c>
      <c r="G42" s="12">
        <f>MAX(1,(MIN(10,(((F42-1)/(9-1))*10))))</f>
        <v>7.5</v>
      </c>
      <c r="H42" s="11">
        <v>3.92</v>
      </c>
      <c r="I42" s="12">
        <f>MAX(1,(MIN(10,(((H42-5)/(3-5))*10))))</f>
        <v>5.4</v>
      </c>
      <c r="J42" s="11">
        <v>1.2</v>
      </c>
      <c r="K42" s="12">
        <f>MAX(1,(MIN(10,(((J42-1.5)/(1.1-1.5))*10))))</f>
        <v>7.5000000000000018</v>
      </c>
      <c r="L42" s="11">
        <v>96</v>
      </c>
      <c r="M42" s="12">
        <f>MAX(1,(MIN(10,(((L42-30)/(140-30))*10))))</f>
        <v>6</v>
      </c>
      <c r="N42" s="11">
        <v>0</v>
      </c>
      <c r="O42" s="12">
        <f>MAX(1,(MIN(10,(((N42)/(27))*10))))</f>
        <v>1</v>
      </c>
      <c r="Q42" s="10"/>
      <c r="R42" s="11"/>
      <c r="S42" s="11"/>
      <c r="T42" s="11"/>
      <c r="U42" s="11"/>
      <c r="V42" s="11"/>
      <c r="W42" s="11"/>
      <c r="X42" s="11"/>
    </row>
    <row r="43" spans="1:24" ht="15.75" x14ac:dyDescent="0.45">
      <c r="A43" s="7">
        <v>42</v>
      </c>
      <c r="B43" s="10" t="s">
        <v>142</v>
      </c>
      <c r="C43" s="11" t="s">
        <v>214</v>
      </c>
      <c r="D43" s="11" t="s">
        <v>357</v>
      </c>
      <c r="E43" s="12">
        <f>G43+I43+K43+M43+O43</f>
        <v>27.286363636363639</v>
      </c>
      <c r="F43" s="11">
        <v>6</v>
      </c>
      <c r="G43" s="12">
        <f>MAX(1,(MIN(10,(((F43-1)/(9-1))*10))))</f>
        <v>6.25</v>
      </c>
      <c r="H43" s="11">
        <v>3.67</v>
      </c>
      <c r="I43" s="12">
        <f>MAX(1,(MIN(10,(((H43-5)/(3-5))*10))))</f>
        <v>6.65</v>
      </c>
      <c r="J43" s="11">
        <v>1.23</v>
      </c>
      <c r="K43" s="12">
        <f>MAX(1,(MIN(10,(((J43-1.5)/(1.1-1.5))*10))))</f>
        <v>6.7500000000000018</v>
      </c>
      <c r="L43" s="11">
        <v>103</v>
      </c>
      <c r="M43" s="12">
        <f>MAX(1,(MIN(10,(((L43-30)/(140-30))*10))))</f>
        <v>6.6363636363636367</v>
      </c>
      <c r="N43" s="11">
        <v>0</v>
      </c>
      <c r="O43" s="12">
        <f>MAX(1,(MIN(10,(((N43)/(27))*10))))</f>
        <v>1</v>
      </c>
      <c r="Q43" s="10"/>
      <c r="R43" s="11"/>
      <c r="S43" s="11"/>
      <c r="T43" s="11"/>
      <c r="U43" s="11"/>
      <c r="V43" s="11"/>
      <c r="W43" s="11"/>
      <c r="X43" s="11"/>
    </row>
    <row r="44" spans="1:24" ht="15.75" x14ac:dyDescent="0.45">
      <c r="A44" s="7">
        <v>43</v>
      </c>
      <c r="B44" s="10" t="s">
        <v>119</v>
      </c>
      <c r="C44" s="11" t="s">
        <v>196</v>
      </c>
      <c r="D44" s="11" t="s">
        <v>357</v>
      </c>
      <c r="E44" s="12">
        <f>G44+I44+K44+M44+O44</f>
        <v>27.25</v>
      </c>
      <c r="F44" s="11">
        <v>9</v>
      </c>
      <c r="G44" s="12">
        <f>MAX(1,(MIN(10,(((F44-1)/(9-1))*10))))</f>
        <v>10</v>
      </c>
      <c r="H44" s="11">
        <v>4.2</v>
      </c>
      <c r="I44" s="12">
        <f>MAX(1,(MIN(10,(((H44-5)/(3-5))*10))))</f>
        <v>3.9999999999999991</v>
      </c>
      <c r="J44" s="11">
        <v>1.29</v>
      </c>
      <c r="K44" s="12">
        <f>MAX(1,(MIN(10,(((J44-1.5)/(1.1-1.5))*10))))</f>
        <v>5.25</v>
      </c>
      <c r="L44" s="11">
        <v>107</v>
      </c>
      <c r="M44" s="12">
        <f>MAX(1,(MIN(10,(((L44-30)/(140-30))*10))))</f>
        <v>7</v>
      </c>
      <c r="N44" s="11">
        <v>0</v>
      </c>
      <c r="O44" s="12">
        <f>MAX(1,(MIN(10,(((N44)/(27))*10))))</f>
        <v>1</v>
      </c>
      <c r="Q44" s="10"/>
      <c r="R44" s="11"/>
      <c r="S44" s="11"/>
      <c r="T44" s="11"/>
      <c r="U44" s="11"/>
      <c r="V44" s="11"/>
      <c r="W44" s="11"/>
      <c r="X44" s="11"/>
    </row>
    <row r="45" spans="1:24" ht="15.75" x14ac:dyDescent="0.45">
      <c r="A45" s="7">
        <v>44</v>
      </c>
      <c r="B45" s="10" t="s">
        <v>167</v>
      </c>
      <c r="C45" s="11" t="s">
        <v>192</v>
      </c>
      <c r="D45" s="11" t="s">
        <v>357</v>
      </c>
      <c r="E45" s="12">
        <f>G45+I45+K45+M45+O45</f>
        <v>27.15</v>
      </c>
      <c r="F45" s="11">
        <v>6</v>
      </c>
      <c r="G45" s="12">
        <f>MAX(1,(MIN(10,(((F45-1)/(9-1))*10))))</f>
        <v>6.25</v>
      </c>
      <c r="H45" s="11">
        <v>3.87</v>
      </c>
      <c r="I45" s="12">
        <f>MAX(1,(MIN(10,(((H45-5)/(3-5))*10))))</f>
        <v>5.6499999999999995</v>
      </c>
      <c r="J45" s="11">
        <v>1.21</v>
      </c>
      <c r="K45" s="12">
        <f>MAX(1,(MIN(10,(((J45-1.5)/(1.1-1.5))*10))))</f>
        <v>7.2500000000000018</v>
      </c>
      <c r="L45" s="11">
        <v>107</v>
      </c>
      <c r="M45" s="12">
        <f>MAX(1,(MIN(10,(((L45-30)/(140-30))*10))))</f>
        <v>7</v>
      </c>
      <c r="N45" s="11">
        <v>0</v>
      </c>
      <c r="O45" s="12">
        <f>MAX(1,(MIN(10,(((N45)/(27))*10))))</f>
        <v>1</v>
      </c>
      <c r="Q45" s="10"/>
      <c r="R45" s="11"/>
      <c r="S45" s="11"/>
      <c r="T45" s="11"/>
      <c r="U45" s="11"/>
      <c r="V45" s="11"/>
      <c r="W45" s="11"/>
      <c r="X45" s="11"/>
    </row>
    <row r="46" spans="1:24" ht="15.75" x14ac:dyDescent="0.45">
      <c r="A46" s="7">
        <v>45</v>
      </c>
      <c r="B46" s="10" t="s">
        <v>147</v>
      </c>
      <c r="C46" s="11" t="s">
        <v>212</v>
      </c>
      <c r="D46" s="11" t="s">
        <v>357</v>
      </c>
      <c r="E46" s="12">
        <f>G46+I46+K46+M46+O46</f>
        <v>27.045454545454547</v>
      </c>
      <c r="F46" s="11">
        <v>8</v>
      </c>
      <c r="G46" s="12">
        <f>MAX(1,(MIN(10,(((F46-1)/(9-1))*10))))</f>
        <v>8.75</v>
      </c>
      <c r="H46" s="11">
        <v>4.05</v>
      </c>
      <c r="I46" s="12">
        <f>MAX(1,(MIN(10,(((H46-5)/(3-5))*10))))</f>
        <v>4.7500000000000009</v>
      </c>
      <c r="J46" s="11">
        <v>1.3</v>
      </c>
      <c r="K46" s="12">
        <f>MAX(1,(MIN(10,(((J46-1.5)/(1.1-1.5))*10))))</f>
        <v>5</v>
      </c>
      <c r="L46" s="11">
        <v>113</v>
      </c>
      <c r="M46" s="12">
        <f>MAX(1,(MIN(10,(((L46-30)/(140-30))*10))))</f>
        <v>7.545454545454545</v>
      </c>
      <c r="N46" s="11">
        <v>0</v>
      </c>
      <c r="O46" s="12">
        <f>MAX(1,(MIN(10,(((N46)/(27))*10))))</f>
        <v>1</v>
      </c>
      <c r="Q46" s="10"/>
      <c r="R46" s="11"/>
      <c r="S46" s="11"/>
      <c r="T46" s="11"/>
      <c r="U46" s="11"/>
      <c r="V46" s="11"/>
      <c r="W46" s="11"/>
      <c r="X46" s="11"/>
    </row>
    <row r="47" spans="1:24" ht="15.75" x14ac:dyDescent="0.45">
      <c r="A47" s="7">
        <v>46</v>
      </c>
      <c r="B47" s="10" t="s">
        <v>286</v>
      </c>
      <c r="C47" s="11" t="s">
        <v>220</v>
      </c>
      <c r="D47" s="11" t="s">
        <v>357</v>
      </c>
      <c r="E47" s="12">
        <f>G47+I47+K47+M47+O47</f>
        <v>27.009090909090911</v>
      </c>
      <c r="F47" s="11">
        <v>3</v>
      </c>
      <c r="G47" s="12">
        <f>MAX(1,(MIN(10,(((F47-1)/(9-1))*10))))</f>
        <v>2.5</v>
      </c>
      <c r="H47" s="11">
        <v>3.08</v>
      </c>
      <c r="I47" s="12">
        <f>MAX(1,(MIN(10,(((H47-5)/(3-5))*10))))</f>
        <v>9.6</v>
      </c>
      <c r="J47" s="11">
        <v>1.08</v>
      </c>
      <c r="K47" s="12">
        <f>MAX(1,(MIN(10,(((J47-1.5)/(1.1-1.5))*10))))</f>
        <v>10</v>
      </c>
      <c r="L47" s="11">
        <v>73</v>
      </c>
      <c r="M47" s="12">
        <f>MAX(1,(MIN(10,(((L47-30)/(140-30))*10))))</f>
        <v>3.9090909090909092</v>
      </c>
      <c r="N47" s="11">
        <v>0</v>
      </c>
      <c r="O47" s="12">
        <f>MAX(1,(MIN(10,(((N47)/(27))*10))))</f>
        <v>1</v>
      </c>
      <c r="Q47" s="10"/>
      <c r="R47" s="11"/>
      <c r="S47" s="11"/>
      <c r="T47" s="11"/>
      <c r="U47" s="11"/>
      <c r="V47" s="11"/>
      <c r="W47" s="11"/>
      <c r="X47" s="11"/>
    </row>
    <row r="48" spans="1:24" ht="15.75" x14ac:dyDescent="0.45">
      <c r="A48" s="7">
        <v>47</v>
      </c>
      <c r="B48" s="10" t="s">
        <v>362</v>
      </c>
      <c r="C48" s="11" t="s">
        <v>207</v>
      </c>
      <c r="D48" s="11" t="s">
        <v>357</v>
      </c>
      <c r="E48" s="12">
        <f>G48+I48+K48+M48+O48</f>
        <v>26.84090909090909</v>
      </c>
      <c r="F48" s="11">
        <v>6</v>
      </c>
      <c r="G48" s="12">
        <f>MAX(1,(MIN(10,(((F48-1)/(9-1))*10))))</f>
        <v>6.25</v>
      </c>
      <c r="H48" s="11">
        <v>3.75</v>
      </c>
      <c r="I48" s="12">
        <f>MAX(1,(MIN(10,(((H48-5)/(3-5))*10))))</f>
        <v>6.25</v>
      </c>
      <c r="J48" s="11">
        <v>1.25</v>
      </c>
      <c r="K48" s="12">
        <f>MAX(1,(MIN(10,(((J48-1.5)/(1.1-1.5))*10))))</f>
        <v>6.2500000000000009</v>
      </c>
      <c r="L48" s="11">
        <v>108</v>
      </c>
      <c r="M48" s="12">
        <f>MAX(1,(MIN(10,(((L48-30)/(140-30))*10))))</f>
        <v>7.0909090909090908</v>
      </c>
      <c r="N48" s="11">
        <v>0</v>
      </c>
      <c r="O48" s="12">
        <f>MAX(1,(MIN(10,(((N48)/(27))*10))))</f>
        <v>1</v>
      </c>
      <c r="Q48" s="10"/>
      <c r="R48" s="11"/>
      <c r="S48" s="11"/>
      <c r="T48" s="11"/>
      <c r="U48" s="11"/>
      <c r="V48" s="11"/>
      <c r="W48" s="11"/>
      <c r="X48" s="11"/>
    </row>
    <row r="49" spans="1:24" ht="15.75" x14ac:dyDescent="0.45">
      <c r="A49" s="7">
        <v>48</v>
      </c>
      <c r="B49" s="10" t="s">
        <v>150</v>
      </c>
      <c r="C49" s="11" t="s">
        <v>197</v>
      </c>
      <c r="D49" s="11" t="s">
        <v>357</v>
      </c>
      <c r="E49" s="12">
        <f>G49+I49+K49+M49+O49</f>
        <v>26.827272727272732</v>
      </c>
      <c r="F49" s="11">
        <v>5</v>
      </c>
      <c r="G49" s="12">
        <f>MAX(1,(MIN(10,(((F49-1)/(9-1))*10))))</f>
        <v>5</v>
      </c>
      <c r="H49" s="11">
        <v>3.78</v>
      </c>
      <c r="I49" s="12">
        <f>MAX(1,(MIN(10,(((H49-5)/(3-5))*10))))</f>
        <v>6.1000000000000014</v>
      </c>
      <c r="J49" s="11">
        <v>1.18</v>
      </c>
      <c r="K49" s="12">
        <f>MAX(1,(MIN(10,(((J49-1.5)/(1.1-1.5))*10))))</f>
        <v>8.0000000000000036</v>
      </c>
      <c r="L49" s="11">
        <v>104</v>
      </c>
      <c r="M49" s="12">
        <f>MAX(1,(MIN(10,(((L49-30)/(140-30))*10))))</f>
        <v>6.7272727272727275</v>
      </c>
      <c r="N49" s="11">
        <v>0</v>
      </c>
      <c r="O49" s="12">
        <f>MAX(1,(MIN(10,(((N49)/(27))*10))))</f>
        <v>1</v>
      </c>
      <c r="Q49" s="10"/>
      <c r="R49" s="11"/>
      <c r="S49" s="11"/>
      <c r="T49" s="11"/>
      <c r="U49" s="11"/>
      <c r="V49" s="11"/>
      <c r="W49" s="11"/>
      <c r="X49" s="11"/>
    </row>
    <row r="50" spans="1:24" ht="15.75" x14ac:dyDescent="0.45">
      <c r="A50" s="7">
        <v>49</v>
      </c>
      <c r="B50" s="10" t="s">
        <v>149</v>
      </c>
      <c r="C50" s="11" t="s">
        <v>197</v>
      </c>
      <c r="D50" s="11" t="s">
        <v>357</v>
      </c>
      <c r="E50" s="12">
        <f>G50+I50+K50+M50+O50</f>
        <v>26.631818181818183</v>
      </c>
      <c r="F50" s="11">
        <v>7</v>
      </c>
      <c r="G50" s="12">
        <f>MAX(1,(MIN(10,(((F50-1)/(9-1))*10))))</f>
        <v>7.5</v>
      </c>
      <c r="H50" s="11">
        <v>3.96</v>
      </c>
      <c r="I50" s="12">
        <f>MAX(1,(MIN(10,(((H50-5)/(3-5))*10))))</f>
        <v>5.2</v>
      </c>
      <c r="J50" s="11">
        <v>1.27</v>
      </c>
      <c r="K50" s="12">
        <f>MAX(1,(MIN(10,(((J50-1.5)/(1.1-1.5))*10))))</f>
        <v>5.7500000000000009</v>
      </c>
      <c r="L50" s="11">
        <v>109</v>
      </c>
      <c r="M50" s="12">
        <f>MAX(1,(MIN(10,(((L50-30)/(140-30))*10))))</f>
        <v>7.1818181818181817</v>
      </c>
      <c r="N50" s="11">
        <v>0</v>
      </c>
      <c r="O50" s="12">
        <f>MAX(1,(MIN(10,(((N50)/(27))*10))))</f>
        <v>1</v>
      </c>
      <c r="Q50" s="10"/>
      <c r="R50" s="11"/>
      <c r="S50" s="11"/>
      <c r="T50" s="11"/>
      <c r="U50" s="11"/>
      <c r="V50" s="11"/>
      <c r="W50" s="11"/>
      <c r="X50" s="11"/>
    </row>
    <row r="51" spans="1:24" ht="15.75" x14ac:dyDescent="0.45">
      <c r="A51" s="7">
        <v>50</v>
      </c>
      <c r="B51" s="10" t="s">
        <v>157</v>
      </c>
      <c r="C51" s="11" t="s">
        <v>196</v>
      </c>
      <c r="D51" s="11" t="s">
        <v>357</v>
      </c>
      <c r="E51" s="12">
        <f>G51+I51+K51+M51+O51</f>
        <v>26.509090909090908</v>
      </c>
      <c r="F51" s="11">
        <v>9</v>
      </c>
      <c r="G51" s="12">
        <f>MAX(1,(MIN(10,(((F51-1)/(9-1))*10))))</f>
        <v>10</v>
      </c>
      <c r="H51" s="11">
        <v>4.33</v>
      </c>
      <c r="I51" s="12">
        <f>MAX(1,(MIN(10,(((H51-5)/(3-5))*10))))</f>
        <v>3.3499999999999996</v>
      </c>
      <c r="J51" s="11">
        <v>1.33</v>
      </c>
      <c r="K51" s="12">
        <f>MAX(1,(MIN(10,(((J51-1.5)/(1.1-1.5))*10))))</f>
        <v>4.2499999999999991</v>
      </c>
      <c r="L51" s="11">
        <v>117</v>
      </c>
      <c r="M51" s="12">
        <f>MAX(1,(MIN(10,(((L51-30)/(140-30))*10))))</f>
        <v>7.9090909090909092</v>
      </c>
      <c r="N51" s="11">
        <v>0</v>
      </c>
      <c r="O51" s="12">
        <f>MAX(1,(MIN(10,(((N51)/(27))*10))))</f>
        <v>1</v>
      </c>
      <c r="Q51" s="10"/>
      <c r="R51" s="11"/>
      <c r="S51" s="11"/>
      <c r="T51" s="11"/>
      <c r="U51" s="11"/>
      <c r="V51" s="11"/>
      <c r="W51" s="11"/>
      <c r="X51" s="11"/>
    </row>
    <row r="52" spans="1:24" ht="15.75" x14ac:dyDescent="0.45">
      <c r="A52" s="7">
        <v>51</v>
      </c>
      <c r="B52" s="10" t="s">
        <v>166</v>
      </c>
      <c r="C52" s="11" t="s">
        <v>322</v>
      </c>
      <c r="D52" s="11" t="s">
        <v>357</v>
      </c>
      <c r="E52" s="12">
        <f>G52+I52+K52+M52+O52</f>
        <v>26.372727272727275</v>
      </c>
      <c r="F52" s="11">
        <v>8</v>
      </c>
      <c r="G52" s="12">
        <f>MAX(1,(MIN(10,(((F52-1)/(9-1))*10))))</f>
        <v>8.75</v>
      </c>
      <c r="H52" s="11">
        <v>4.08</v>
      </c>
      <c r="I52" s="12">
        <f>MAX(1,(MIN(10,(((H52-5)/(3-5))*10))))</f>
        <v>4.5999999999999996</v>
      </c>
      <c r="J52" s="11">
        <v>1.31</v>
      </c>
      <c r="K52" s="12">
        <f>MAX(1,(MIN(10,(((J52-1.5)/(1.1-1.5))*10))))</f>
        <v>4.75</v>
      </c>
      <c r="L52" s="11">
        <v>110</v>
      </c>
      <c r="M52" s="12">
        <f>MAX(1,(MIN(10,(((L52-30)/(140-30))*10))))</f>
        <v>7.2727272727272734</v>
      </c>
      <c r="N52" s="11">
        <v>0</v>
      </c>
      <c r="O52" s="12">
        <f>MAX(1,(MIN(10,(((N52)/(27))*10))))</f>
        <v>1</v>
      </c>
      <c r="Q52" s="10"/>
      <c r="R52" s="11"/>
      <c r="S52" s="11"/>
      <c r="T52" s="11"/>
      <c r="U52" s="11"/>
      <c r="V52" s="11"/>
      <c r="W52" s="11"/>
      <c r="X52" s="11"/>
    </row>
    <row r="53" spans="1:24" ht="15.75" x14ac:dyDescent="0.45">
      <c r="A53" s="7">
        <v>52</v>
      </c>
      <c r="B53" s="10" t="s">
        <v>146</v>
      </c>
      <c r="C53" s="11" t="s">
        <v>203</v>
      </c>
      <c r="D53" s="11" t="s">
        <v>357</v>
      </c>
      <c r="E53" s="12">
        <f>G53+I53+K53+M53+O53</f>
        <v>26.31818181818182</v>
      </c>
      <c r="F53" s="11">
        <v>6</v>
      </c>
      <c r="G53" s="12">
        <f>MAX(1,(MIN(10,(((F53-1)/(9-1))*10))))</f>
        <v>6.25</v>
      </c>
      <c r="H53" s="11">
        <v>4</v>
      </c>
      <c r="I53" s="12">
        <f>MAX(1,(MIN(10,(((H53-5)/(3-5))*10))))</f>
        <v>5</v>
      </c>
      <c r="J53" s="11">
        <v>1.25</v>
      </c>
      <c r="K53" s="12">
        <f>MAX(1,(MIN(10,(((J53-1.5)/(1.1-1.5))*10))))</f>
        <v>6.2500000000000009</v>
      </c>
      <c r="L53" s="11">
        <v>116</v>
      </c>
      <c r="M53" s="12">
        <f>MAX(1,(MIN(10,(((L53-30)/(140-30))*10))))</f>
        <v>7.8181818181818183</v>
      </c>
      <c r="N53" s="11">
        <v>0</v>
      </c>
      <c r="O53" s="12">
        <f>MAX(1,(MIN(10,(((N53)/(27))*10))))</f>
        <v>1</v>
      </c>
      <c r="Q53" s="10"/>
      <c r="R53" s="11"/>
      <c r="S53" s="11"/>
      <c r="T53" s="11"/>
      <c r="U53" s="11"/>
      <c r="V53" s="11"/>
      <c r="W53" s="11"/>
      <c r="X53" s="11"/>
    </row>
    <row r="54" spans="1:24" ht="15.75" x14ac:dyDescent="0.45">
      <c r="A54" s="7">
        <v>53</v>
      </c>
      <c r="B54" s="10" t="s">
        <v>138</v>
      </c>
      <c r="C54" s="11" t="s">
        <v>198</v>
      </c>
      <c r="D54" s="11" t="s">
        <v>357</v>
      </c>
      <c r="E54" s="12">
        <f>G54+I54+K54+M54+O54</f>
        <v>26.295454545454547</v>
      </c>
      <c r="F54" s="11">
        <v>6</v>
      </c>
      <c r="G54" s="12">
        <f>MAX(1,(MIN(10,(((F54-1)/(9-1))*10))))</f>
        <v>6.25</v>
      </c>
      <c r="H54" s="11">
        <v>3.7</v>
      </c>
      <c r="I54" s="12">
        <f>MAX(1,(MIN(10,(((H54-5)/(3-5))*10))))</f>
        <v>6.4999999999999991</v>
      </c>
      <c r="J54" s="11">
        <v>1.26</v>
      </c>
      <c r="K54" s="12">
        <f>MAX(1,(MIN(10,(((J54-1.5)/(1.1-1.5))*10))))</f>
        <v>6.0000000000000009</v>
      </c>
      <c r="L54" s="11">
        <v>102</v>
      </c>
      <c r="M54" s="12">
        <f>MAX(1,(MIN(10,(((L54-30)/(140-30))*10))))</f>
        <v>6.545454545454545</v>
      </c>
      <c r="N54" s="11">
        <v>0</v>
      </c>
      <c r="O54" s="12">
        <f>MAX(1,(MIN(10,(((N54)/(27))*10))))</f>
        <v>1</v>
      </c>
      <c r="Q54" s="10"/>
      <c r="R54" s="11"/>
      <c r="S54" s="11"/>
      <c r="T54" s="11"/>
      <c r="U54" s="11"/>
      <c r="V54" s="11"/>
      <c r="W54" s="11"/>
      <c r="X54" s="11"/>
    </row>
    <row r="55" spans="1:24" ht="15.75" x14ac:dyDescent="0.45">
      <c r="A55" s="7">
        <v>54</v>
      </c>
      <c r="B55" s="10" t="s">
        <v>230</v>
      </c>
      <c r="C55" s="11" t="s">
        <v>199</v>
      </c>
      <c r="D55" s="11" t="s">
        <v>357</v>
      </c>
      <c r="E55" s="12">
        <f>G55+I55+K55+M55+O55</f>
        <v>26.072727272727274</v>
      </c>
      <c r="F55" s="11">
        <v>6</v>
      </c>
      <c r="G55" s="12">
        <f>MAX(1,(MIN(10,(((F55-1)/(9-1))*10))))</f>
        <v>6.25</v>
      </c>
      <c r="H55" s="11">
        <v>3.69</v>
      </c>
      <c r="I55" s="12">
        <f>MAX(1,(MIN(10,(((H55-5)/(3-5))*10))))</f>
        <v>6.5500000000000007</v>
      </c>
      <c r="J55" s="11">
        <v>1.3</v>
      </c>
      <c r="K55" s="12">
        <f>MAX(1,(MIN(10,(((J55-1.5)/(1.1-1.5))*10))))</f>
        <v>5</v>
      </c>
      <c r="L55" s="11">
        <v>110</v>
      </c>
      <c r="M55" s="12">
        <f>MAX(1,(MIN(10,(((L55-30)/(140-30))*10))))</f>
        <v>7.2727272727272734</v>
      </c>
      <c r="N55" s="11">
        <v>0</v>
      </c>
      <c r="O55" s="12">
        <f>MAX(1,(MIN(10,(((N55)/(27))*10))))</f>
        <v>1</v>
      </c>
      <c r="Q55" s="10"/>
      <c r="R55" s="11"/>
      <c r="S55" s="11"/>
      <c r="T55" s="11"/>
      <c r="U55" s="11"/>
      <c r="V55" s="11"/>
      <c r="W55" s="11"/>
      <c r="X55" s="11"/>
    </row>
    <row r="56" spans="1:24" ht="15.75" x14ac:dyDescent="0.45">
      <c r="A56" s="7">
        <v>55</v>
      </c>
      <c r="B56" s="10" t="s">
        <v>139</v>
      </c>
      <c r="C56" s="11" t="s">
        <v>206</v>
      </c>
      <c r="D56" s="11" t="s">
        <v>357</v>
      </c>
      <c r="E56" s="12">
        <f>G56+I56+K56+M56+O56</f>
        <v>25.445454545454545</v>
      </c>
      <c r="F56" s="11">
        <v>5</v>
      </c>
      <c r="G56" s="12">
        <f>MAX(1,(MIN(10,(((F56-1)/(9-1))*10))))</f>
        <v>5</v>
      </c>
      <c r="H56" s="11">
        <v>3.77</v>
      </c>
      <c r="I56" s="12">
        <f>MAX(1,(MIN(10,(((H56-5)/(3-5))*10))))</f>
        <v>6.15</v>
      </c>
      <c r="J56" s="11">
        <v>1.23</v>
      </c>
      <c r="K56" s="12">
        <f>MAX(1,(MIN(10,(((J56-1.5)/(1.1-1.5))*10))))</f>
        <v>6.7500000000000018</v>
      </c>
      <c r="L56" s="11">
        <v>102</v>
      </c>
      <c r="M56" s="12">
        <f>MAX(1,(MIN(10,(((L56-30)/(140-30))*10))))</f>
        <v>6.545454545454545</v>
      </c>
      <c r="N56" s="11">
        <v>0</v>
      </c>
      <c r="O56" s="12">
        <f>MAX(1,(MIN(10,(((N56)/(27))*10))))</f>
        <v>1</v>
      </c>
      <c r="Q56" s="10"/>
      <c r="R56" s="11"/>
      <c r="S56" s="11"/>
      <c r="T56" s="11"/>
      <c r="U56" s="11"/>
      <c r="V56" s="11"/>
      <c r="W56" s="11"/>
      <c r="X56" s="11"/>
    </row>
    <row r="57" spans="1:24" ht="15.75" x14ac:dyDescent="0.45">
      <c r="A57" s="7">
        <v>56</v>
      </c>
      <c r="B57" s="10" t="s">
        <v>127</v>
      </c>
      <c r="C57" s="11" t="s">
        <v>195</v>
      </c>
      <c r="D57" s="11" t="s">
        <v>357</v>
      </c>
      <c r="E57" s="12">
        <f>G57+I57+K57+M57+O57</f>
        <v>25.268181818181816</v>
      </c>
      <c r="F57" s="11">
        <v>8</v>
      </c>
      <c r="G57" s="12">
        <f>MAX(1,(MIN(10,(((F57-1)/(9-1))*10))))</f>
        <v>8.75</v>
      </c>
      <c r="H57" s="11">
        <v>4.16</v>
      </c>
      <c r="I57" s="12">
        <f>MAX(1,(MIN(10,(((H57-5)/(3-5))*10))))</f>
        <v>4.1999999999999993</v>
      </c>
      <c r="J57" s="11">
        <v>1.28</v>
      </c>
      <c r="K57" s="12">
        <f>MAX(1,(MIN(10,(((J57-1.5)/(1.1-1.5))*10))))</f>
        <v>5.5</v>
      </c>
      <c r="L57" s="11">
        <v>94</v>
      </c>
      <c r="M57" s="12">
        <f>MAX(1,(MIN(10,(((L57-30)/(140-30))*10))))</f>
        <v>5.8181818181818183</v>
      </c>
      <c r="N57" s="11">
        <v>0</v>
      </c>
      <c r="O57" s="12">
        <f>MAX(1,(MIN(10,(((N57)/(27))*10))))</f>
        <v>1</v>
      </c>
      <c r="Q57" s="10"/>
      <c r="R57" s="11"/>
      <c r="S57" s="11"/>
      <c r="T57" s="11"/>
      <c r="U57" s="11"/>
      <c r="V57" s="11"/>
      <c r="W57" s="11"/>
      <c r="X57" s="11"/>
    </row>
    <row r="58" spans="1:24" ht="15.75" x14ac:dyDescent="0.45">
      <c r="A58" s="7">
        <v>57</v>
      </c>
      <c r="B58" s="10" t="s">
        <v>361</v>
      </c>
      <c r="C58" s="11" t="s">
        <v>196</v>
      </c>
      <c r="D58" s="11" t="s">
        <v>357</v>
      </c>
      <c r="E58" s="12">
        <f>G58+I58+K58+M58+O58</f>
        <v>25.145454545454548</v>
      </c>
      <c r="F58" s="11">
        <v>7</v>
      </c>
      <c r="G58" s="12">
        <f>MAX(1,(MIN(10,(((F58-1)/(9-1))*10))))</f>
        <v>7.5</v>
      </c>
      <c r="H58" s="11">
        <v>4.18</v>
      </c>
      <c r="I58" s="12">
        <f>MAX(1,(MIN(10,(((H58-5)/(3-5))*10))))</f>
        <v>4.1000000000000014</v>
      </c>
      <c r="J58" s="11">
        <v>1.26</v>
      </c>
      <c r="K58" s="12">
        <f>MAX(1,(MIN(10,(((J58-1.5)/(1.1-1.5))*10))))</f>
        <v>6.0000000000000009</v>
      </c>
      <c r="L58" s="11">
        <v>102</v>
      </c>
      <c r="M58" s="12">
        <f>MAX(1,(MIN(10,(((L58-30)/(140-30))*10))))</f>
        <v>6.545454545454545</v>
      </c>
      <c r="N58" s="11">
        <v>0</v>
      </c>
      <c r="O58" s="12">
        <f>MAX(1,(MIN(10,(((N58)/(27))*10))))</f>
        <v>1</v>
      </c>
      <c r="Q58" s="10"/>
      <c r="R58" s="11"/>
      <c r="S58" s="11"/>
      <c r="T58" s="11"/>
      <c r="U58" s="11"/>
      <c r="V58" s="11"/>
      <c r="W58" s="11"/>
      <c r="X58" s="11"/>
    </row>
    <row r="59" spans="1:24" ht="15.75" x14ac:dyDescent="0.45">
      <c r="A59" s="7">
        <v>58</v>
      </c>
      <c r="B59" s="10" t="s">
        <v>182</v>
      </c>
      <c r="C59" s="11" t="s">
        <v>217</v>
      </c>
      <c r="D59" s="11" t="s">
        <v>357</v>
      </c>
      <c r="E59" s="12">
        <f>G59+I59+K59+M59+O59</f>
        <v>24.340909090909093</v>
      </c>
      <c r="F59" s="11">
        <v>5</v>
      </c>
      <c r="G59" s="12">
        <f>MAX(1,(MIN(10,(((F59-1)/(9-1))*10))))</f>
        <v>5</v>
      </c>
      <c r="H59" s="11">
        <v>3.95</v>
      </c>
      <c r="I59" s="12">
        <f>MAX(1,(MIN(10,(((H59-5)/(3-5))*10))))</f>
        <v>5.2499999999999991</v>
      </c>
      <c r="J59" s="11">
        <v>1.22</v>
      </c>
      <c r="K59" s="12">
        <f>MAX(1,(MIN(10,(((J59-1.5)/(1.1-1.5))*10))))</f>
        <v>7.0000000000000018</v>
      </c>
      <c r="L59" s="11">
        <v>97</v>
      </c>
      <c r="M59" s="12">
        <f>MAX(1,(MIN(10,(((L59-30)/(140-30))*10))))</f>
        <v>6.0909090909090917</v>
      </c>
      <c r="N59" s="11">
        <v>0</v>
      </c>
      <c r="O59" s="12">
        <f>MAX(1,(MIN(10,(((N59)/(27))*10))))</f>
        <v>1</v>
      </c>
      <c r="Q59" s="10"/>
      <c r="R59" s="11"/>
      <c r="S59" s="11"/>
      <c r="T59" s="11"/>
      <c r="U59" s="11"/>
      <c r="V59" s="11"/>
      <c r="W59" s="11"/>
      <c r="X59" s="11"/>
    </row>
    <row r="60" spans="1:24" ht="15.75" x14ac:dyDescent="0.45">
      <c r="A60" s="7">
        <v>59</v>
      </c>
      <c r="B60" s="10" t="s">
        <v>123</v>
      </c>
      <c r="C60" s="11" t="s">
        <v>191</v>
      </c>
      <c r="D60" s="11" t="s">
        <v>357</v>
      </c>
      <c r="E60" s="12">
        <f>G60+I60+K60+M60+O60</f>
        <v>24.290909090909093</v>
      </c>
      <c r="F60" s="11">
        <v>6</v>
      </c>
      <c r="G60" s="12">
        <f>MAX(1,(MIN(10,(((F60-1)/(9-1))*10))))</f>
        <v>6.25</v>
      </c>
      <c r="H60" s="11">
        <v>3.76</v>
      </c>
      <c r="I60" s="12">
        <f>MAX(1,(MIN(10,(((H60-5)/(3-5))*10))))</f>
        <v>6.2000000000000011</v>
      </c>
      <c r="J60" s="11">
        <v>1.23</v>
      </c>
      <c r="K60" s="12">
        <f>MAX(1,(MIN(10,(((J60-1.5)/(1.1-1.5))*10))))</f>
        <v>6.7500000000000018</v>
      </c>
      <c r="L60" s="11">
        <v>75</v>
      </c>
      <c r="M60" s="12">
        <f>MAX(1,(MIN(10,(((L60-30)/(140-30))*10))))</f>
        <v>4.0909090909090908</v>
      </c>
      <c r="N60" s="11">
        <v>0</v>
      </c>
      <c r="O60" s="12">
        <f>MAX(1,(MIN(10,(((N60)/(27))*10))))</f>
        <v>1</v>
      </c>
      <c r="Q60" s="10"/>
      <c r="R60" s="11"/>
      <c r="S60" s="11"/>
      <c r="T60" s="11"/>
      <c r="U60" s="11"/>
      <c r="V60" s="11"/>
      <c r="W60" s="11"/>
      <c r="X60" s="11"/>
    </row>
    <row r="61" spans="1:24" ht="15.75" x14ac:dyDescent="0.45">
      <c r="A61" s="7">
        <v>60</v>
      </c>
      <c r="B61" s="10" t="s">
        <v>234</v>
      </c>
      <c r="C61" s="11" t="s">
        <v>205</v>
      </c>
      <c r="D61" s="11" t="s">
        <v>357</v>
      </c>
      <c r="E61" s="12">
        <f>G61+I61+K61+M61+O61</f>
        <v>24.136363636363637</v>
      </c>
      <c r="F61" s="11">
        <v>6</v>
      </c>
      <c r="G61" s="12">
        <f>MAX(1,(MIN(10,(((F61-1)/(9-1))*10))))</f>
        <v>6.25</v>
      </c>
      <c r="H61" s="11">
        <v>3.95</v>
      </c>
      <c r="I61" s="12">
        <f>MAX(1,(MIN(10,(((H61-5)/(3-5))*10))))</f>
        <v>5.2499999999999991</v>
      </c>
      <c r="J61" s="11">
        <v>1.3</v>
      </c>
      <c r="K61" s="12">
        <f>MAX(1,(MIN(10,(((J61-1.5)/(1.1-1.5))*10))))</f>
        <v>5</v>
      </c>
      <c r="L61" s="11">
        <v>103</v>
      </c>
      <c r="M61" s="12">
        <f>MAX(1,(MIN(10,(((L61-30)/(140-30))*10))))</f>
        <v>6.6363636363636367</v>
      </c>
      <c r="N61" s="11">
        <v>0</v>
      </c>
      <c r="O61" s="12">
        <f>MAX(1,(MIN(10,(((N61)/(27))*10))))</f>
        <v>1</v>
      </c>
      <c r="Q61" s="10"/>
      <c r="R61" s="11"/>
      <c r="S61" s="11"/>
      <c r="T61" s="11"/>
      <c r="U61" s="11"/>
      <c r="V61" s="11"/>
      <c r="W61" s="11"/>
      <c r="X61" s="11"/>
    </row>
    <row r="62" spans="1:24" ht="15.75" x14ac:dyDescent="0.45">
      <c r="A62" s="7">
        <v>61</v>
      </c>
      <c r="B62" s="10" t="s">
        <v>132</v>
      </c>
      <c r="C62" s="11" t="s">
        <v>209</v>
      </c>
      <c r="D62" s="11" t="s">
        <v>357</v>
      </c>
      <c r="E62" s="12">
        <f>G62+I62+K62+M62+O62</f>
        <v>23.75</v>
      </c>
      <c r="F62" s="11">
        <v>7</v>
      </c>
      <c r="G62" s="12">
        <f>MAX(1,(MIN(10,(((F62-1)/(9-1))*10))))</f>
        <v>7.5</v>
      </c>
      <c r="H62" s="11">
        <v>4.25</v>
      </c>
      <c r="I62" s="12">
        <f>MAX(1,(MIN(10,(((H62-5)/(3-5))*10))))</f>
        <v>3.75</v>
      </c>
      <c r="J62" s="11">
        <v>1.28</v>
      </c>
      <c r="K62" s="12">
        <f>MAX(1,(MIN(10,(((J62-1.5)/(1.1-1.5))*10))))</f>
        <v>5.5</v>
      </c>
      <c r="L62" s="11">
        <v>96</v>
      </c>
      <c r="M62" s="12">
        <f>MAX(1,(MIN(10,(((L62-30)/(140-30))*10))))</f>
        <v>6</v>
      </c>
      <c r="N62" s="11">
        <v>0</v>
      </c>
      <c r="O62" s="12">
        <f>MAX(1,(MIN(10,(((N62)/(27))*10))))</f>
        <v>1</v>
      </c>
      <c r="Q62" s="10"/>
      <c r="R62" s="11"/>
      <c r="S62" s="11"/>
      <c r="T62" s="11"/>
      <c r="U62" s="11"/>
      <c r="V62" s="11"/>
      <c r="W62" s="11"/>
      <c r="X62" s="11"/>
    </row>
    <row r="63" spans="1:24" ht="15.75" x14ac:dyDescent="0.45">
      <c r="A63" s="7">
        <v>62</v>
      </c>
      <c r="B63" s="10" t="s">
        <v>283</v>
      </c>
      <c r="C63" s="11" t="s">
        <v>200</v>
      </c>
      <c r="D63" s="11" t="s">
        <v>357</v>
      </c>
      <c r="E63" s="12">
        <f>G63+I63+K63+M63+O63</f>
        <v>23.640909090909094</v>
      </c>
      <c r="F63" s="11">
        <v>3</v>
      </c>
      <c r="G63" s="12">
        <f>MAX(1,(MIN(10,(((F63-1)/(9-1))*10))))</f>
        <v>2.5</v>
      </c>
      <c r="H63" s="11">
        <v>3.44</v>
      </c>
      <c r="I63" s="12">
        <f>MAX(1,(MIN(10,(((H63-5)/(3-5))*10))))</f>
        <v>7.8000000000000007</v>
      </c>
      <c r="J63" s="11">
        <v>1.1299999999999999</v>
      </c>
      <c r="K63" s="12">
        <f>MAX(1,(MIN(10,(((J63-1.5)/(1.1-1.5))*10))))</f>
        <v>9.2500000000000053</v>
      </c>
      <c r="L63" s="11">
        <v>64</v>
      </c>
      <c r="M63" s="12">
        <f>MAX(1,(MIN(10,(((L63-30)/(140-30))*10))))</f>
        <v>3.0909090909090908</v>
      </c>
      <c r="N63" s="11">
        <v>0</v>
      </c>
      <c r="O63" s="12">
        <f>MAX(1,(MIN(10,(((N63)/(27))*10))))</f>
        <v>1</v>
      </c>
      <c r="Q63" s="10"/>
      <c r="R63" s="11"/>
      <c r="S63" s="11"/>
      <c r="T63" s="11"/>
      <c r="U63" s="11"/>
      <c r="V63" s="11"/>
      <c r="W63" s="11"/>
      <c r="X63" s="11"/>
    </row>
    <row r="64" spans="1:24" ht="15.75" x14ac:dyDescent="0.45">
      <c r="A64" s="7">
        <v>63</v>
      </c>
      <c r="B64" s="10" t="s">
        <v>170</v>
      </c>
      <c r="C64" s="11" t="s">
        <v>188</v>
      </c>
      <c r="D64" s="11" t="s">
        <v>357</v>
      </c>
      <c r="E64" s="12">
        <f>G64+I64+K64+M64+O64</f>
        <v>23.50454545454545</v>
      </c>
      <c r="F64" s="11">
        <v>7</v>
      </c>
      <c r="G64" s="12">
        <f>MAX(1,(MIN(10,(((F64-1)/(9-1))*10))))</f>
        <v>7.5</v>
      </c>
      <c r="H64" s="11">
        <v>4.1900000000000004</v>
      </c>
      <c r="I64" s="12">
        <f>MAX(1,(MIN(10,(((H64-5)/(3-5))*10))))</f>
        <v>4.049999999999998</v>
      </c>
      <c r="J64" s="11">
        <v>1.32</v>
      </c>
      <c r="K64" s="12">
        <f>MAX(1,(MIN(10,(((J64-1.5)/(1.1-1.5))*10))))</f>
        <v>4.5</v>
      </c>
      <c r="L64" s="11">
        <v>101</v>
      </c>
      <c r="M64" s="12">
        <f>MAX(1,(MIN(10,(((L64-30)/(140-30))*10))))</f>
        <v>6.454545454545455</v>
      </c>
      <c r="N64" s="11">
        <v>0</v>
      </c>
      <c r="O64" s="12">
        <f>MAX(1,(MIN(10,(((N64)/(27))*10))))</f>
        <v>1</v>
      </c>
      <c r="Q64" s="10"/>
      <c r="R64" s="11"/>
      <c r="S64" s="11"/>
      <c r="T64" s="11"/>
      <c r="U64" s="11"/>
      <c r="V64" s="11"/>
      <c r="W64" s="11"/>
      <c r="X64" s="11"/>
    </row>
    <row r="65" spans="1:24" ht="15.75" x14ac:dyDescent="0.45">
      <c r="A65" s="7">
        <v>64</v>
      </c>
      <c r="B65" s="10" t="s">
        <v>163</v>
      </c>
      <c r="C65" s="11" t="s">
        <v>214</v>
      </c>
      <c r="D65" s="11" t="s">
        <v>357</v>
      </c>
      <c r="E65" s="12">
        <f>G65+I65+K65+M65+O65</f>
        <v>23.431818181818187</v>
      </c>
      <c r="F65" s="11">
        <v>4</v>
      </c>
      <c r="G65" s="12">
        <f>MAX(1,(MIN(10,(((F65-1)/(9-1))*10))))</f>
        <v>3.75</v>
      </c>
      <c r="H65" s="11">
        <v>3.65</v>
      </c>
      <c r="I65" s="12">
        <f>MAX(1,(MIN(10,(((H65-5)/(3-5))*10))))</f>
        <v>6.75</v>
      </c>
      <c r="J65" s="11">
        <v>1.19</v>
      </c>
      <c r="K65" s="12">
        <f>MAX(1,(MIN(10,(((J65-1.5)/(1.1-1.5))*10))))</f>
        <v>7.7500000000000036</v>
      </c>
      <c r="L65" s="11">
        <v>76</v>
      </c>
      <c r="M65" s="12">
        <f>MAX(1,(MIN(10,(((L65-30)/(140-30))*10))))</f>
        <v>4.1818181818181817</v>
      </c>
      <c r="N65" s="11">
        <v>0</v>
      </c>
      <c r="O65" s="12">
        <f>MAX(1,(MIN(10,(((N65)/(27))*10))))</f>
        <v>1</v>
      </c>
      <c r="Q65" s="10"/>
      <c r="R65" s="11"/>
      <c r="S65" s="11"/>
      <c r="T65" s="11"/>
      <c r="U65" s="11"/>
      <c r="V65" s="11"/>
      <c r="W65" s="11"/>
      <c r="X65" s="11"/>
    </row>
    <row r="66" spans="1:24" ht="15.75" x14ac:dyDescent="0.45">
      <c r="A66" s="7">
        <v>65</v>
      </c>
      <c r="B66" s="10" t="s">
        <v>236</v>
      </c>
      <c r="C66" s="11" t="s">
        <v>201</v>
      </c>
      <c r="D66" s="11" t="s">
        <v>357</v>
      </c>
      <c r="E66" s="12">
        <f>G66+I66+K66+M66+O66</f>
        <v>23.3</v>
      </c>
      <c r="F66" s="11">
        <v>5</v>
      </c>
      <c r="G66" s="12">
        <f>MAX(1,(MIN(10,(((F66-1)/(9-1))*10))))</f>
        <v>5</v>
      </c>
      <c r="H66" s="11">
        <v>3.79</v>
      </c>
      <c r="I66" s="12">
        <f>MAX(1,(MIN(10,(((H66-5)/(3-5))*10))))</f>
        <v>6.05</v>
      </c>
      <c r="J66" s="11">
        <v>1.25</v>
      </c>
      <c r="K66" s="12">
        <f>MAX(1,(MIN(10,(((J66-1.5)/(1.1-1.5))*10))))</f>
        <v>6.2500000000000009</v>
      </c>
      <c r="L66" s="11">
        <v>85</v>
      </c>
      <c r="M66" s="12">
        <f>MAX(1,(MIN(10,(((L66-30)/(140-30))*10))))</f>
        <v>5</v>
      </c>
      <c r="N66" s="11">
        <v>0</v>
      </c>
      <c r="O66" s="12">
        <f>MAX(1,(MIN(10,(((N66)/(27))*10))))</f>
        <v>1</v>
      </c>
      <c r="Q66" s="10"/>
      <c r="R66" s="11"/>
      <c r="S66" s="11"/>
      <c r="T66" s="11"/>
      <c r="U66" s="11"/>
      <c r="V66" s="11"/>
      <c r="W66" s="11"/>
      <c r="X66" s="11"/>
    </row>
    <row r="67" spans="1:24" ht="15.75" x14ac:dyDescent="0.45">
      <c r="A67" s="7">
        <v>66</v>
      </c>
      <c r="B67" s="10" t="s">
        <v>129</v>
      </c>
      <c r="C67" s="11" t="s">
        <v>209</v>
      </c>
      <c r="D67" s="11" t="s">
        <v>357</v>
      </c>
      <c r="E67" s="12">
        <f>G67+I67+K67+M67+O67</f>
        <v>23.15</v>
      </c>
      <c r="F67" s="11">
        <v>7</v>
      </c>
      <c r="G67" s="12">
        <f>MAX(1,(MIN(10,(((F67-1)/(9-1))*10))))</f>
        <v>7.5</v>
      </c>
      <c r="H67" s="11">
        <v>4.12</v>
      </c>
      <c r="I67" s="12">
        <f>MAX(1,(MIN(10,(((H67-5)/(3-5))*10))))</f>
        <v>4.3999999999999995</v>
      </c>
      <c r="J67" s="11">
        <v>1.33</v>
      </c>
      <c r="K67" s="12">
        <f>MAX(1,(MIN(10,(((J67-1.5)/(1.1-1.5))*10))))</f>
        <v>4.2499999999999991</v>
      </c>
      <c r="L67" s="11">
        <v>96</v>
      </c>
      <c r="M67" s="12">
        <f>MAX(1,(MIN(10,(((L67-30)/(140-30))*10))))</f>
        <v>6</v>
      </c>
      <c r="N67" s="11">
        <v>0</v>
      </c>
      <c r="O67" s="12">
        <f>MAX(1,(MIN(10,(((N67)/(27))*10))))</f>
        <v>1</v>
      </c>
      <c r="Q67" s="10"/>
      <c r="R67" s="11"/>
      <c r="S67" s="11"/>
      <c r="T67" s="11"/>
      <c r="U67" s="11"/>
      <c r="V67" s="11"/>
      <c r="W67" s="11"/>
      <c r="X67" s="11"/>
    </row>
    <row r="68" spans="1:24" ht="15.75" x14ac:dyDescent="0.45">
      <c r="A68" s="7">
        <v>67</v>
      </c>
      <c r="B68" s="10" t="s">
        <v>145</v>
      </c>
      <c r="C68" s="11" t="s">
        <v>304</v>
      </c>
      <c r="D68" s="11" t="s">
        <v>357</v>
      </c>
      <c r="E68" s="12">
        <f>G68+I68+K68+M68+O68</f>
        <v>23.022727272727273</v>
      </c>
      <c r="F68" s="11">
        <v>6</v>
      </c>
      <c r="G68" s="12">
        <f>MAX(1,(MIN(10,(((F68-1)/(9-1))*10))))</f>
        <v>6.25</v>
      </c>
      <c r="H68" s="11">
        <v>4</v>
      </c>
      <c r="I68" s="12">
        <f>MAX(1,(MIN(10,(((H68-5)/(3-5))*10))))</f>
        <v>5</v>
      </c>
      <c r="J68" s="11">
        <v>1.24</v>
      </c>
      <c r="K68" s="12">
        <f>MAX(1,(MIN(10,(((J68-1.5)/(1.1-1.5))*10))))</f>
        <v>6.5000000000000018</v>
      </c>
      <c r="L68" s="11">
        <v>77</v>
      </c>
      <c r="M68" s="12">
        <f>MAX(1,(MIN(10,(((L68-30)/(140-30))*10))))</f>
        <v>4.2727272727272725</v>
      </c>
      <c r="N68" s="11">
        <v>0</v>
      </c>
      <c r="O68" s="12">
        <f>MAX(1,(MIN(10,(((N68)/(27))*10))))</f>
        <v>1</v>
      </c>
      <c r="Q68" s="10"/>
      <c r="R68" s="11"/>
      <c r="S68" s="11"/>
      <c r="T68" s="11"/>
      <c r="U68" s="11"/>
      <c r="V68" s="11"/>
      <c r="W68" s="11"/>
      <c r="X68" s="11"/>
    </row>
    <row r="69" spans="1:24" ht="15.75" x14ac:dyDescent="0.45">
      <c r="A69" s="7">
        <v>68</v>
      </c>
      <c r="B69" s="10" t="s">
        <v>131</v>
      </c>
      <c r="C69" s="11" t="s">
        <v>318</v>
      </c>
      <c r="D69" s="11" t="s">
        <v>357</v>
      </c>
      <c r="E69" s="12">
        <f>G69+I69+K69+M69+O69</f>
        <v>22.436363636363641</v>
      </c>
      <c r="F69" s="11">
        <v>4</v>
      </c>
      <c r="G69" s="12">
        <f>MAX(1,(MIN(10,(((F69-1)/(9-1))*10))))</f>
        <v>3.75</v>
      </c>
      <c r="H69" s="11">
        <v>3.69</v>
      </c>
      <c r="I69" s="12">
        <f>MAX(1,(MIN(10,(((H69-5)/(3-5))*10))))</f>
        <v>6.5500000000000007</v>
      </c>
      <c r="J69" s="11">
        <v>1.2</v>
      </c>
      <c r="K69" s="12">
        <f>MAX(1,(MIN(10,(((J69-1.5)/(1.1-1.5))*10))))</f>
        <v>7.5000000000000018</v>
      </c>
      <c r="L69" s="11">
        <v>70</v>
      </c>
      <c r="M69" s="12">
        <f>MAX(1,(MIN(10,(((L69-30)/(140-30))*10))))</f>
        <v>3.6363636363636367</v>
      </c>
      <c r="N69" s="11">
        <v>0</v>
      </c>
      <c r="O69" s="12">
        <f>MAX(1,(MIN(10,(((N69)/(27))*10))))</f>
        <v>1</v>
      </c>
      <c r="Q69" s="10"/>
      <c r="R69" s="11"/>
      <c r="S69" s="11"/>
      <c r="T69" s="11"/>
      <c r="U69" s="11"/>
      <c r="V69" s="11"/>
      <c r="W69" s="11"/>
      <c r="X69" s="11"/>
    </row>
    <row r="70" spans="1:24" ht="15.75" x14ac:dyDescent="0.45">
      <c r="A70" s="7">
        <v>69</v>
      </c>
      <c r="B70" s="10" t="s">
        <v>287</v>
      </c>
      <c r="C70" s="11" t="s">
        <v>192</v>
      </c>
      <c r="D70" s="11" t="s">
        <v>357</v>
      </c>
      <c r="E70" s="12">
        <f>G70+I70+K70+M70+O70</f>
        <v>22.154545454545456</v>
      </c>
      <c r="F70" s="11">
        <v>5</v>
      </c>
      <c r="G70" s="12">
        <f>MAX(1,(MIN(10,(((F70-1)/(9-1))*10))))</f>
        <v>5</v>
      </c>
      <c r="H70" s="11">
        <v>4.01</v>
      </c>
      <c r="I70" s="12">
        <f>MAX(1,(MIN(10,(((H70-5)/(3-5))*10))))</f>
        <v>4.9500000000000011</v>
      </c>
      <c r="J70" s="11">
        <v>1.23</v>
      </c>
      <c r="K70" s="12">
        <f>MAX(1,(MIN(10,(((J70-1.5)/(1.1-1.5))*10))))</f>
        <v>6.7500000000000018</v>
      </c>
      <c r="L70" s="11">
        <v>79</v>
      </c>
      <c r="M70" s="12">
        <f>MAX(1,(MIN(10,(((L70-30)/(140-30))*10))))</f>
        <v>4.4545454545454541</v>
      </c>
      <c r="N70" s="11">
        <v>0</v>
      </c>
      <c r="O70" s="12">
        <f>MAX(1,(MIN(10,(((N70)/(27))*10))))</f>
        <v>1</v>
      </c>
      <c r="Q70" s="10"/>
      <c r="R70" s="11"/>
      <c r="S70" s="11"/>
      <c r="T70" s="11"/>
      <c r="U70" s="11"/>
      <c r="V70" s="11"/>
      <c r="W70" s="11"/>
      <c r="X70" s="11"/>
    </row>
    <row r="71" spans="1:24" ht="15.75" x14ac:dyDescent="0.45">
      <c r="A71" s="7">
        <v>70</v>
      </c>
      <c r="B71" s="10" t="s">
        <v>178</v>
      </c>
      <c r="C71" s="11" t="s">
        <v>209</v>
      </c>
      <c r="D71" s="11" t="s">
        <v>357</v>
      </c>
      <c r="E71" s="12">
        <f>G71+I71+K71+M71+O71</f>
        <v>22.090909090909093</v>
      </c>
      <c r="F71" s="11">
        <v>6</v>
      </c>
      <c r="G71" s="12">
        <f>MAX(1,(MIN(10,(((F71-1)/(9-1))*10))))</f>
        <v>6.25</v>
      </c>
      <c r="H71" s="11">
        <v>4.0999999999999996</v>
      </c>
      <c r="I71" s="12">
        <f>MAX(1,(MIN(10,(((H71-5)/(3-5))*10))))</f>
        <v>4.5000000000000018</v>
      </c>
      <c r="J71" s="11">
        <v>1.33</v>
      </c>
      <c r="K71" s="12">
        <f>MAX(1,(MIN(10,(((J71-1.5)/(1.1-1.5))*10))))</f>
        <v>4.2499999999999991</v>
      </c>
      <c r="L71" s="11">
        <v>97</v>
      </c>
      <c r="M71" s="12">
        <f>MAX(1,(MIN(10,(((L71-30)/(140-30))*10))))</f>
        <v>6.0909090909090917</v>
      </c>
      <c r="N71" s="11">
        <v>0</v>
      </c>
      <c r="O71" s="12">
        <f>MAX(1,(MIN(10,(((N71)/(27))*10))))</f>
        <v>1</v>
      </c>
      <c r="Q71" s="10"/>
      <c r="R71" s="11"/>
      <c r="S71" s="11"/>
      <c r="T71" s="11"/>
      <c r="U71" s="11"/>
      <c r="V71" s="11"/>
      <c r="W71" s="11"/>
      <c r="X71" s="11"/>
    </row>
    <row r="72" spans="1:24" ht="15.75" x14ac:dyDescent="0.45">
      <c r="A72" s="7">
        <v>71</v>
      </c>
      <c r="B72" s="10" t="s">
        <v>231</v>
      </c>
      <c r="C72" s="11" t="s">
        <v>194</v>
      </c>
      <c r="D72" s="11" t="s">
        <v>357</v>
      </c>
      <c r="E72" s="12">
        <f>G72+I72+K72+M72+O72</f>
        <v>21.145454545454548</v>
      </c>
      <c r="F72" s="11">
        <v>4</v>
      </c>
      <c r="G72" s="12">
        <f>MAX(1,(MIN(10,(((F72-1)/(9-1))*10))))</f>
        <v>3.75</v>
      </c>
      <c r="H72" s="11">
        <v>3.73</v>
      </c>
      <c r="I72" s="12">
        <f>MAX(1,(MIN(10,(((H72-5)/(3-5))*10))))</f>
        <v>6.35</v>
      </c>
      <c r="J72" s="11">
        <v>1.24</v>
      </c>
      <c r="K72" s="12">
        <f>MAX(1,(MIN(10,(((J72-1.5)/(1.1-1.5))*10))))</f>
        <v>6.5000000000000018</v>
      </c>
      <c r="L72" s="11">
        <v>69</v>
      </c>
      <c r="M72" s="12">
        <f>MAX(1,(MIN(10,(((L72-30)/(140-30))*10))))</f>
        <v>3.5454545454545454</v>
      </c>
      <c r="N72" s="11">
        <v>0</v>
      </c>
      <c r="O72" s="12">
        <f>MAX(1,(MIN(10,(((N72)/(27))*10))))</f>
        <v>1</v>
      </c>
      <c r="Q72" s="10"/>
      <c r="R72" s="11"/>
      <c r="S72" s="11"/>
      <c r="T72" s="11"/>
      <c r="U72" s="11"/>
      <c r="V72" s="11"/>
      <c r="W72" s="11"/>
      <c r="X72" s="11"/>
    </row>
    <row r="73" spans="1:24" ht="15.75" x14ac:dyDescent="0.45">
      <c r="A73" s="7">
        <v>72</v>
      </c>
      <c r="B73" s="10" t="s">
        <v>141</v>
      </c>
      <c r="C73" s="11" t="s">
        <v>318</v>
      </c>
      <c r="D73" s="11" t="s">
        <v>357</v>
      </c>
      <c r="E73" s="12">
        <f>G73+I73+K73+M73+O73</f>
        <v>21.113636363636363</v>
      </c>
      <c r="F73" s="11">
        <v>5</v>
      </c>
      <c r="G73" s="12">
        <f>MAX(1,(MIN(10,(((F73-1)/(9-1))*10))))</f>
        <v>5</v>
      </c>
      <c r="H73" s="11">
        <v>4</v>
      </c>
      <c r="I73" s="12">
        <f>MAX(1,(MIN(10,(((H73-5)/(3-5))*10))))</f>
        <v>5</v>
      </c>
      <c r="J73" s="11">
        <v>1.27</v>
      </c>
      <c r="K73" s="12">
        <f>MAX(1,(MIN(10,(((J73-1.5)/(1.1-1.5))*10))))</f>
        <v>5.7500000000000009</v>
      </c>
      <c r="L73" s="11">
        <v>78</v>
      </c>
      <c r="M73" s="12">
        <f>MAX(1,(MIN(10,(((L73-30)/(140-30))*10))))</f>
        <v>4.3636363636363633</v>
      </c>
      <c r="N73" s="11">
        <v>0</v>
      </c>
      <c r="O73" s="12">
        <f>MAX(1,(MIN(10,(((N73)/(27))*10))))</f>
        <v>1</v>
      </c>
      <c r="Q73" s="10"/>
      <c r="R73" s="11"/>
      <c r="S73" s="11"/>
      <c r="T73" s="11"/>
      <c r="U73" s="11"/>
      <c r="V73" s="11"/>
      <c r="W73" s="11"/>
      <c r="X73" s="11"/>
    </row>
    <row r="74" spans="1:24" ht="15.75" x14ac:dyDescent="0.45">
      <c r="A74" s="7">
        <v>73</v>
      </c>
      <c r="B74" s="10" t="s">
        <v>235</v>
      </c>
      <c r="C74" s="11" t="s">
        <v>190</v>
      </c>
      <c r="D74" s="11" t="s">
        <v>357</v>
      </c>
      <c r="E74" s="12">
        <f>G74+I74+K74+M74+O74</f>
        <v>21.113636363636363</v>
      </c>
      <c r="F74" s="11">
        <v>5</v>
      </c>
      <c r="G74" s="12">
        <f>MAX(1,(MIN(10,(((F74-1)/(9-1))*10))))</f>
        <v>5</v>
      </c>
      <c r="H74" s="11">
        <v>3.8</v>
      </c>
      <c r="I74" s="12">
        <f>MAX(1,(MIN(10,(((H74-5)/(3-5))*10))))</f>
        <v>6.0000000000000009</v>
      </c>
      <c r="J74" s="11">
        <v>1.31</v>
      </c>
      <c r="K74" s="12">
        <f>MAX(1,(MIN(10,(((J74-1.5)/(1.1-1.5))*10))))</f>
        <v>4.75</v>
      </c>
      <c r="L74" s="11">
        <v>78</v>
      </c>
      <c r="M74" s="12">
        <f>MAX(1,(MIN(10,(((L74-30)/(140-30))*10))))</f>
        <v>4.3636363636363633</v>
      </c>
      <c r="N74" s="11">
        <v>0</v>
      </c>
      <c r="O74" s="12">
        <f>MAX(1,(MIN(10,(((N74)/(27))*10))))</f>
        <v>1</v>
      </c>
      <c r="Q74" s="10"/>
      <c r="R74" s="11"/>
      <c r="S74" s="11"/>
      <c r="T74" s="11"/>
      <c r="U74" s="11"/>
      <c r="V74" s="11"/>
      <c r="W74" s="11"/>
      <c r="X74" s="11"/>
    </row>
    <row r="75" spans="1:24" ht="15.75" x14ac:dyDescent="0.45">
      <c r="A75" s="7">
        <v>74</v>
      </c>
      <c r="B75" s="10" t="s">
        <v>172</v>
      </c>
      <c r="C75" s="11" t="s">
        <v>189</v>
      </c>
      <c r="D75" s="11" t="s">
        <v>357</v>
      </c>
      <c r="E75" s="12">
        <f>G75+I75+K75+M75+O75</f>
        <v>21.072727272727278</v>
      </c>
      <c r="F75" s="11">
        <v>7</v>
      </c>
      <c r="G75" s="12">
        <f>MAX(1,(MIN(10,(((F75-1)/(9-1))*10))))</f>
        <v>7.5</v>
      </c>
      <c r="H75" s="11">
        <v>4.34</v>
      </c>
      <c r="I75" s="12">
        <f>MAX(1,(MIN(10,(((H75-5)/(3-5))*10))))</f>
        <v>3.3000000000000007</v>
      </c>
      <c r="J75" s="11">
        <v>1.38</v>
      </c>
      <c r="K75" s="12">
        <f>MAX(1,(MIN(10,(((J75-1.5)/(1.1-1.5))*10))))</f>
        <v>3.0000000000000031</v>
      </c>
      <c r="L75" s="11">
        <v>99</v>
      </c>
      <c r="M75" s="12">
        <f>MAX(1,(MIN(10,(((L75-30)/(140-30))*10))))</f>
        <v>6.2727272727272734</v>
      </c>
      <c r="N75" s="11">
        <v>0</v>
      </c>
      <c r="O75" s="12">
        <f>MAX(1,(MIN(10,(((N75)/(27))*10))))</f>
        <v>1</v>
      </c>
      <c r="Q75" s="10"/>
      <c r="R75" s="11"/>
      <c r="S75" s="11"/>
      <c r="T75" s="11"/>
      <c r="U75" s="11"/>
      <c r="V75" s="11"/>
      <c r="W75" s="11"/>
      <c r="X75" s="11"/>
    </row>
    <row r="76" spans="1:24" ht="15.75" x14ac:dyDescent="0.45">
      <c r="A76" s="7">
        <v>75</v>
      </c>
      <c r="B76" s="10" t="s">
        <v>140</v>
      </c>
      <c r="C76" s="11" t="s">
        <v>199</v>
      </c>
      <c r="D76" s="11" t="s">
        <v>357</v>
      </c>
      <c r="E76" s="12">
        <f>G76+I76+K76+M76+O76</f>
        <v>21.045454545454547</v>
      </c>
      <c r="F76" s="11">
        <v>7</v>
      </c>
      <c r="G76" s="12">
        <f>MAX(1,(MIN(10,(((F76-1)/(9-1))*10))))</f>
        <v>7.5</v>
      </c>
      <c r="H76" s="11">
        <v>4.3499999999999996</v>
      </c>
      <c r="I76" s="12">
        <f>MAX(1,(MIN(10,(((H76-5)/(3-5))*10))))</f>
        <v>3.2500000000000018</v>
      </c>
      <c r="J76" s="11">
        <v>1.35</v>
      </c>
      <c r="K76" s="12">
        <f>MAX(1,(MIN(10,(((J76-1.5)/(1.1-1.5))*10))))</f>
        <v>3.7499999999999991</v>
      </c>
      <c r="L76" s="11">
        <v>91</v>
      </c>
      <c r="M76" s="12">
        <f>MAX(1,(MIN(10,(((L76-30)/(140-30))*10))))</f>
        <v>5.5454545454545459</v>
      </c>
      <c r="N76" s="11">
        <v>0</v>
      </c>
      <c r="O76" s="12">
        <f>MAX(1,(MIN(10,(((N76)/(27))*10))))</f>
        <v>1</v>
      </c>
      <c r="Q76" s="10"/>
      <c r="R76" s="11"/>
      <c r="S76" s="11"/>
      <c r="T76" s="11"/>
      <c r="U76" s="11"/>
      <c r="V76" s="11"/>
      <c r="W76" s="11"/>
      <c r="X76" s="11"/>
    </row>
    <row r="77" spans="1:24" ht="15.75" x14ac:dyDescent="0.45">
      <c r="A77" s="7">
        <v>76</v>
      </c>
      <c r="B77" s="10" t="s">
        <v>363</v>
      </c>
      <c r="C77" s="11" t="s">
        <v>200</v>
      </c>
      <c r="D77" s="11" t="s">
        <v>357</v>
      </c>
      <c r="E77" s="12">
        <f>G77+I77+K77+M77+O77</f>
        <v>20.940909090909095</v>
      </c>
      <c r="F77" s="11">
        <v>7</v>
      </c>
      <c r="G77" s="12">
        <f>MAX(1,(MIN(10,(((F77-1)/(9-1))*10))))</f>
        <v>7.5</v>
      </c>
      <c r="H77" s="11">
        <v>4.28</v>
      </c>
      <c r="I77" s="12">
        <f>MAX(1,(MIN(10,(((H77-5)/(3-5))*10))))</f>
        <v>3.5999999999999988</v>
      </c>
      <c r="J77" s="11">
        <v>1.39</v>
      </c>
      <c r="K77" s="12">
        <f>MAX(1,(MIN(10,(((J77-1.5)/(1.1-1.5))*10))))</f>
        <v>2.7500000000000031</v>
      </c>
      <c r="L77" s="11">
        <v>97</v>
      </c>
      <c r="M77" s="12">
        <f>MAX(1,(MIN(10,(((L77-30)/(140-30))*10))))</f>
        <v>6.0909090909090917</v>
      </c>
      <c r="N77" s="11">
        <v>0</v>
      </c>
      <c r="O77" s="12">
        <f>MAX(1,(MIN(10,(((N77)/(27))*10))))</f>
        <v>1</v>
      </c>
      <c r="Q77" s="10"/>
      <c r="R77" s="11"/>
      <c r="S77" s="11"/>
      <c r="T77" s="11"/>
      <c r="U77" s="11"/>
      <c r="V77" s="11"/>
      <c r="W77" s="11"/>
      <c r="X77" s="11"/>
    </row>
    <row r="78" spans="1:24" ht="15.75" x14ac:dyDescent="0.45">
      <c r="A78" s="7">
        <v>77</v>
      </c>
      <c r="B78" s="10" t="s">
        <v>288</v>
      </c>
      <c r="C78" s="11" t="s">
        <v>198</v>
      </c>
      <c r="D78" s="11" t="s">
        <v>357</v>
      </c>
      <c r="E78" s="12">
        <f>G78+I78+K78+M78+O78</f>
        <v>20.831818181818186</v>
      </c>
      <c r="F78" s="11">
        <v>5</v>
      </c>
      <c r="G78" s="12">
        <f>MAX(1,(MIN(10,(((F78-1)/(9-1))*10))))</f>
        <v>5</v>
      </c>
      <c r="H78" s="11">
        <v>4.0199999999999996</v>
      </c>
      <c r="I78" s="12">
        <f>MAX(1,(MIN(10,(((H78-5)/(3-5))*10))))</f>
        <v>4.9000000000000021</v>
      </c>
      <c r="J78" s="11">
        <v>1.27</v>
      </c>
      <c r="K78" s="12">
        <f>MAX(1,(MIN(10,(((J78-1.5)/(1.1-1.5))*10))))</f>
        <v>5.7500000000000009</v>
      </c>
      <c r="L78" s="11">
        <v>76</v>
      </c>
      <c r="M78" s="12">
        <f>MAX(1,(MIN(10,(((L78-30)/(140-30))*10))))</f>
        <v>4.1818181818181817</v>
      </c>
      <c r="N78" s="11">
        <v>0</v>
      </c>
      <c r="O78" s="12">
        <f>MAX(1,(MIN(10,(((N78)/(27))*10))))</f>
        <v>1</v>
      </c>
      <c r="Q78" s="10"/>
      <c r="R78" s="11"/>
      <c r="S78" s="11"/>
      <c r="T78" s="11"/>
      <c r="U78" s="11"/>
      <c r="V78" s="11"/>
      <c r="W78" s="11"/>
      <c r="X78" s="11"/>
    </row>
    <row r="79" spans="1:24" ht="15.75" x14ac:dyDescent="0.45">
      <c r="A79" s="7">
        <v>78</v>
      </c>
      <c r="B79" s="10" t="s">
        <v>185</v>
      </c>
      <c r="C79" s="11" t="s">
        <v>198</v>
      </c>
      <c r="D79" s="11" t="s">
        <v>357</v>
      </c>
      <c r="E79" s="12">
        <f>G79+I79+K79+M79+O79</f>
        <v>20</v>
      </c>
      <c r="F79" s="11">
        <v>4</v>
      </c>
      <c r="G79" s="12">
        <f>MAX(1,(MIN(10,(((F79-1)/(9-1))*10))))</f>
        <v>3.75</v>
      </c>
      <c r="H79" s="11">
        <v>3.95</v>
      </c>
      <c r="I79" s="12">
        <f>MAX(1,(MIN(10,(((H79-5)/(3-5))*10))))</f>
        <v>5.2499999999999991</v>
      </c>
      <c r="J79" s="11">
        <v>1.22</v>
      </c>
      <c r="K79" s="12">
        <f>MAX(1,(MIN(10,(((J79-1.5)/(1.1-1.5))*10))))</f>
        <v>7.0000000000000018</v>
      </c>
      <c r="L79" s="11">
        <v>63</v>
      </c>
      <c r="M79" s="12">
        <f>MAX(1,(MIN(10,(((L79-30)/(140-30))*10))))</f>
        <v>3</v>
      </c>
      <c r="N79" s="11">
        <v>0</v>
      </c>
      <c r="O79" s="12">
        <f>MAX(1,(MIN(10,(((N79)/(27))*10))))</f>
        <v>1</v>
      </c>
      <c r="Q79" s="10"/>
      <c r="R79" s="11"/>
      <c r="S79" s="11"/>
      <c r="T79" s="11"/>
      <c r="U79" s="11"/>
      <c r="V79" s="11"/>
      <c r="W79" s="11"/>
      <c r="X79" s="11"/>
    </row>
    <row r="80" spans="1:24" ht="15.75" x14ac:dyDescent="0.45">
      <c r="A80" s="7">
        <v>79</v>
      </c>
      <c r="B80" s="10" t="s">
        <v>116</v>
      </c>
      <c r="C80" s="11" t="s">
        <v>195</v>
      </c>
      <c r="D80" s="11" t="s">
        <v>357</v>
      </c>
      <c r="E80" s="12">
        <f>G80+I80+K80+M80+O80</f>
        <v>19.886363636363633</v>
      </c>
      <c r="F80" s="11">
        <v>6</v>
      </c>
      <c r="G80" s="12">
        <f>MAX(1,(MIN(10,(((F80-1)/(9-1))*10))))</f>
        <v>6.25</v>
      </c>
      <c r="H80" s="11">
        <v>4.25</v>
      </c>
      <c r="I80" s="12">
        <f>MAX(1,(MIN(10,(((H80-5)/(3-5))*10))))</f>
        <v>3.75</v>
      </c>
      <c r="J80" s="11">
        <v>1.37</v>
      </c>
      <c r="K80" s="12">
        <f>MAX(1,(MIN(10,(((J80-1.5)/(1.1-1.5))*10))))</f>
        <v>3.2499999999999978</v>
      </c>
      <c r="L80" s="11">
        <v>92</v>
      </c>
      <c r="M80" s="12">
        <f>MAX(1,(MIN(10,(((L80-30)/(140-30))*10))))</f>
        <v>5.6363636363636358</v>
      </c>
      <c r="N80" s="11">
        <v>0</v>
      </c>
      <c r="O80" s="12">
        <f>MAX(1,(MIN(10,(((N80)/(27))*10))))</f>
        <v>1</v>
      </c>
      <c r="Q80" s="10"/>
      <c r="R80" s="11"/>
      <c r="S80" s="11"/>
      <c r="T80" s="11"/>
      <c r="U80" s="11"/>
      <c r="V80" s="11"/>
      <c r="W80" s="11"/>
      <c r="X80" s="11"/>
    </row>
    <row r="81" spans="1:24" ht="15.75" x14ac:dyDescent="0.45">
      <c r="A81" s="7">
        <v>80</v>
      </c>
      <c r="B81" s="10" t="s">
        <v>251</v>
      </c>
      <c r="C81" s="11" t="s">
        <v>307</v>
      </c>
      <c r="D81" s="11" t="s">
        <v>357</v>
      </c>
      <c r="E81" s="12">
        <f>G81+I81+K81+M81+O81</f>
        <v>19.81818181818182</v>
      </c>
      <c r="F81" s="11">
        <v>6</v>
      </c>
      <c r="G81" s="12">
        <f>MAX(1,(MIN(10,(((F81-1)/(9-1))*10))))</f>
        <v>6.25</v>
      </c>
      <c r="H81" s="11">
        <v>4.3</v>
      </c>
      <c r="I81" s="12">
        <f>MAX(1,(MIN(10,(((H81-5)/(3-5))*10))))</f>
        <v>3.5000000000000009</v>
      </c>
      <c r="J81" s="11">
        <v>1.29</v>
      </c>
      <c r="K81" s="12">
        <f>MAX(1,(MIN(10,(((J81-1.5)/(1.1-1.5))*10))))</f>
        <v>5.25</v>
      </c>
      <c r="L81" s="11">
        <v>72</v>
      </c>
      <c r="M81" s="12">
        <f>MAX(1,(MIN(10,(((L81-30)/(140-30))*10))))</f>
        <v>3.8181818181818183</v>
      </c>
      <c r="N81" s="11">
        <v>0</v>
      </c>
      <c r="O81" s="12">
        <f>MAX(1,(MIN(10,(((N81)/(27))*10))))</f>
        <v>1</v>
      </c>
      <c r="Q81" s="10"/>
      <c r="R81" s="11"/>
      <c r="S81" s="11"/>
      <c r="T81" s="11"/>
      <c r="U81" s="11"/>
      <c r="V81" s="11"/>
      <c r="W81" s="11"/>
      <c r="X81" s="11"/>
    </row>
    <row r="82" spans="1:24" ht="15.75" x14ac:dyDescent="0.45">
      <c r="A82" s="7">
        <v>81</v>
      </c>
      <c r="B82" s="10" t="s">
        <v>238</v>
      </c>
      <c r="C82" s="11" t="s">
        <v>194</v>
      </c>
      <c r="D82" s="11" t="s">
        <v>357</v>
      </c>
      <c r="E82" s="12">
        <f>G82+I82+K82+M82+O82</f>
        <v>19.809090909090909</v>
      </c>
      <c r="F82" s="11">
        <v>6</v>
      </c>
      <c r="G82" s="12">
        <f>MAX(1,(MIN(10,(((F82-1)/(9-1))*10))))</f>
        <v>6.25</v>
      </c>
      <c r="H82" s="11">
        <v>4.37</v>
      </c>
      <c r="I82" s="12">
        <f>MAX(1,(MIN(10,(((H82-5)/(3-5))*10))))</f>
        <v>3.1499999999999995</v>
      </c>
      <c r="J82" s="11">
        <v>1.32</v>
      </c>
      <c r="K82" s="12">
        <f>MAX(1,(MIN(10,(((J82-1.5)/(1.1-1.5))*10))))</f>
        <v>4.5</v>
      </c>
      <c r="L82" s="11">
        <v>84</v>
      </c>
      <c r="M82" s="12">
        <f>MAX(1,(MIN(10,(((L82-30)/(140-30))*10))))</f>
        <v>4.9090909090909092</v>
      </c>
      <c r="N82" s="11">
        <v>0</v>
      </c>
      <c r="O82" s="12">
        <f>MAX(1,(MIN(10,(((N82)/(27))*10))))</f>
        <v>1</v>
      </c>
      <c r="Q82" s="10"/>
      <c r="R82" s="11"/>
      <c r="S82" s="11"/>
      <c r="T82" s="11"/>
      <c r="U82" s="11"/>
      <c r="V82" s="11"/>
      <c r="W82" s="11"/>
      <c r="X82" s="11"/>
    </row>
    <row r="83" spans="1:24" ht="15.75" x14ac:dyDescent="0.45">
      <c r="A83" s="7">
        <v>82</v>
      </c>
      <c r="B83" s="10" t="s">
        <v>252</v>
      </c>
      <c r="C83" s="11" t="s">
        <v>207</v>
      </c>
      <c r="D83" s="11" t="s">
        <v>357</v>
      </c>
      <c r="E83" s="12">
        <f>G83+I83+K83+M83+O83</f>
        <v>19.777272727272724</v>
      </c>
      <c r="F83" s="11">
        <v>4</v>
      </c>
      <c r="G83" s="12">
        <f>MAX(1,(MIN(10,(((F83-1)/(9-1))*10))))</f>
        <v>3.75</v>
      </c>
      <c r="H83" s="11">
        <v>3.89</v>
      </c>
      <c r="I83" s="12">
        <f>MAX(1,(MIN(10,(((H83-5)/(3-5))*10))))</f>
        <v>5.5499999999999989</v>
      </c>
      <c r="J83" s="11">
        <v>1.35</v>
      </c>
      <c r="K83" s="12">
        <f>MAX(1,(MIN(10,(((J83-1.5)/(1.1-1.5))*10))))</f>
        <v>3.7499999999999991</v>
      </c>
      <c r="L83" s="11">
        <v>93</v>
      </c>
      <c r="M83" s="12">
        <f>MAX(1,(MIN(10,(((L83-30)/(140-30))*10))))</f>
        <v>5.7272727272727275</v>
      </c>
      <c r="N83" s="11">
        <v>0</v>
      </c>
      <c r="O83" s="12">
        <f>MAX(1,(MIN(10,(((N83)/(27))*10))))</f>
        <v>1</v>
      </c>
      <c r="Q83" s="10"/>
      <c r="R83" s="11"/>
      <c r="S83" s="11"/>
      <c r="T83" s="11"/>
      <c r="U83" s="11"/>
      <c r="V83" s="11"/>
      <c r="W83" s="11"/>
      <c r="X83" s="11"/>
    </row>
    <row r="84" spans="1:24" ht="15.75" x14ac:dyDescent="0.45">
      <c r="A84" s="7">
        <v>83</v>
      </c>
      <c r="B84" s="10" t="s">
        <v>285</v>
      </c>
      <c r="C84" s="11" t="s">
        <v>192</v>
      </c>
      <c r="D84" s="11" t="s">
        <v>357</v>
      </c>
      <c r="E84" s="12">
        <f>G84+I84+K84+M84+O84</f>
        <v>19.754545454545454</v>
      </c>
      <c r="F84" s="11">
        <v>5</v>
      </c>
      <c r="G84" s="12">
        <f>MAX(1,(MIN(10,(((F84-1)/(9-1))*10))))</f>
        <v>5</v>
      </c>
      <c r="H84" s="11">
        <v>4.1399999999999997</v>
      </c>
      <c r="I84" s="12">
        <f>MAX(1,(MIN(10,(((H84-5)/(3-5))*10))))</f>
        <v>4.3000000000000016</v>
      </c>
      <c r="J84" s="11">
        <v>1.3</v>
      </c>
      <c r="K84" s="12">
        <f>MAX(1,(MIN(10,(((J84-1.5)/(1.1-1.5))*10))))</f>
        <v>5</v>
      </c>
      <c r="L84" s="11">
        <v>79</v>
      </c>
      <c r="M84" s="12">
        <f>MAX(1,(MIN(10,(((L84-30)/(140-30))*10))))</f>
        <v>4.4545454545454541</v>
      </c>
      <c r="N84" s="11">
        <v>0</v>
      </c>
      <c r="O84" s="12">
        <f>MAX(1,(MIN(10,(((N84)/(27))*10))))</f>
        <v>1</v>
      </c>
      <c r="Q84" s="10"/>
      <c r="R84" s="11"/>
      <c r="S84" s="11"/>
      <c r="T84" s="11"/>
      <c r="U84" s="11"/>
      <c r="V84" s="11"/>
      <c r="W84" s="11"/>
      <c r="X84" s="11"/>
    </row>
    <row r="85" spans="1:24" ht="15.75" x14ac:dyDescent="0.45">
      <c r="A85" s="7">
        <v>84</v>
      </c>
      <c r="B85" s="10" t="s">
        <v>284</v>
      </c>
      <c r="C85" s="11" t="s">
        <v>304</v>
      </c>
      <c r="D85" s="11" t="s">
        <v>357</v>
      </c>
      <c r="E85" s="12">
        <f>G85+I85+K85+M85+O85</f>
        <v>19.75</v>
      </c>
      <c r="F85" s="11">
        <v>5</v>
      </c>
      <c r="G85" s="12">
        <f>MAX(1,(MIN(10,(((F85-1)/(9-1))*10))))</f>
        <v>5</v>
      </c>
      <c r="H85" s="11">
        <v>4.1500000000000004</v>
      </c>
      <c r="I85" s="12">
        <f>MAX(1,(MIN(10,(((H85-5)/(3-5))*10))))</f>
        <v>4.2499999999999982</v>
      </c>
      <c r="J85" s="11">
        <v>1.28</v>
      </c>
      <c r="K85" s="12">
        <f>MAX(1,(MIN(10,(((J85-1.5)/(1.1-1.5))*10))))</f>
        <v>5.5</v>
      </c>
      <c r="L85" s="11">
        <v>74</v>
      </c>
      <c r="M85" s="12">
        <f>MAX(1,(MIN(10,(((L85-30)/(140-30))*10))))</f>
        <v>4</v>
      </c>
      <c r="N85" s="11">
        <v>0</v>
      </c>
      <c r="O85" s="12">
        <f>MAX(1,(MIN(10,(((N85)/(27))*10))))</f>
        <v>1</v>
      </c>
      <c r="Q85" s="10"/>
      <c r="R85" s="11"/>
      <c r="S85" s="11"/>
      <c r="T85" s="11"/>
      <c r="U85" s="11"/>
      <c r="V85" s="11"/>
      <c r="W85" s="11"/>
      <c r="X85" s="11"/>
    </row>
    <row r="86" spans="1:24" ht="15.75" x14ac:dyDescent="0.45">
      <c r="A86" s="7">
        <v>85</v>
      </c>
      <c r="B86" s="10" t="s">
        <v>366</v>
      </c>
      <c r="C86" s="11" t="s">
        <v>193</v>
      </c>
      <c r="D86" s="11" t="s">
        <v>357</v>
      </c>
      <c r="E86" s="12">
        <f>G86+I86+K86+M86+O86</f>
        <v>19.577272727272724</v>
      </c>
      <c r="F86" s="11">
        <v>4</v>
      </c>
      <c r="G86" s="12">
        <f>MAX(1,(MIN(10,(((F86-1)/(9-1))*10))))</f>
        <v>3.75</v>
      </c>
      <c r="H86" s="11">
        <v>4.03</v>
      </c>
      <c r="I86" s="12">
        <f>MAX(1,(MIN(10,(((H86-5)/(3-5))*10))))</f>
        <v>4.8499999999999988</v>
      </c>
      <c r="J86" s="11">
        <v>1.25</v>
      </c>
      <c r="K86" s="12">
        <f>MAX(1,(MIN(10,(((J86-1.5)/(1.1-1.5))*10))))</f>
        <v>6.2500000000000009</v>
      </c>
      <c r="L86" s="11">
        <v>71</v>
      </c>
      <c r="M86" s="12">
        <f>MAX(1,(MIN(10,(((L86-30)/(140-30))*10))))</f>
        <v>3.7272727272727275</v>
      </c>
      <c r="N86" s="11">
        <v>0</v>
      </c>
      <c r="O86" s="12">
        <f>MAX(1,(MIN(10,(((N86)/(27))*10))))</f>
        <v>1</v>
      </c>
      <c r="Q86" s="10"/>
      <c r="R86" s="11"/>
      <c r="S86" s="11"/>
      <c r="T86" s="11"/>
      <c r="U86" s="11"/>
      <c r="V86" s="11"/>
      <c r="W86" s="11"/>
      <c r="X86" s="11"/>
    </row>
    <row r="87" spans="1:24" ht="15.75" x14ac:dyDescent="0.45">
      <c r="A87" s="7">
        <v>86</v>
      </c>
      <c r="B87" s="10" t="s">
        <v>364</v>
      </c>
      <c r="C87" s="11" t="s">
        <v>190</v>
      </c>
      <c r="D87" s="11" t="s">
        <v>357</v>
      </c>
      <c r="E87" s="12">
        <f>G87+I87+K87+M87+O87</f>
        <v>19.386363636363633</v>
      </c>
      <c r="F87" s="11">
        <v>6</v>
      </c>
      <c r="G87" s="12">
        <f>MAX(1,(MIN(10,(((F87-1)/(9-1))*10))))</f>
        <v>6.25</v>
      </c>
      <c r="H87" s="11">
        <v>4.4000000000000004</v>
      </c>
      <c r="I87" s="12">
        <f>MAX(1,(MIN(10,(((H87-5)/(3-5))*10))))</f>
        <v>2.9999999999999982</v>
      </c>
      <c r="J87" s="11">
        <v>1.28</v>
      </c>
      <c r="K87" s="12">
        <f>MAX(1,(MIN(10,(((J87-1.5)/(1.1-1.5))*10))))</f>
        <v>5.5</v>
      </c>
      <c r="L87" s="11">
        <v>70</v>
      </c>
      <c r="M87" s="12">
        <f>MAX(1,(MIN(10,(((L87-30)/(140-30))*10))))</f>
        <v>3.6363636363636367</v>
      </c>
      <c r="N87" s="11">
        <v>0</v>
      </c>
      <c r="O87" s="12">
        <f>MAX(1,(MIN(10,(((N87)/(27))*10))))</f>
        <v>1</v>
      </c>
      <c r="Q87" s="10"/>
      <c r="R87" s="11"/>
      <c r="S87" s="11"/>
      <c r="T87" s="11"/>
      <c r="U87" s="11"/>
      <c r="V87" s="11"/>
      <c r="W87" s="11"/>
      <c r="X87" s="11"/>
    </row>
    <row r="88" spans="1:24" ht="15.75" x14ac:dyDescent="0.45">
      <c r="A88" s="7">
        <v>87</v>
      </c>
      <c r="B88" s="10" t="s">
        <v>164</v>
      </c>
      <c r="C88" s="11" t="s">
        <v>200</v>
      </c>
      <c r="D88" s="11" t="s">
        <v>357</v>
      </c>
      <c r="E88" s="12">
        <f>G88+I88+K88+M88+O88</f>
        <v>19.122727272727275</v>
      </c>
      <c r="F88" s="11">
        <v>7</v>
      </c>
      <c r="G88" s="12">
        <f>MAX(1,(MIN(10,(((F88-1)/(9-1))*10))))</f>
        <v>7.5</v>
      </c>
      <c r="H88" s="11">
        <v>4.53</v>
      </c>
      <c r="I88" s="12">
        <f>MAX(1,(MIN(10,(((H88-5)/(3-5))*10))))</f>
        <v>2.3499999999999988</v>
      </c>
      <c r="J88" s="11">
        <v>1.38</v>
      </c>
      <c r="K88" s="12">
        <f>MAX(1,(MIN(10,(((J88-1.5)/(1.1-1.5))*10))))</f>
        <v>3.0000000000000031</v>
      </c>
      <c r="L88" s="11">
        <v>88</v>
      </c>
      <c r="M88" s="12">
        <f>MAX(1,(MIN(10,(((L88-30)/(140-30))*10))))</f>
        <v>5.2727272727272725</v>
      </c>
      <c r="N88" s="11">
        <v>0</v>
      </c>
      <c r="O88" s="12">
        <f>MAX(1,(MIN(10,(((N88)/(27))*10))))</f>
        <v>1</v>
      </c>
      <c r="Q88" s="10"/>
      <c r="R88" s="11"/>
      <c r="S88" s="11"/>
      <c r="T88" s="11"/>
      <c r="U88" s="11"/>
      <c r="V88" s="11"/>
      <c r="W88" s="11"/>
      <c r="X88" s="11"/>
    </row>
    <row r="89" spans="1:24" ht="15.75" x14ac:dyDescent="0.45">
      <c r="A89" s="7">
        <v>88</v>
      </c>
      <c r="B89" s="10" t="s">
        <v>175</v>
      </c>
      <c r="C89" s="11" t="s">
        <v>191</v>
      </c>
      <c r="D89" s="11" t="s">
        <v>357</v>
      </c>
      <c r="E89" s="12">
        <f>G89+I89+K89+M89+O89</f>
        <v>18.759090909090908</v>
      </c>
      <c r="F89" s="11">
        <v>6</v>
      </c>
      <c r="G89" s="12">
        <f>MAX(1,(MIN(10,(((F89-1)/(9-1))*10))))</f>
        <v>6.25</v>
      </c>
      <c r="H89" s="11">
        <v>4.2300000000000004</v>
      </c>
      <c r="I89" s="12">
        <f>MAX(1,(MIN(10,(((H89-5)/(3-5))*10))))</f>
        <v>3.8499999999999979</v>
      </c>
      <c r="J89" s="11">
        <v>1.35</v>
      </c>
      <c r="K89" s="12">
        <f>MAX(1,(MIN(10,(((J89-1.5)/(1.1-1.5))*10))))</f>
        <v>3.7499999999999991</v>
      </c>
      <c r="L89" s="11">
        <v>73</v>
      </c>
      <c r="M89" s="12">
        <f>MAX(1,(MIN(10,(((L89-30)/(140-30))*10))))</f>
        <v>3.9090909090909092</v>
      </c>
      <c r="N89" s="11">
        <v>0</v>
      </c>
      <c r="O89" s="12">
        <f>MAX(1,(MIN(10,(((N89)/(27))*10))))</f>
        <v>1</v>
      </c>
      <c r="Q89" s="10"/>
      <c r="R89" s="11"/>
      <c r="S89" s="11"/>
      <c r="T89" s="11"/>
      <c r="U89" s="11"/>
      <c r="V89" s="11"/>
      <c r="W89" s="11"/>
      <c r="X89" s="11"/>
    </row>
    <row r="90" spans="1:24" ht="15.75" x14ac:dyDescent="0.45">
      <c r="A90" s="7">
        <v>89</v>
      </c>
      <c r="B90" s="10" t="s">
        <v>169</v>
      </c>
      <c r="C90" s="11" t="s">
        <v>203</v>
      </c>
      <c r="D90" s="11" t="s">
        <v>357</v>
      </c>
      <c r="E90" s="12">
        <f>G90+I90+K90+M90+O90</f>
        <v>18.713636363636365</v>
      </c>
      <c r="F90" s="11">
        <v>4</v>
      </c>
      <c r="G90" s="12">
        <f>MAX(1,(MIN(10,(((F90-1)/(9-1))*10))))</f>
        <v>3.75</v>
      </c>
      <c r="H90" s="11">
        <v>4.13</v>
      </c>
      <c r="I90" s="12">
        <f>MAX(1,(MIN(10,(((H90-5)/(3-5))*10))))</f>
        <v>4.3500000000000005</v>
      </c>
      <c r="J90" s="11">
        <v>1.33</v>
      </c>
      <c r="K90" s="12">
        <f>MAX(1,(MIN(10,(((J90-1.5)/(1.1-1.5))*10))))</f>
        <v>4.2499999999999991</v>
      </c>
      <c r="L90" s="11">
        <v>89</v>
      </c>
      <c r="M90" s="12">
        <f>MAX(1,(MIN(10,(((L90-30)/(140-30))*10))))</f>
        <v>5.3636363636363633</v>
      </c>
      <c r="N90" s="11">
        <v>0</v>
      </c>
      <c r="O90" s="12">
        <f>MAX(1,(MIN(10,(((N90)/(27))*10))))</f>
        <v>1</v>
      </c>
      <c r="Q90" s="10"/>
      <c r="R90" s="11"/>
      <c r="S90" s="11"/>
      <c r="T90" s="11"/>
      <c r="U90" s="11"/>
      <c r="V90" s="11"/>
      <c r="W90" s="11"/>
      <c r="X90" s="11"/>
    </row>
    <row r="91" spans="1:24" ht="15.75" x14ac:dyDescent="0.45">
      <c r="A91" s="7">
        <v>90</v>
      </c>
      <c r="B91" s="10" t="s">
        <v>365</v>
      </c>
      <c r="C91" s="11" t="s">
        <v>197</v>
      </c>
      <c r="D91" s="11" t="s">
        <v>357</v>
      </c>
      <c r="E91" s="12">
        <f>G91+I91+K91+M91+O91</f>
        <v>18.545454545454547</v>
      </c>
      <c r="F91" s="11">
        <v>7</v>
      </c>
      <c r="G91" s="12">
        <f>MAX(1,(MIN(10,(((F91-1)/(9-1))*10))))</f>
        <v>7.5</v>
      </c>
      <c r="H91" s="11">
        <v>4.5</v>
      </c>
      <c r="I91" s="12">
        <f>MAX(1,(MIN(10,(((H91-5)/(3-5))*10))))</f>
        <v>2.5</v>
      </c>
      <c r="J91" s="11">
        <v>1.42</v>
      </c>
      <c r="K91" s="12">
        <f>MAX(1,(MIN(10,(((J91-1.5)/(1.1-1.5))*10))))</f>
        <v>2.0000000000000022</v>
      </c>
      <c r="L91" s="11">
        <v>91</v>
      </c>
      <c r="M91" s="12">
        <f>MAX(1,(MIN(10,(((L91-30)/(140-30))*10))))</f>
        <v>5.5454545454545459</v>
      </c>
      <c r="N91" s="11">
        <v>0</v>
      </c>
      <c r="O91" s="12">
        <f>MAX(1,(MIN(10,(((N91)/(27))*10))))</f>
        <v>1</v>
      </c>
      <c r="Q91" s="10"/>
      <c r="R91" s="11"/>
      <c r="S91" s="11"/>
      <c r="T91" s="11"/>
      <c r="U91" s="11"/>
      <c r="V91" s="11"/>
      <c r="W91" s="11"/>
      <c r="X91" s="11"/>
    </row>
    <row r="92" spans="1:24" ht="15.75" x14ac:dyDescent="0.45">
      <c r="A92" s="7">
        <v>91</v>
      </c>
      <c r="B92" s="10" t="s">
        <v>154</v>
      </c>
      <c r="C92" s="11" t="s">
        <v>207</v>
      </c>
      <c r="D92" s="11" t="s">
        <v>357</v>
      </c>
      <c r="E92" s="12">
        <f>G92+I92+K92+M92+O92</f>
        <v>18.427272727272729</v>
      </c>
      <c r="F92" s="11">
        <v>4</v>
      </c>
      <c r="G92" s="12">
        <f>MAX(1,(MIN(10,(((F92-1)/(9-1))*10))))</f>
        <v>3.75</v>
      </c>
      <c r="H92" s="11">
        <v>4.01</v>
      </c>
      <c r="I92" s="12">
        <f>MAX(1,(MIN(10,(((H92-5)/(3-5))*10))))</f>
        <v>4.9500000000000011</v>
      </c>
      <c r="J92" s="11">
        <v>1.3</v>
      </c>
      <c r="K92" s="12">
        <f>MAX(1,(MIN(10,(((J92-1.5)/(1.1-1.5))*10))))</f>
        <v>5</v>
      </c>
      <c r="L92" s="11">
        <v>71</v>
      </c>
      <c r="M92" s="12">
        <f>MAX(1,(MIN(10,(((L92-30)/(140-30))*10))))</f>
        <v>3.7272727272727275</v>
      </c>
      <c r="N92" s="11">
        <v>0</v>
      </c>
      <c r="O92" s="12">
        <f>MAX(1,(MIN(10,(((N92)/(27))*10))))</f>
        <v>1</v>
      </c>
      <c r="Q92" s="10"/>
      <c r="R92" s="11"/>
      <c r="S92" s="11"/>
      <c r="T92" s="11"/>
      <c r="U92" s="11"/>
      <c r="V92" s="11"/>
      <c r="W92" s="11"/>
      <c r="X92" s="11"/>
    </row>
    <row r="93" spans="1:24" ht="15.75" x14ac:dyDescent="0.45">
      <c r="A93" s="7">
        <v>92</v>
      </c>
      <c r="B93" s="10" t="s">
        <v>144</v>
      </c>
      <c r="C93" s="11" t="s">
        <v>194</v>
      </c>
      <c r="D93" s="11" t="s">
        <v>357</v>
      </c>
      <c r="E93" s="12">
        <f>G93+I93+K93+M93+O93</f>
        <v>18.390909090909094</v>
      </c>
      <c r="F93" s="11">
        <v>6</v>
      </c>
      <c r="G93" s="12">
        <f>MAX(1,(MIN(10,(((F93-1)/(9-1))*10))))</f>
        <v>6.25</v>
      </c>
      <c r="H93" s="11">
        <v>4.3899999999999997</v>
      </c>
      <c r="I93" s="12">
        <f>MAX(1,(MIN(10,(((H93-5)/(3-5))*10))))</f>
        <v>3.0500000000000016</v>
      </c>
      <c r="J93" s="11">
        <v>1.38</v>
      </c>
      <c r="K93" s="12">
        <f>MAX(1,(MIN(10,(((J93-1.5)/(1.1-1.5))*10))))</f>
        <v>3.0000000000000031</v>
      </c>
      <c r="L93" s="11">
        <v>86</v>
      </c>
      <c r="M93" s="12">
        <f>MAX(1,(MIN(10,(((L93-30)/(140-30))*10))))</f>
        <v>5.0909090909090899</v>
      </c>
      <c r="N93" s="11">
        <v>0</v>
      </c>
      <c r="O93" s="12">
        <f>MAX(1,(MIN(10,(((N93)/(27))*10))))</f>
        <v>1</v>
      </c>
      <c r="Q93" s="10"/>
      <c r="R93" s="11"/>
      <c r="S93" s="11"/>
      <c r="T93" s="11"/>
      <c r="U93" s="11"/>
      <c r="V93" s="11"/>
      <c r="W93" s="11"/>
      <c r="X93" s="11"/>
    </row>
    <row r="94" spans="1:24" ht="15.75" x14ac:dyDescent="0.45">
      <c r="A94" s="7">
        <v>93</v>
      </c>
      <c r="B94" s="10" t="s">
        <v>128</v>
      </c>
      <c r="C94" s="11" t="s">
        <v>195</v>
      </c>
      <c r="D94" s="11" t="s">
        <v>357</v>
      </c>
      <c r="E94" s="12">
        <f>G94+I94+K94+M94+O94</f>
        <v>18.33636363636364</v>
      </c>
      <c r="F94" s="11">
        <v>8</v>
      </c>
      <c r="G94" s="12">
        <f>MAX(1,(MIN(10,(((F94-1)/(9-1))*10))))</f>
        <v>8.75</v>
      </c>
      <c r="H94" s="11">
        <v>4.66</v>
      </c>
      <c r="I94" s="12">
        <f>MAX(1,(MIN(10,(((H94-5)/(3-5))*10))))</f>
        <v>1.6999999999999993</v>
      </c>
      <c r="J94" s="11">
        <v>1.41</v>
      </c>
      <c r="K94" s="12">
        <f>MAX(1,(MIN(10,(((J94-1.5)/(1.1-1.5))*10))))</f>
        <v>2.2500000000000027</v>
      </c>
      <c r="L94" s="11">
        <v>81</v>
      </c>
      <c r="M94" s="12">
        <f>MAX(1,(MIN(10,(((L94-30)/(140-30))*10))))</f>
        <v>4.6363636363636367</v>
      </c>
      <c r="N94" s="11">
        <v>0</v>
      </c>
      <c r="O94" s="12">
        <f>MAX(1,(MIN(10,(((N94)/(27))*10))))</f>
        <v>1</v>
      </c>
      <c r="Q94" s="10"/>
      <c r="R94" s="11"/>
      <c r="S94" s="11"/>
      <c r="T94" s="11"/>
      <c r="U94" s="11"/>
      <c r="V94" s="11"/>
      <c r="W94" s="11"/>
      <c r="X94" s="11"/>
    </row>
    <row r="95" spans="1:24" ht="15.75" x14ac:dyDescent="0.45">
      <c r="A95" s="7">
        <v>94</v>
      </c>
      <c r="B95" s="10" t="s">
        <v>261</v>
      </c>
      <c r="C95" s="11" t="s">
        <v>193</v>
      </c>
      <c r="D95" s="11" t="s">
        <v>357</v>
      </c>
      <c r="E95" s="12">
        <f>G95+I95+K95+M95+O95</f>
        <v>18.118181818181824</v>
      </c>
      <c r="F95" s="11">
        <v>7</v>
      </c>
      <c r="G95" s="12">
        <f>MAX(1,(MIN(10,(((F95-1)/(9-1))*10))))</f>
        <v>7.5</v>
      </c>
      <c r="H95" s="11">
        <v>4.6399999999999997</v>
      </c>
      <c r="I95" s="12">
        <f>MAX(1,(MIN(10,(((H95-5)/(3-5))*10))))</f>
        <v>1.8000000000000016</v>
      </c>
      <c r="J95" s="11">
        <v>1.38</v>
      </c>
      <c r="K95" s="12">
        <f>MAX(1,(MIN(10,(((J95-1.5)/(1.1-1.5))*10))))</f>
        <v>3.0000000000000031</v>
      </c>
      <c r="L95" s="11">
        <v>83</v>
      </c>
      <c r="M95" s="12">
        <f>MAX(1,(MIN(10,(((L95-30)/(140-30))*10))))</f>
        <v>4.8181818181818183</v>
      </c>
      <c r="N95" s="11">
        <v>0</v>
      </c>
      <c r="O95" s="12">
        <f>MAX(1,(MIN(10,(((N95)/(27))*10))))</f>
        <v>1</v>
      </c>
      <c r="Q95" s="10"/>
      <c r="R95" s="11"/>
      <c r="S95" s="11"/>
      <c r="T95" s="11"/>
      <c r="U95" s="11"/>
      <c r="V95" s="11"/>
      <c r="W95" s="11"/>
      <c r="X95" s="11"/>
    </row>
    <row r="96" spans="1:24" ht="15.75" x14ac:dyDescent="0.45">
      <c r="A96" s="7">
        <v>95</v>
      </c>
      <c r="B96" s="10" t="s">
        <v>183</v>
      </c>
      <c r="C96" s="11" t="s">
        <v>201</v>
      </c>
      <c r="D96" s="11" t="s">
        <v>357</v>
      </c>
      <c r="E96" s="12">
        <f>G96+I96+K96+M96+O96</f>
        <v>17.954545454545453</v>
      </c>
      <c r="F96" s="11">
        <v>4</v>
      </c>
      <c r="G96" s="12">
        <f>MAX(1,(MIN(10,(((F96-1)/(9-1))*10))))</f>
        <v>3.75</v>
      </c>
      <c r="H96" s="11">
        <v>4.1500000000000004</v>
      </c>
      <c r="I96" s="12">
        <f>MAX(1,(MIN(10,(((H96-5)/(3-5))*10))))</f>
        <v>4.2499999999999982</v>
      </c>
      <c r="J96" s="11">
        <v>1.28</v>
      </c>
      <c r="K96" s="12">
        <f>MAX(1,(MIN(10,(((J96-1.5)/(1.1-1.5))*10))))</f>
        <v>5.5</v>
      </c>
      <c r="L96" s="11">
        <v>68</v>
      </c>
      <c r="M96" s="12">
        <f>MAX(1,(MIN(10,(((L96-30)/(140-30))*10))))</f>
        <v>3.4545454545454546</v>
      </c>
      <c r="N96" s="11">
        <v>0</v>
      </c>
      <c r="O96" s="12">
        <f>MAX(1,(MIN(10,(((N96)/(27))*10))))</f>
        <v>1</v>
      </c>
      <c r="Q96" s="10"/>
      <c r="R96" s="11"/>
      <c r="S96" s="11"/>
      <c r="T96" s="11"/>
      <c r="U96" s="11"/>
      <c r="V96" s="11"/>
      <c r="W96" s="11"/>
      <c r="X96" s="11"/>
    </row>
    <row r="97" spans="1:24" ht="15.75" x14ac:dyDescent="0.45">
      <c r="A97" s="7">
        <v>96</v>
      </c>
      <c r="B97" s="10" t="s">
        <v>173</v>
      </c>
      <c r="C97" s="11" t="s">
        <v>317</v>
      </c>
      <c r="D97" s="11" t="s">
        <v>357</v>
      </c>
      <c r="E97" s="12">
        <f>G97+I97+K97+M97+O97</f>
        <v>17.904545454545453</v>
      </c>
      <c r="F97" s="11">
        <v>4</v>
      </c>
      <c r="G97" s="12">
        <f>MAX(1,(MIN(10,(((F97-1)/(9-1))*10))))</f>
        <v>3.75</v>
      </c>
      <c r="H97" s="11">
        <v>4.1100000000000003</v>
      </c>
      <c r="I97" s="12">
        <f>MAX(1,(MIN(10,(((H97-5)/(3-5))*10))))</f>
        <v>4.4499999999999984</v>
      </c>
      <c r="J97" s="11">
        <v>1.37</v>
      </c>
      <c r="K97" s="12">
        <f>MAX(1,(MIN(10,(((J97-1.5)/(1.1-1.5))*10))))</f>
        <v>3.2499999999999978</v>
      </c>
      <c r="L97" s="11">
        <v>90</v>
      </c>
      <c r="M97" s="12">
        <f>MAX(1,(MIN(10,(((L97-30)/(140-30))*10))))</f>
        <v>5.4545454545454541</v>
      </c>
      <c r="N97" s="11">
        <v>0</v>
      </c>
      <c r="O97" s="12">
        <f>MAX(1,(MIN(10,(((N97)/(27))*10))))</f>
        <v>1</v>
      </c>
      <c r="Q97" s="10"/>
      <c r="R97" s="11"/>
      <c r="S97" s="11"/>
      <c r="T97" s="11"/>
      <c r="U97" s="11"/>
      <c r="V97" s="11"/>
      <c r="W97" s="11"/>
      <c r="X97" s="11"/>
    </row>
    <row r="98" spans="1:24" ht="15.75" x14ac:dyDescent="0.45">
      <c r="A98" s="7">
        <v>97</v>
      </c>
      <c r="B98" s="10" t="s">
        <v>179</v>
      </c>
      <c r="C98" s="11" t="s">
        <v>317</v>
      </c>
      <c r="D98" s="11" t="s">
        <v>357</v>
      </c>
      <c r="E98" s="12">
        <f>G98+I98+K98+M98+O98</f>
        <v>17.754545454545458</v>
      </c>
      <c r="F98" s="11">
        <v>6</v>
      </c>
      <c r="G98" s="12">
        <f>MAX(1,(MIN(10,(((F98-1)/(9-1))*10))))</f>
        <v>6.25</v>
      </c>
      <c r="H98" s="11">
        <v>4.6399999999999997</v>
      </c>
      <c r="I98" s="12">
        <f>MAX(1,(MIN(10,(((H98-5)/(3-5))*10))))</f>
        <v>1.8000000000000016</v>
      </c>
      <c r="J98" s="11">
        <v>1.41</v>
      </c>
      <c r="K98" s="12">
        <f>MAX(1,(MIN(10,(((J98-1.5)/(1.1-1.5))*10))))</f>
        <v>2.2500000000000027</v>
      </c>
      <c r="L98" s="11">
        <v>101</v>
      </c>
      <c r="M98" s="12">
        <f>MAX(1,(MIN(10,(((L98-30)/(140-30))*10))))</f>
        <v>6.454545454545455</v>
      </c>
      <c r="N98" s="11">
        <v>0</v>
      </c>
      <c r="O98" s="12">
        <f>MAX(1,(MIN(10,(((N98)/(27))*10))))</f>
        <v>1</v>
      </c>
      <c r="Q98" s="10"/>
      <c r="R98" s="11"/>
      <c r="S98" s="11"/>
      <c r="T98" s="11"/>
      <c r="U98" s="11"/>
      <c r="V98" s="11"/>
      <c r="W98" s="11"/>
      <c r="X98" s="11"/>
    </row>
    <row r="99" spans="1:24" ht="15.75" x14ac:dyDescent="0.45">
      <c r="A99" s="7">
        <v>98</v>
      </c>
      <c r="B99" s="10" t="s">
        <v>156</v>
      </c>
      <c r="C99" s="11" t="s">
        <v>192</v>
      </c>
      <c r="D99" s="11" t="s">
        <v>357</v>
      </c>
      <c r="E99" s="12">
        <f>G99+I99+K99+M99+O99</f>
        <v>17.750000000000004</v>
      </c>
      <c r="F99" s="11">
        <v>7</v>
      </c>
      <c r="G99" s="12">
        <f>MAX(1,(MIN(10,(((F99-1)/(9-1))*10))))</f>
        <v>7.5</v>
      </c>
      <c r="H99" s="11">
        <v>4.7</v>
      </c>
      <c r="I99" s="12">
        <f>MAX(1,(MIN(10,(((H99-5)/(3-5))*10))))</f>
        <v>1.4999999999999991</v>
      </c>
      <c r="J99" s="11">
        <v>1.39</v>
      </c>
      <c r="K99" s="12">
        <f>MAX(1,(MIN(10,(((J99-1.5)/(1.1-1.5))*10))))</f>
        <v>2.7500000000000031</v>
      </c>
      <c r="L99" s="11">
        <v>85</v>
      </c>
      <c r="M99" s="12">
        <f>MAX(1,(MIN(10,(((L99-30)/(140-30))*10))))</f>
        <v>5</v>
      </c>
      <c r="N99" s="11">
        <v>0</v>
      </c>
      <c r="O99" s="12">
        <f>MAX(1,(MIN(10,(((N99)/(27))*10))))</f>
        <v>1</v>
      </c>
      <c r="Q99" s="10"/>
      <c r="R99" s="11"/>
      <c r="S99" s="11"/>
      <c r="T99" s="11"/>
      <c r="U99" s="11"/>
      <c r="V99" s="11"/>
      <c r="W99" s="11"/>
      <c r="X99" s="11"/>
    </row>
    <row r="100" spans="1:24" ht="15.75" x14ac:dyDescent="0.45">
      <c r="A100" s="7">
        <v>99</v>
      </c>
      <c r="B100" s="10" t="s">
        <v>233</v>
      </c>
      <c r="C100" s="11" t="s">
        <v>189</v>
      </c>
      <c r="D100" s="11" t="s">
        <v>357</v>
      </c>
      <c r="E100" s="12">
        <f>G100+I100+K100+M100+O100</f>
        <v>17.500000000000004</v>
      </c>
      <c r="F100" s="11">
        <v>7</v>
      </c>
      <c r="G100" s="12">
        <f>MAX(1,(MIN(10,(((F100-1)/(9-1))*10))))</f>
        <v>7.5</v>
      </c>
      <c r="H100" s="11">
        <v>4.8099999999999996</v>
      </c>
      <c r="I100" s="12">
        <f>MAX(1,(MIN(10,(((H100-5)/(3-5))*10))))</f>
        <v>1</v>
      </c>
      <c r="J100" s="11">
        <v>1.38</v>
      </c>
      <c r="K100" s="12">
        <f>MAX(1,(MIN(10,(((J100-1.5)/(1.1-1.5))*10))))</f>
        <v>3.0000000000000031</v>
      </c>
      <c r="L100" s="11">
        <v>85</v>
      </c>
      <c r="M100" s="12">
        <f>MAX(1,(MIN(10,(((L100-30)/(140-30))*10))))</f>
        <v>5</v>
      </c>
      <c r="N100" s="11">
        <v>0</v>
      </c>
      <c r="O100" s="12">
        <f>MAX(1,(MIN(10,(((N100)/(27))*10))))</f>
        <v>1</v>
      </c>
      <c r="Q100" s="10"/>
      <c r="R100" s="11"/>
      <c r="S100" s="11"/>
      <c r="T100" s="11"/>
      <c r="U100" s="11"/>
      <c r="V100" s="11"/>
      <c r="W100" s="11"/>
      <c r="X100" s="11"/>
    </row>
    <row r="101" spans="1:24" ht="16.149999999999999" thickBot="1" x14ac:dyDescent="0.5">
      <c r="A101" s="7">
        <v>100</v>
      </c>
      <c r="B101" s="10" t="s">
        <v>232</v>
      </c>
      <c r="C101" s="11" t="s">
        <v>201</v>
      </c>
      <c r="D101" s="11" t="s">
        <v>357</v>
      </c>
      <c r="E101" s="12">
        <f>G101+I101+K101+M101+O101</f>
        <v>15.968181818181817</v>
      </c>
      <c r="F101" s="11">
        <v>4</v>
      </c>
      <c r="G101" s="12">
        <f>MAX(1,(MIN(10,(((F101-1)/(9-1))*10))))</f>
        <v>3.75</v>
      </c>
      <c r="H101" s="11">
        <v>4.17</v>
      </c>
      <c r="I101" s="12">
        <f>MAX(1,(MIN(10,(((H101-5)/(3-5))*10))))</f>
        <v>4.1500000000000004</v>
      </c>
      <c r="J101" s="11">
        <v>1.37</v>
      </c>
      <c r="K101" s="12">
        <f>MAX(1,(MIN(10,(((J101-1.5)/(1.1-1.5))*10))))</f>
        <v>3.2499999999999978</v>
      </c>
      <c r="L101" s="11">
        <v>72</v>
      </c>
      <c r="M101" s="12">
        <f>MAX(1,(MIN(10,(((L101-30)/(140-30))*10))))</f>
        <v>3.8181818181818183</v>
      </c>
      <c r="N101" s="11">
        <v>0</v>
      </c>
      <c r="O101" s="12">
        <f>MAX(1,(MIN(10,(((N101)/(27))*10))))</f>
        <v>1</v>
      </c>
      <c r="Q101" s="10"/>
      <c r="R101" s="11"/>
      <c r="S101" s="11"/>
      <c r="T101" s="11"/>
      <c r="U101" s="11"/>
      <c r="V101" s="11"/>
      <c r="W101" s="11"/>
      <c r="X101" s="11"/>
    </row>
    <row r="102" spans="1:24" ht="16.149999999999999" thickBot="1" x14ac:dyDescent="0.5">
      <c r="B102" s="4"/>
      <c r="C102" s="4"/>
      <c r="D102" s="5"/>
      <c r="E102" s="12"/>
      <c r="F102" s="13"/>
      <c r="G102" s="12"/>
      <c r="H102" s="13"/>
      <c r="I102" s="12"/>
      <c r="J102" s="13"/>
      <c r="K102" s="12"/>
      <c r="L102" s="13"/>
      <c r="M102" s="12"/>
      <c r="N102" s="13"/>
      <c r="O102" s="12"/>
      <c r="Q102" s="10"/>
      <c r="R102" s="11"/>
      <c r="S102" s="11"/>
      <c r="T102" s="11"/>
      <c r="U102" s="11"/>
      <c r="V102" s="11"/>
      <c r="W102" s="11"/>
      <c r="X102" s="11"/>
    </row>
    <row r="103" spans="1:24" ht="16.149999999999999" thickBot="1" x14ac:dyDescent="0.5">
      <c r="B103" s="4"/>
      <c r="C103" s="4"/>
      <c r="D103" s="5"/>
      <c r="E103" s="12"/>
      <c r="F103" s="13"/>
      <c r="G103" s="12"/>
      <c r="H103" s="13"/>
      <c r="I103" s="12"/>
      <c r="J103" s="13"/>
      <c r="K103" s="12"/>
      <c r="L103" s="13"/>
      <c r="M103" s="12"/>
      <c r="N103" s="13"/>
      <c r="O103" s="12"/>
      <c r="Q103" s="10"/>
      <c r="R103" s="11"/>
      <c r="S103" s="11"/>
      <c r="T103" s="11"/>
      <c r="U103" s="11"/>
      <c r="V103" s="11"/>
      <c r="W103" s="11"/>
      <c r="X103" s="11"/>
    </row>
    <row r="104" spans="1:24" ht="14.65" thickBot="1" x14ac:dyDescent="0.5">
      <c r="B104" s="4"/>
      <c r="C104" s="4"/>
      <c r="D104" s="5"/>
      <c r="E104" s="12"/>
      <c r="F104" s="13"/>
      <c r="G104" s="12"/>
      <c r="H104" s="13"/>
      <c r="I104" s="12"/>
      <c r="J104" s="13"/>
      <c r="K104" s="12"/>
      <c r="L104" s="13"/>
      <c r="M104" s="12"/>
      <c r="N104" s="13"/>
      <c r="O104" s="12"/>
    </row>
    <row r="105" spans="1:24" ht="14.65" thickBot="1" x14ac:dyDescent="0.5">
      <c r="B105" s="4"/>
      <c r="C105" s="4"/>
      <c r="D105" s="5"/>
      <c r="E105" s="12"/>
      <c r="F105" s="13"/>
      <c r="G105" s="12"/>
      <c r="H105" s="13"/>
      <c r="I105" s="12"/>
      <c r="J105" s="13"/>
      <c r="K105" s="12"/>
      <c r="L105" s="13"/>
      <c r="M105" s="12"/>
      <c r="N105" s="13"/>
      <c r="O105" s="12"/>
    </row>
    <row r="106" spans="1:24" ht="14.65" thickBot="1" x14ac:dyDescent="0.5">
      <c r="B106" s="4"/>
      <c r="C106" s="4"/>
      <c r="D106" s="5"/>
      <c r="E106" s="12"/>
      <c r="F106" s="13"/>
      <c r="G106" s="12"/>
      <c r="H106" s="13"/>
      <c r="I106" s="12"/>
      <c r="J106" s="13"/>
      <c r="K106" s="12"/>
      <c r="L106" s="13"/>
      <c r="M106" s="12"/>
      <c r="N106" s="13"/>
      <c r="O106" s="12"/>
    </row>
    <row r="107" spans="1:24" ht="14.65" thickBot="1" x14ac:dyDescent="0.5">
      <c r="B107" s="4"/>
      <c r="C107" s="4"/>
      <c r="D107" s="5"/>
      <c r="E107" s="12"/>
      <c r="F107" s="13"/>
      <c r="G107" s="12"/>
      <c r="H107" s="13"/>
      <c r="I107" s="12"/>
      <c r="J107" s="13"/>
      <c r="K107" s="12"/>
      <c r="L107" s="13"/>
      <c r="M107" s="12"/>
      <c r="N107" s="13"/>
      <c r="O107" s="12"/>
    </row>
    <row r="108" spans="1:24" ht="14.65" thickBot="1" x14ac:dyDescent="0.5">
      <c r="B108" s="4"/>
      <c r="C108" s="4"/>
      <c r="D108" s="5"/>
      <c r="E108" s="12"/>
      <c r="F108" s="13"/>
      <c r="G108" s="12"/>
      <c r="H108" s="13"/>
      <c r="I108" s="12"/>
      <c r="J108" s="13"/>
      <c r="K108" s="12"/>
      <c r="L108" s="13"/>
      <c r="M108" s="12"/>
      <c r="N108" s="13"/>
      <c r="O108" s="12"/>
    </row>
    <row r="109" spans="1:24" ht="14.65" thickBot="1" x14ac:dyDescent="0.5">
      <c r="B109" s="4"/>
      <c r="C109" s="4"/>
      <c r="D109" s="5"/>
      <c r="E109" s="12"/>
      <c r="F109" s="13"/>
      <c r="G109" s="12"/>
      <c r="H109" s="13"/>
      <c r="I109" s="12"/>
      <c r="J109" s="13"/>
      <c r="K109" s="12"/>
      <c r="L109" s="13"/>
      <c r="M109" s="12"/>
      <c r="N109" s="13"/>
      <c r="O109" s="12"/>
    </row>
    <row r="110" spans="1:24" ht="14.65" thickBot="1" x14ac:dyDescent="0.5">
      <c r="B110" s="4"/>
      <c r="C110" s="4"/>
      <c r="D110" s="5"/>
      <c r="E110" s="12"/>
      <c r="F110" s="13"/>
      <c r="G110" s="12"/>
      <c r="H110" s="13"/>
      <c r="I110" s="12"/>
      <c r="J110" s="13"/>
      <c r="K110" s="12"/>
      <c r="L110" s="13"/>
      <c r="M110" s="12"/>
      <c r="N110" s="13"/>
      <c r="O110" s="12"/>
    </row>
    <row r="111" spans="1:24" ht="14.65" thickBot="1" x14ac:dyDescent="0.5">
      <c r="B111" s="4"/>
      <c r="C111" s="4"/>
      <c r="D111" s="5"/>
      <c r="E111" s="12"/>
      <c r="F111" s="13"/>
      <c r="G111" s="12"/>
      <c r="H111" s="13"/>
      <c r="I111" s="12"/>
      <c r="J111" s="13"/>
      <c r="K111" s="12"/>
      <c r="L111" s="13"/>
      <c r="M111" s="12"/>
      <c r="N111" s="13"/>
      <c r="O111" s="12"/>
    </row>
    <row r="112" spans="1:24" ht="14.65" thickBot="1" x14ac:dyDescent="0.5">
      <c r="B112" s="4"/>
      <c r="C112" s="4"/>
      <c r="D112" s="5"/>
      <c r="E112" s="12"/>
      <c r="F112" s="13"/>
      <c r="G112" s="12"/>
      <c r="H112" s="13"/>
      <c r="I112" s="12"/>
      <c r="J112" s="13"/>
      <c r="K112" s="12"/>
      <c r="L112" s="13"/>
      <c r="M112" s="12"/>
      <c r="N112" s="13"/>
      <c r="O112" s="12"/>
    </row>
    <row r="113" spans="2:15" ht="14.65" thickBot="1" x14ac:dyDescent="0.5">
      <c r="B113" s="4"/>
      <c r="C113" s="4"/>
      <c r="D113" s="5"/>
      <c r="E113" s="12"/>
      <c r="F113" s="13"/>
      <c r="G113" s="12"/>
      <c r="H113" s="13"/>
      <c r="I113" s="12"/>
      <c r="J113" s="13"/>
      <c r="K113" s="12"/>
      <c r="L113" s="13"/>
      <c r="M113" s="12"/>
      <c r="N113" s="13"/>
      <c r="O113" s="12"/>
    </row>
    <row r="114" spans="2:15" ht="14.65" thickBot="1" x14ac:dyDescent="0.5">
      <c r="B114" s="4"/>
      <c r="C114" s="4"/>
      <c r="D114" s="5"/>
      <c r="E114" s="12"/>
      <c r="F114" s="13"/>
      <c r="G114" s="12"/>
      <c r="H114" s="13"/>
      <c r="I114" s="12"/>
      <c r="J114" s="13"/>
      <c r="K114" s="12"/>
      <c r="L114" s="13"/>
      <c r="M114" s="12"/>
      <c r="N114" s="13"/>
      <c r="O114" s="12"/>
    </row>
    <row r="115" spans="2:15" ht="14.65" thickBot="1" x14ac:dyDescent="0.5">
      <c r="B115" s="4"/>
      <c r="C115" s="4"/>
      <c r="D115" s="5"/>
      <c r="E115" s="12"/>
      <c r="F115" s="13"/>
      <c r="G115" s="12"/>
      <c r="H115" s="13"/>
      <c r="I115" s="12"/>
      <c r="J115" s="13"/>
      <c r="K115" s="12"/>
      <c r="L115" s="13"/>
      <c r="M115" s="12"/>
      <c r="N115" s="13"/>
      <c r="O115" s="12"/>
    </row>
    <row r="116" spans="2:15" ht="14.65" thickBot="1" x14ac:dyDescent="0.5">
      <c r="B116" s="4"/>
      <c r="C116" s="4"/>
      <c r="D116" s="5"/>
      <c r="E116" s="12"/>
      <c r="F116" s="13"/>
      <c r="G116" s="12"/>
      <c r="H116" s="13"/>
      <c r="I116" s="12"/>
      <c r="J116" s="13"/>
      <c r="K116" s="12"/>
      <c r="L116" s="13"/>
      <c r="M116" s="12"/>
      <c r="N116" s="13"/>
      <c r="O116" s="12"/>
    </row>
    <row r="117" spans="2:15" ht="14.65" thickBot="1" x14ac:dyDescent="0.5">
      <c r="B117" s="4"/>
      <c r="C117" s="4"/>
      <c r="D117" s="5"/>
      <c r="E117" s="12"/>
      <c r="F117" s="13"/>
      <c r="G117" s="12"/>
      <c r="H117" s="13"/>
      <c r="I117" s="12"/>
      <c r="J117" s="13"/>
      <c r="K117" s="12"/>
      <c r="L117" s="13"/>
      <c r="M117" s="12"/>
      <c r="N117" s="13"/>
      <c r="O117" s="12"/>
    </row>
    <row r="118" spans="2:15" ht="14.65" thickBot="1" x14ac:dyDescent="0.5">
      <c r="B118" s="4"/>
      <c r="C118" s="4"/>
      <c r="D118" s="5"/>
      <c r="E118" s="12"/>
      <c r="F118" s="13"/>
      <c r="G118" s="12"/>
      <c r="H118" s="13"/>
      <c r="I118" s="12"/>
      <c r="J118" s="13"/>
      <c r="K118" s="12"/>
      <c r="L118" s="13"/>
      <c r="M118" s="12"/>
      <c r="N118" s="13"/>
      <c r="O118" s="12"/>
    </row>
    <row r="119" spans="2:15" ht="14.65" thickBot="1" x14ac:dyDescent="0.5">
      <c r="B119" s="4"/>
      <c r="C119" s="4"/>
      <c r="D119" s="5"/>
      <c r="E119" s="12"/>
      <c r="F119" s="13"/>
      <c r="G119" s="12"/>
      <c r="H119" s="13"/>
      <c r="I119" s="12"/>
      <c r="J119" s="13"/>
      <c r="K119" s="12"/>
      <c r="L119" s="13"/>
      <c r="M119" s="12"/>
      <c r="N119" s="13"/>
      <c r="O119" s="12"/>
    </row>
    <row r="120" spans="2:15" ht="14.65" thickBot="1" x14ac:dyDescent="0.5">
      <c r="B120" s="4"/>
      <c r="C120" s="4"/>
      <c r="D120" s="5"/>
      <c r="E120" s="12"/>
      <c r="F120" s="13"/>
      <c r="G120" s="12"/>
      <c r="H120" s="13"/>
      <c r="I120" s="12"/>
      <c r="J120" s="13"/>
      <c r="K120" s="12"/>
      <c r="L120" s="13"/>
      <c r="M120" s="12"/>
      <c r="N120" s="13"/>
      <c r="O120" s="12"/>
    </row>
    <row r="121" spans="2:15" ht="14.65" thickBot="1" x14ac:dyDescent="0.5">
      <c r="B121" s="4"/>
      <c r="C121" s="4"/>
      <c r="D121" s="5"/>
      <c r="E121" s="12"/>
      <c r="F121" s="13"/>
      <c r="G121" s="12"/>
      <c r="H121" s="13"/>
      <c r="I121" s="12"/>
      <c r="J121" s="13"/>
      <c r="K121" s="12"/>
      <c r="L121" s="13"/>
      <c r="M121" s="12"/>
      <c r="N121" s="13"/>
      <c r="O121" s="12"/>
    </row>
    <row r="122" spans="2:15" ht="14.65" thickBot="1" x14ac:dyDescent="0.5">
      <c r="B122" s="4"/>
      <c r="C122" s="4"/>
      <c r="D122" s="5"/>
      <c r="E122" s="12"/>
      <c r="F122" s="13"/>
      <c r="G122" s="12"/>
      <c r="H122" s="13"/>
      <c r="I122" s="12"/>
      <c r="J122" s="13"/>
      <c r="K122" s="12"/>
      <c r="L122" s="13"/>
      <c r="M122" s="12"/>
      <c r="N122" s="13"/>
      <c r="O122" s="12"/>
    </row>
    <row r="123" spans="2:15" ht="14.65" thickBot="1" x14ac:dyDescent="0.5">
      <c r="B123" s="4"/>
      <c r="C123" s="4"/>
      <c r="D123" s="5"/>
      <c r="E123" s="12"/>
      <c r="F123" s="13"/>
      <c r="G123" s="12"/>
      <c r="H123" s="13"/>
      <c r="I123" s="12"/>
      <c r="J123" s="13"/>
      <c r="K123" s="12"/>
      <c r="L123" s="13"/>
      <c r="M123" s="12"/>
      <c r="N123" s="13"/>
      <c r="O123" s="12"/>
    </row>
    <row r="124" spans="2:15" ht="14.65" thickBot="1" x14ac:dyDescent="0.5">
      <c r="B124" s="4"/>
      <c r="C124" s="4"/>
      <c r="D124" s="5"/>
      <c r="E124" s="12"/>
      <c r="F124" s="13"/>
      <c r="G124" s="12"/>
      <c r="H124" s="13"/>
      <c r="I124" s="12"/>
      <c r="J124" s="13"/>
      <c r="K124" s="12"/>
      <c r="L124" s="13"/>
      <c r="M124" s="12"/>
      <c r="N124" s="13"/>
      <c r="O124" s="12"/>
    </row>
    <row r="125" spans="2:15" ht="14.65" thickBot="1" x14ac:dyDescent="0.5">
      <c r="B125" s="4"/>
      <c r="C125" s="4"/>
      <c r="D125" s="5"/>
      <c r="E125" s="12"/>
      <c r="F125" s="13"/>
      <c r="G125" s="12"/>
      <c r="H125" s="13"/>
      <c r="I125" s="12"/>
      <c r="J125" s="13"/>
      <c r="K125" s="12"/>
      <c r="L125" s="13"/>
      <c r="M125" s="12"/>
      <c r="N125" s="13"/>
      <c r="O125" s="12"/>
    </row>
    <row r="126" spans="2:15" ht="14.65" thickBot="1" x14ac:dyDescent="0.5">
      <c r="B126" s="4"/>
      <c r="C126" s="4"/>
      <c r="D126" s="5"/>
      <c r="E126" s="12"/>
      <c r="F126" s="13"/>
      <c r="G126" s="12"/>
      <c r="H126" s="13"/>
      <c r="I126" s="12"/>
      <c r="J126" s="13"/>
      <c r="K126" s="12"/>
      <c r="L126" s="13"/>
      <c r="M126" s="12"/>
      <c r="N126" s="13"/>
      <c r="O126" s="12"/>
    </row>
    <row r="127" spans="2:15" ht="14.65" thickBot="1" x14ac:dyDescent="0.5">
      <c r="B127" s="4"/>
      <c r="C127" s="4"/>
      <c r="D127" s="5"/>
      <c r="E127" s="12"/>
      <c r="F127" s="13"/>
      <c r="G127" s="12"/>
      <c r="H127" s="13"/>
      <c r="I127" s="12"/>
      <c r="J127" s="13"/>
      <c r="K127" s="12"/>
      <c r="L127" s="13"/>
      <c r="M127" s="12"/>
      <c r="N127" s="13"/>
      <c r="O127" s="12"/>
    </row>
    <row r="128" spans="2:15" ht="14.65" thickBot="1" x14ac:dyDescent="0.5">
      <c r="B128" s="4"/>
      <c r="C128" s="4"/>
      <c r="D128" s="5"/>
      <c r="E128" s="12"/>
      <c r="F128" s="13"/>
      <c r="G128" s="12"/>
      <c r="H128" s="13"/>
      <c r="I128" s="12"/>
      <c r="J128" s="13"/>
      <c r="K128" s="12"/>
      <c r="L128" s="13"/>
      <c r="M128" s="12"/>
      <c r="N128" s="13"/>
      <c r="O128" s="12"/>
    </row>
    <row r="129" spans="2:15" ht="14.65" thickBot="1" x14ac:dyDescent="0.5">
      <c r="B129" s="4"/>
      <c r="C129" s="4"/>
      <c r="D129" s="5"/>
      <c r="E129" s="12"/>
      <c r="F129" s="13"/>
      <c r="G129" s="12"/>
      <c r="H129" s="13"/>
      <c r="I129" s="12"/>
      <c r="J129" s="13"/>
      <c r="K129" s="12"/>
      <c r="L129" s="13"/>
      <c r="M129" s="12"/>
      <c r="N129" s="13"/>
      <c r="O129" s="12"/>
    </row>
    <row r="130" spans="2:15" ht="14.65" thickBot="1" x14ac:dyDescent="0.5">
      <c r="B130" s="4"/>
      <c r="C130" s="4"/>
      <c r="D130" s="5"/>
      <c r="E130" s="12"/>
      <c r="F130" s="13"/>
      <c r="G130" s="12"/>
      <c r="H130" s="13"/>
      <c r="I130" s="12"/>
      <c r="J130" s="13"/>
      <c r="K130" s="12"/>
      <c r="L130" s="13"/>
      <c r="M130" s="12"/>
      <c r="N130" s="13"/>
      <c r="O130" s="12"/>
    </row>
    <row r="131" spans="2:15" ht="14.65" thickBot="1" x14ac:dyDescent="0.5">
      <c r="B131" s="4"/>
      <c r="C131" s="4"/>
      <c r="D131" s="5"/>
      <c r="E131" s="12"/>
      <c r="F131" s="13"/>
      <c r="G131" s="12"/>
      <c r="H131" s="13"/>
      <c r="I131" s="12"/>
      <c r="J131" s="13"/>
      <c r="K131" s="12"/>
      <c r="L131" s="13"/>
      <c r="M131" s="12"/>
      <c r="N131" s="13"/>
      <c r="O131" s="12"/>
    </row>
    <row r="132" spans="2:15" ht="14.65" thickBot="1" x14ac:dyDescent="0.5">
      <c r="B132" s="4"/>
      <c r="C132" s="4"/>
      <c r="D132" s="5"/>
      <c r="E132" s="12"/>
      <c r="F132" s="13"/>
      <c r="G132" s="12"/>
      <c r="H132" s="13"/>
      <c r="I132" s="12"/>
      <c r="J132" s="13"/>
      <c r="K132" s="12"/>
      <c r="L132" s="13"/>
      <c r="M132" s="12"/>
      <c r="N132" s="13"/>
      <c r="O132" s="12"/>
    </row>
    <row r="133" spans="2:15" ht="14.65" thickBot="1" x14ac:dyDescent="0.5">
      <c r="B133" s="4"/>
      <c r="C133" s="4"/>
      <c r="D133" s="5"/>
      <c r="E133" s="12"/>
      <c r="F133" s="13"/>
      <c r="G133" s="12"/>
      <c r="H133" s="13"/>
      <c r="I133" s="12"/>
      <c r="J133" s="13"/>
      <c r="K133" s="12"/>
      <c r="L133" s="13"/>
      <c r="M133" s="12"/>
      <c r="N133" s="13"/>
      <c r="O133" s="12"/>
    </row>
    <row r="134" spans="2:15" ht="14.65" thickBot="1" x14ac:dyDescent="0.5">
      <c r="B134" s="4"/>
      <c r="C134" s="4"/>
      <c r="D134" s="5"/>
      <c r="E134" s="12"/>
      <c r="F134" s="13"/>
      <c r="G134" s="12"/>
      <c r="H134" s="13"/>
      <c r="I134" s="12"/>
      <c r="J134" s="13"/>
      <c r="K134" s="12"/>
      <c r="L134" s="13"/>
      <c r="M134" s="12"/>
      <c r="N134" s="13"/>
      <c r="O134" s="12"/>
    </row>
    <row r="135" spans="2:15" ht="14.65" thickBot="1" x14ac:dyDescent="0.5">
      <c r="B135" s="4"/>
      <c r="C135" s="4"/>
      <c r="D135" s="5"/>
      <c r="E135" s="12"/>
      <c r="F135" s="13"/>
      <c r="G135" s="12"/>
      <c r="H135" s="13"/>
      <c r="I135" s="12"/>
      <c r="J135" s="13"/>
      <c r="K135" s="12"/>
      <c r="L135" s="13"/>
      <c r="M135" s="12"/>
      <c r="N135" s="13"/>
      <c r="O135" s="12"/>
    </row>
    <row r="136" spans="2:15" ht="14.65" thickBot="1" x14ac:dyDescent="0.5">
      <c r="B136" s="4"/>
      <c r="C136" s="4"/>
      <c r="D136" s="5"/>
      <c r="E136" s="12"/>
      <c r="F136" s="13"/>
      <c r="G136" s="12"/>
      <c r="H136" s="13"/>
      <c r="I136" s="12"/>
      <c r="J136" s="13"/>
      <c r="K136" s="12"/>
      <c r="L136" s="13"/>
      <c r="M136" s="12"/>
      <c r="N136" s="13"/>
      <c r="O136" s="12"/>
    </row>
    <row r="137" spans="2:15" ht="14.65" thickBot="1" x14ac:dyDescent="0.5">
      <c r="B137" s="4"/>
      <c r="C137" s="4"/>
      <c r="D137" s="5"/>
      <c r="E137" s="12"/>
      <c r="F137" s="13"/>
      <c r="G137" s="12"/>
      <c r="H137" s="13"/>
      <c r="I137" s="12"/>
      <c r="J137" s="13"/>
      <c r="K137" s="12"/>
      <c r="L137" s="13"/>
      <c r="M137" s="12"/>
      <c r="N137" s="13"/>
      <c r="O137" s="12"/>
    </row>
    <row r="138" spans="2:15" ht="14.65" thickBot="1" x14ac:dyDescent="0.5">
      <c r="B138" s="4"/>
      <c r="C138" s="4"/>
      <c r="D138" s="5"/>
      <c r="E138" s="12"/>
      <c r="F138" s="13"/>
      <c r="G138" s="12"/>
      <c r="H138" s="13"/>
      <c r="I138" s="12"/>
      <c r="J138" s="13"/>
      <c r="K138" s="12"/>
      <c r="L138" s="13"/>
      <c r="M138" s="12"/>
      <c r="N138" s="13"/>
      <c r="O138" s="12"/>
    </row>
    <row r="139" spans="2:15" ht="14.65" thickBot="1" x14ac:dyDescent="0.5">
      <c r="B139" s="4"/>
      <c r="C139" s="4"/>
      <c r="D139" s="5"/>
      <c r="E139" s="12"/>
      <c r="F139" s="13"/>
      <c r="G139" s="12"/>
      <c r="H139" s="13"/>
      <c r="I139" s="12"/>
      <c r="J139" s="13"/>
      <c r="K139" s="12"/>
      <c r="L139" s="13"/>
      <c r="M139" s="12"/>
      <c r="N139" s="13"/>
      <c r="O139" s="12"/>
    </row>
    <row r="140" spans="2:15" ht="14.65" thickBot="1" x14ac:dyDescent="0.5">
      <c r="B140" s="4"/>
      <c r="C140" s="4"/>
      <c r="D140" s="5"/>
      <c r="E140" s="12"/>
      <c r="F140" s="13"/>
      <c r="G140" s="12"/>
      <c r="H140" s="13"/>
      <c r="I140" s="12"/>
      <c r="J140" s="13"/>
      <c r="K140" s="12"/>
      <c r="L140" s="13"/>
      <c r="M140" s="12"/>
      <c r="N140" s="13"/>
      <c r="O140" s="12"/>
    </row>
    <row r="141" spans="2:15" ht="14.65" thickBot="1" x14ac:dyDescent="0.5">
      <c r="B141" s="4"/>
      <c r="C141" s="4"/>
      <c r="D141" s="5"/>
      <c r="E141" s="12"/>
      <c r="F141" s="13"/>
      <c r="G141" s="12"/>
      <c r="H141" s="13"/>
      <c r="I141" s="12"/>
      <c r="J141" s="13"/>
      <c r="K141" s="12"/>
      <c r="L141" s="13"/>
      <c r="M141" s="12"/>
      <c r="N141" s="13"/>
      <c r="O141" s="12"/>
    </row>
    <row r="142" spans="2:15" ht="14.65" thickBot="1" x14ac:dyDescent="0.5">
      <c r="B142" s="4"/>
      <c r="C142" s="4"/>
      <c r="D142" s="5"/>
      <c r="E142" s="12"/>
      <c r="F142" s="13"/>
      <c r="G142" s="12"/>
      <c r="H142" s="13"/>
      <c r="I142" s="12"/>
      <c r="J142" s="13"/>
      <c r="K142" s="12"/>
      <c r="L142" s="13"/>
      <c r="M142" s="12"/>
      <c r="N142" s="13"/>
      <c r="O142" s="12"/>
    </row>
    <row r="143" spans="2:15" ht="14.65" thickBot="1" x14ac:dyDescent="0.5">
      <c r="B143" s="4"/>
      <c r="C143" s="4"/>
      <c r="D143" s="5"/>
      <c r="E143" s="12"/>
      <c r="F143" s="13"/>
      <c r="G143" s="12"/>
      <c r="H143" s="13"/>
      <c r="I143" s="12"/>
      <c r="J143" s="13"/>
      <c r="K143" s="12"/>
      <c r="L143" s="13"/>
      <c r="M143" s="12"/>
      <c r="N143" s="13"/>
      <c r="O143" s="12"/>
    </row>
    <row r="144" spans="2:15" ht="14.65" thickBot="1" x14ac:dyDescent="0.5">
      <c r="B144" s="4"/>
      <c r="C144" s="4"/>
      <c r="D144" s="5"/>
      <c r="E144" s="12"/>
      <c r="F144" s="13"/>
      <c r="G144" s="12"/>
      <c r="H144" s="13"/>
      <c r="I144" s="12"/>
      <c r="J144" s="13"/>
      <c r="K144" s="12"/>
      <c r="L144" s="13"/>
      <c r="M144" s="12"/>
      <c r="N144" s="13"/>
      <c r="O144" s="12"/>
    </row>
    <row r="145" spans="2:15" ht="14.65" thickBot="1" x14ac:dyDescent="0.5">
      <c r="B145" s="4"/>
      <c r="C145" s="4"/>
      <c r="D145" s="5"/>
      <c r="E145" s="12"/>
      <c r="F145" s="13"/>
      <c r="G145" s="12"/>
      <c r="H145" s="13"/>
      <c r="I145" s="12"/>
      <c r="J145" s="13"/>
      <c r="K145" s="12"/>
      <c r="L145" s="13"/>
      <c r="M145" s="12"/>
      <c r="N145" s="13"/>
      <c r="O145" s="12"/>
    </row>
    <row r="146" spans="2:15" ht="14.65" thickBot="1" x14ac:dyDescent="0.5">
      <c r="B146" s="4"/>
      <c r="C146" s="4"/>
      <c r="D146" s="5"/>
      <c r="E146" s="12"/>
      <c r="F146" s="13"/>
      <c r="G146" s="12"/>
      <c r="H146" s="13"/>
      <c r="I146" s="12"/>
      <c r="J146" s="13"/>
      <c r="K146" s="12"/>
      <c r="L146" s="13"/>
      <c r="M146" s="12"/>
      <c r="N146" s="13"/>
      <c r="O146" s="12"/>
    </row>
    <row r="147" spans="2:15" ht="14.65" thickBot="1" x14ac:dyDescent="0.5">
      <c r="B147" s="4"/>
      <c r="C147" s="4"/>
      <c r="D147" s="5"/>
      <c r="E147" s="12"/>
      <c r="F147" s="13"/>
      <c r="G147" s="12"/>
      <c r="H147" s="13"/>
      <c r="I147" s="12"/>
      <c r="J147" s="13"/>
      <c r="K147" s="12"/>
      <c r="L147" s="13"/>
      <c r="M147" s="12"/>
      <c r="N147" s="13"/>
      <c r="O147" s="12"/>
    </row>
    <row r="148" spans="2:15" ht="14.65" thickBot="1" x14ac:dyDescent="0.5">
      <c r="B148" s="4"/>
      <c r="C148" s="4"/>
      <c r="D148" s="5"/>
      <c r="E148" s="12"/>
      <c r="F148" s="13"/>
      <c r="G148" s="12"/>
      <c r="H148" s="13"/>
      <c r="I148" s="12"/>
      <c r="J148" s="13"/>
      <c r="K148" s="12"/>
      <c r="L148" s="13"/>
      <c r="M148" s="12"/>
      <c r="N148" s="13"/>
      <c r="O148" s="12"/>
    </row>
    <row r="149" spans="2:15" ht="14.65" thickBot="1" x14ac:dyDescent="0.5">
      <c r="B149" s="4"/>
      <c r="C149" s="4"/>
      <c r="D149" s="5"/>
      <c r="E149" s="12"/>
      <c r="F149" s="13"/>
      <c r="G149" s="12"/>
      <c r="H149" s="13"/>
      <c r="I149" s="12"/>
      <c r="J149" s="13"/>
      <c r="K149" s="12"/>
      <c r="L149" s="13"/>
      <c r="M149" s="12"/>
      <c r="N149" s="13"/>
      <c r="O149" s="12"/>
    </row>
    <row r="150" spans="2:15" ht="14.65" thickBot="1" x14ac:dyDescent="0.5">
      <c r="B150" s="4"/>
      <c r="C150" s="4"/>
      <c r="D150" s="5"/>
      <c r="E150" s="12"/>
      <c r="F150" s="13"/>
      <c r="G150" s="12"/>
      <c r="H150" s="13"/>
      <c r="I150" s="12"/>
      <c r="J150" s="13"/>
      <c r="K150" s="12"/>
      <c r="L150" s="13"/>
      <c r="M150" s="12"/>
      <c r="N150" s="13"/>
      <c r="O150" s="12"/>
    </row>
    <row r="151" spans="2:15" ht="14.65" thickBot="1" x14ac:dyDescent="0.5">
      <c r="B151" s="4"/>
      <c r="C151" s="4"/>
      <c r="D151" s="5"/>
      <c r="E151" s="12"/>
      <c r="F151" s="13"/>
      <c r="G151" s="12"/>
      <c r="H151" s="13"/>
      <c r="I151" s="12"/>
      <c r="J151" s="13"/>
      <c r="K151" s="12"/>
      <c r="L151" s="13"/>
      <c r="M151" s="12"/>
      <c r="N151" s="13"/>
      <c r="O151" s="12"/>
    </row>
    <row r="152" spans="2:15" ht="14.65" thickBot="1" x14ac:dyDescent="0.5">
      <c r="B152" s="4"/>
      <c r="C152" s="4"/>
      <c r="D152" s="5"/>
      <c r="E152" s="12"/>
      <c r="F152" s="13"/>
      <c r="G152" s="12"/>
      <c r="H152" s="13"/>
      <c r="I152" s="12"/>
      <c r="J152" s="13"/>
      <c r="K152" s="12"/>
      <c r="L152" s="13"/>
      <c r="M152" s="12"/>
      <c r="N152" s="13"/>
      <c r="O152" s="12"/>
    </row>
    <row r="153" spans="2:15" ht="14.65" thickBot="1" x14ac:dyDescent="0.5">
      <c r="B153" s="4"/>
      <c r="C153" s="4"/>
      <c r="D153" s="5"/>
      <c r="E153" s="12"/>
      <c r="F153" s="13"/>
      <c r="G153" s="12"/>
      <c r="H153" s="13"/>
      <c r="I153" s="12"/>
      <c r="J153" s="13"/>
      <c r="K153" s="12"/>
      <c r="L153" s="13"/>
      <c r="M153" s="12"/>
      <c r="N153" s="13"/>
      <c r="O153" s="12"/>
    </row>
    <row r="154" spans="2:15" ht="14.65" thickBot="1" x14ac:dyDescent="0.5">
      <c r="B154" s="4"/>
      <c r="C154" s="4"/>
      <c r="D154" s="5"/>
      <c r="E154" s="12"/>
      <c r="F154" s="13"/>
      <c r="G154" s="12"/>
      <c r="H154" s="13"/>
      <c r="I154" s="12"/>
      <c r="J154" s="13"/>
      <c r="K154" s="12"/>
      <c r="L154" s="13"/>
      <c r="M154" s="12"/>
      <c r="N154" s="13"/>
      <c r="O154" s="12"/>
    </row>
    <row r="155" spans="2:15" ht="14.65" thickBot="1" x14ac:dyDescent="0.5">
      <c r="B155" s="4"/>
      <c r="C155" s="4"/>
      <c r="D155" s="5"/>
      <c r="E155" s="12"/>
      <c r="F155" s="13"/>
      <c r="G155" s="12"/>
      <c r="H155" s="13"/>
      <c r="I155" s="12"/>
      <c r="J155" s="13"/>
      <c r="K155" s="12"/>
      <c r="L155" s="13"/>
      <c r="M155" s="12"/>
      <c r="N155" s="13"/>
      <c r="O155" s="12"/>
    </row>
    <row r="156" spans="2:15" ht="14.65" thickBot="1" x14ac:dyDescent="0.5">
      <c r="B156" s="4"/>
      <c r="C156" s="4"/>
      <c r="D156" s="5"/>
      <c r="E156" s="12"/>
      <c r="F156" s="13"/>
      <c r="G156" s="12"/>
      <c r="H156" s="13"/>
      <c r="I156" s="12"/>
      <c r="J156" s="13"/>
      <c r="K156" s="12"/>
      <c r="L156" s="13"/>
      <c r="M156" s="12"/>
      <c r="N156" s="13"/>
      <c r="O156" s="12"/>
    </row>
    <row r="157" spans="2:15" ht="14.65" thickBot="1" x14ac:dyDescent="0.5">
      <c r="B157" s="4"/>
      <c r="C157" s="4"/>
      <c r="D157" s="5"/>
      <c r="E157" s="12"/>
      <c r="F157" s="13"/>
      <c r="G157" s="12"/>
      <c r="H157" s="13"/>
      <c r="I157" s="12"/>
      <c r="J157" s="13"/>
      <c r="K157" s="12"/>
      <c r="L157" s="13"/>
      <c r="M157" s="12"/>
      <c r="N157" s="13"/>
      <c r="O157" s="12"/>
    </row>
    <row r="158" spans="2:15" ht="14.65" thickBot="1" x14ac:dyDescent="0.5">
      <c r="B158" s="4"/>
      <c r="C158" s="4"/>
      <c r="D158" s="5"/>
      <c r="E158" s="12"/>
      <c r="F158" s="13"/>
      <c r="G158" s="12"/>
      <c r="H158" s="13"/>
      <c r="I158" s="12"/>
      <c r="J158" s="13"/>
      <c r="K158" s="12"/>
      <c r="L158" s="13"/>
      <c r="M158" s="12"/>
      <c r="N158" s="13"/>
      <c r="O158" s="12"/>
    </row>
    <row r="159" spans="2:15" ht="14.65" thickBot="1" x14ac:dyDescent="0.5">
      <c r="B159" s="4"/>
      <c r="C159" s="4"/>
      <c r="D159" s="5"/>
      <c r="E159" s="12"/>
      <c r="F159" s="13"/>
      <c r="G159" s="12"/>
      <c r="H159" s="13"/>
      <c r="I159" s="12"/>
      <c r="J159" s="13"/>
      <c r="K159" s="12"/>
      <c r="L159" s="13"/>
      <c r="M159" s="12"/>
      <c r="N159" s="13"/>
      <c r="O159" s="12"/>
    </row>
    <row r="160" spans="2:15" ht="14.65" thickBot="1" x14ac:dyDescent="0.5">
      <c r="B160" s="4"/>
      <c r="C160" s="4"/>
      <c r="D160" s="5"/>
      <c r="E160" s="12"/>
      <c r="F160" s="13"/>
      <c r="G160" s="12"/>
      <c r="H160" s="13"/>
      <c r="I160" s="12"/>
      <c r="J160" s="13"/>
      <c r="K160" s="12"/>
      <c r="L160" s="13"/>
      <c r="M160" s="12"/>
      <c r="N160" s="13"/>
      <c r="O160" s="12"/>
    </row>
    <row r="161" spans="2:15" ht="14.65" thickBot="1" x14ac:dyDescent="0.5">
      <c r="B161" s="4"/>
      <c r="C161" s="4"/>
      <c r="D161" s="5"/>
      <c r="E161" s="12"/>
      <c r="F161" s="13"/>
      <c r="G161" s="12"/>
      <c r="H161" s="13"/>
      <c r="I161" s="12"/>
      <c r="J161" s="13"/>
      <c r="K161" s="12"/>
      <c r="L161" s="13"/>
      <c r="M161" s="12"/>
      <c r="N161" s="13"/>
      <c r="O161" s="12"/>
    </row>
    <row r="162" spans="2:15" ht="14.65" thickBot="1" x14ac:dyDescent="0.5">
      <c r="B162" s="4"/>
      <c r="C162" s="4"/>
      <c r="D162" s="5"/>
      <c r="E162" s="12"/>
      <c r="F162" s="13"/>
      <c r="G162" s="12"/>
      <c r="H162" s="13"/>
      <c r="I162" s="12"/>
      <c r="J162" s="13"/>
      <c r="K162" s="12"/>
      <c r="L162" s="13"/>
      <c r="M162" s="12"/>
      <c r="N162" s="13"/>
      <c r="O162" s="12"/>
    </row>
    <row r="163" spans="2:15" ht="14.65" thickBot="1" x14ac:dyDescent="0.5">
      <c r="B163" s="4"/>
      <c r="C163" s="4"/>
      <c r="D163" s="5"/>
      <c r="E163" s="12"/>
      <c r="F163" s="13"/>
      <c r="G163" s="12"/>
      <c r="H163" s="13"/>
      <c r="I163" s="12"/>
      <c r="J163" s="13"/>
      <c r="K163" s="12"/>
      <c r="L163" s="13"/>
      <c r="M163" s="12"/>
      <c r="N163" s="13"/>
      <c r="O163" s="12"/>
    </row>
    <row r="164" spans="2:15" ht="14.65" thickBot="1" x14ac:dyDescent="0.5">
      <c r="B164" s="4"/>
      <c r="C164" s="4"/>
      <c r="D164" s="5"/>
      <c r="E164" s="12"/>
      <c r="F164" s="13"/>
      <c r="G164" s="12"/>
      <c r="H164" s="13"/>
      <c r="I164" s="12"/>
      <c r="J164" s="13"/>
      <c r="K164" s="12"/>
      <c r="L164" s="13"/>
      <c r="M164" s="12"/>
      <c r="N164" s="13"/>
      <c r="O164" s="12"/>
    </row>
    <row r="165" spans="2:15" ht="14.65" thickBot="1" x14ac:dyDescent="0.5">
      <c r="B165" s="4"/>
      <c r="C165" s="4"/>
      <c r="D165" s="5"/>
      <c r="E165" s="12"/>
      <c r="F165" s="13"/>
      <c r="G165" s="12"/>
      <c r="H165" s="13"/>
      <c r="I165" s="12"/>
      <c r="J165" s="13"/>
      <c r="K165" s="12"/>
      <c r="L165" s="13"/>
      <c r="M165" s="12"/>
      <c r="N165" s="13"/>
      <c r="O165" s="12"/>
    </row>
    <row r="166" spans="2:15" ht="14.65" thickBot="1" x14ac:dyDescent="0.5">
      <c r="B166" s="4"/>
      <c r="C166" s="4"/>
      <c r="D166" s="5"/>
      <c r="E166" s="12"/>
      <c r="F166" s="13"/>
      <c r="G166" s="12"/>
      <c r="H166" s="13"/>
      <c r="I166" s="12"/>
      <c r="J166" s="13"/>
      <c r="K166" s="12"/>
      <c r="L166" s="13"/>
      <c r="M166" s="12"/>
      <c r="N166" s="13"/>
      <c r="O166" s="12"/>
    </row>
    <row r="167" spans="2:15" ht="14.65" thickBot="1" x14ac:dyDescent="0.5">
      <c r="B167" s="4"/>
      <c r="C167" s="4"/>
      <c r="D167" s="5"/>
      <c r="E167" s="12"/>
      <c r="F167" s="13"/>
      <c r="G167" s="12"/>
      <c r="H167" s="13"/>
      <c r="I167" s="12"/>
      <c r="J167" s="13"/>
      <c r="K167" s="12"/>
      <c r="L167" s="13"/>
      <c r="M167" s="12"/>
      <c r="N167" s="13"/>
      <c r="O167" s="12"/>
    </row>
    <row r="168" spans="2:15" ht="14.65" thickBot="1" x14ac:dyDescent="0.5">
      <c r="B168" s="4"/>
      <c r="C168" s="4"/>
      <c r="D168" s="5"/>
      <c r="E168" s="12"/>
      <c r="F168" s="13"/>
      <c r="G168" s="12"/>
      <c r="H168" s="13"/>
      <c r="I168" s="12"/>
      <c r="J168" s="13"/>
      <c r="K168" s="12"/>
      <c r="L168" s="13"/>
      <c r="M168" s="12"/>
      <c r="N168" s="13"/>
      <c r="O168" s="12"/>
    </row>
    <row r="169" spans="2:15" ht="14.65" thickBot="1" x14ac:dyDescent="0.5">
      <c r="B169" s="4"/>
      <c r="C169" s="4"/>
      <c r="D169" s="5"/>
      <c r="E169" s="12"/>
      <c r="F169" s="13"/>
      <c r="G169" s="12"/>
      <c r="H169" s="13"/>
      <c r="I169" s="12"/>
      <c r="J169" s="13"/>
      <c r="K169" s="12"/>
      <c r="L169" s="13"/>
      <c r="M169" s="12"/>
      <c r="N169" s="13"/>
      <c r="O169" s="12"/>
    </row>
    <row r="170" spans="2:15" ht="14.65" thickBot="1" x14ac:dyDescent="0.5">
      <c r="B170" s="4"/>
      <c r="C170" s="4"/>
      <c r="D170" s="5"/>
      <c r="E170" s="12"/>
      <c r="F170" s="13"/>
      <c r="G170" s="12"/>
      <c r="H170" s="13"/>
      <c r="I170" s="12"/>
      <c r="J170" s="13"/>
      <c r="K170" s="12"/>
      <c r="L170" s="13"/>
      <c r="M170" s="12"/>
      <c r="N170" s="13"/>
      <c r="O170" s="12"/>
    </row>
    <row r="171" spans="2:15" ht="14.65" thickBot="1" x14ac:dyDescent="0.5">
      <c r="B171" s="4"/>
      <c r="C171" s="4"/>
      <c r="D171" s="5"/>
      <c r="E171" s="12"/>
      <c r="F171" s="13"/>
      <c r="G171" s="12"/>
      <c r="H171" s="13"/>
      <c r="I171" s="12"/>
      <c r="J171" s="13"/>
      <c r="K171" s="12"/>
      <c r="L171" s="13"/>
      <c r="M171" s="12"/>
      <c r="N171" s="13"/>
      <c r="O171" s="12"/>
    </row>
    <row r="172" spans="2:15" ht="14.65" thickBot="1" x14ac:dyDescent="0.5">
      <c r="B172" s="4"/>
      <c r="C172" s="4"/>
      <c r="D172" s="5"/>
      <c r="E172" s="12"/>
      <c r="F172" s="13"/>
      <c r="G172" s="12"/>
      <c r="H172" s="13"/>
      <c r="I172" s="12"/>
      <c r="J172" s="13"/>
      <c r="K172" s="12"/>
      <c r="L172" s="13"/>
      <c r="M172" s="12"/>
      <c r="N172" s="13"/>
      <c r="O172" s="12"/>
    </row>
    <row r="173" spans="2:15" ht="14.65" thickBot="1" x14ac:dyDescent="0.5">
      <c r="B173" s="4"/>
      <c r="C173" s="4"/>
      <c r="D173" s="5"/>
      <c r="E173" s="12"/>
      <c r="F173" s="13"/>
      <c r="G173" s="12"/>
      <c r="H173" s="13"/>
      <c r="I173" s="12"/>
      <c r="J173" s="13"/>
      <c r="K173" s="12"/>
      <c r="L173" s="13"/>
      <c r="M173" s="12"/>
      <c r="N173" s="13"/>
      <c r="O173" s="12"/>
    </row>
    <row r="174" spans="2:15" ht="14.65" thickBot="1" x14ac:dyDescent="0.5">
      <c r="B174" s="4"/>
      <c r="C174" s="4"/>
      <c r="D174" s="5"/>
      <c r="E174" s="12"/>
      <c r="F174" s="13"/>
      <c r="G174" s="12"/>
      <c r="H174" s="13"/>
      <c r="I174" s="12"/>
      <c r="J174" s="13"/>
      <c r="K174" s="12"/>
      <c r="L174" s="13"/>
      <c r="M174" s="12"/>
      <c r="N174" s="13"/>
      <c r="O174" s="12"/>
    </row>
    <row r="175" spans="2:15" ht="14.65" thickBot="1" x14ac:dyDescent="0.5">
      <c r="B175" s="4"/>
      <c r="C175" s="4"/>
      <c r="D175" s="5"/>
      <c r="E175" s="12"/>
      <c r="F175" s="13"/>
      <c r="G175" s="12"/>
      <c r="H175" s="13"/>
      <c r="I175" s="12"/>
      <c r="J175" s="13"/>
      <c r="K175" s="12"/>
      <c r="L175" s="13"/>
      <c r="M175" s="12"/>
      <c r="N175" s="13"/>
      <c r="O175" s="12"/>
    </row>
    <row r="176" spans="2:15" ht="14.65" thickBot="1" x14ac:dyDescent="0.5">
      <c r="B176" s="4"/>
      <c r="C176" s="4"/>
      <c r="D176" s="5"/>
      <c r="E176" s="12"/>
      <c r="F176" s="13"/>
      <c r="G176" s="12"/>
      <c r="H176" s="13"/>
      <c r="I176" s="12"/>
      <c r="J176" s="13"/>
      <c r="K176" s="12"/>
      <c r="L176" s="13"/>
      <c r="M176" s="12"/>
      <c r="N176" s="13"/>
      <c r="O176" s="12"/>
    </row>
    <row r="177" spans="2:15" ht="14.65" thickBot="1" x14ac:dyDescent="0.5">
      <c r="B177" s="4"/>
      <c r="C177" s="4"/>
      <c r="D177" s="5"/>
      <c r="E177" s="12"/>
      <c r="F177" s="13"/>
      <c r="G177" s="12"/>
      <c r="H177" s="13"/>
      <c r="I177" s="12"/>
      <c r="J177" s="13"/>
      <c r="K177" s="12"/>
      <c r="L177" s="13"/>
      <c r="N177" s="13"/>
    </row>
    <row r="178" spans="2:15" ht="14.65" thickBot="1" x14ac:dyDescent="0.5">
      <c r="B178" s="4"/>
      <c r="C178" s="4"/>
      <c r="D178" s="5"/>
      <c r="E178" s="12"/>
      <c r="F178" s="13"/>
      <c r="G178" s="12"/>
      <c r="H178" s="13"/>
      <c r="I178" s="12"/>
      <c r="J178" s="13"/>
      <c r="K178" s="12"/>
      <c r="L178" s="13"/>
      <c r="M178" s="12"/>
      <c r="N178" s="13"/>
      <c r="O178" s="12"/>
    </row>
    <row r="179" spans="2:15" ht="14.65" thickBot="1" x14ac:dyDescent="0.5">
      <c r="B179" s="4"/>
      <c r="C179" s="4"/>
      <c r="D179" s="5"/>
      <c r="E179" s="12"/>
      <c r="F179" s="13"/>
      <c r="G179" s="12"/>
      <c r="H179" s="13"/>
      <c r="I179" s="12"/>
      <c r="J179" s="13"/>
      <c r="K179" s="12"/>
      <c r="L179" s="13"/>
      <c r="M179" s="12"/>
      <c r="N179" s="13"/>
      <c r="O179" s="12"/>
    </row>
    <row r="180" spans="2:15" ht="14.65" thickBot="1" x14ac:dyDescent="0.5">
      <c r="B180" s="4"/>
      <c r="C180" s="4"/>
      <c r="D180" s="5"/>
      <c r="E180" s="12"/>
      <c r="F180" s="13"/>
      <c r="G180" s="12"/>
      <c r="H180" s="13"/>
      <c r="I180" s="12"/>
      <c r="J180" s="13"/>
      <c r="K180" s="12"/>
      <c r="L180" s="13"/>
      <c r="M180" s="12"/>
      <c r="N180" s="13"/>
      <c r="O180" s="12"/>
    </row>
    <row r="181" spans="2:15" ht="14.65" thickBot="1" x14ac:dyDescent="0.5">
      <c r="B181" s="4"/>
      <c r="C181" s="4"/>
      <c r="D181" s="5"/>
      <c r="E181" s="12"/>
      <c r="F181" s="13"/>
      <c r="G181" s="12"/>
      <c r="H181" s="13"/>
      <c r="I181" s="12"/>
      <c r="J181" s="13"/>
      <c r="K181" s="12"/>
      <c r="L181" s="13"/>
      <c r="M181" s="12"/>
      <c r="N181" s="13"/>
      <c r="O181" s="12"/>
    </row>
    <row r="182" spans="2:15" ht="14.65" thickBot="1" x14ac:dyDescent="0.5">
      <c r="B182" s="4"/>
      <c r="C182" s="4"/>
      <c r="D182" s="5"/>
      <c r="E182" s="12"/>
      <c r="F182" s="13"/>
      <c r="G182" s="12"/>
      <c r="H182" s="13"/>
      <c r="I182" s="12"/>
      <c r="J182" s="13"/>
      <c r="K182" s="12"/>
      <c r="L182" s="13"/>
      <c r="M182" s="12"/>
      <c r="N182" s="13"/>
      <c r="O182" s="12"/>
    </row>
    <row r="183" spans="2:15" ht="14.65" thickBot="1" x14ac:dyDescent="0.5">
      <c r="B183" s="4"/>
      <c r="C183" s="4"/>
      <c r="D183" s="5"/>
      <c r="E183" s="12"/>
      <c r="F183" s="13"/>
      <c r="G183" s="12"/>
      <c r="H183" s="13"/>
      <c r="I183" s="12"/>
      <c r="J183" s="13"/>
      <c r="K183" s="12"/>
      <c r="L183" s="13"/>
      <c r="M183" s="12"/>
      <c r="N183" s="13"/>
      <c r="O183" s="12"/>
    </row>
    <row r="184" spans="2:15" ht="14.65" thickBot="1" x14ac:dyDescent="0.5">
      <c r="B184" s="4"/>
      <c r="C184" s="4"/>
      <c r="D184" s="5"/>
      <c r="E184" s="12"/>
      <c r="F184" s="13"/>
      <c r="G184" s="12"/>
      <c r="H184" s="13"/>
      <c r="I184" s="12"/>
      <c r="J184" s="13"/>
      <c r="K184" s="12"/>
      <c r="L184" s="13"/>
      <c r="M184" s="12"/>
      <c r="N184" s="13"/>
      <c r="O184" s="12"/>
    </row>
    <row r="185" spans="2:15" ht="14.65" thickBot="1" x14ac:dyDescent="0.5">
      <c r="B185" s="4"/>
      <c r="C185" s="4"/>
      <c r="D185" s="5"/>
      <c r="E185" s="12"/>
      <c r="F185" s="13"/>
      <c r="G185" s="12"/>
      <c r="H185" s="13"/>
      <c r="I185" s="12"/>
      <c r="J185" s="13"/>
      <c r="K185" s="12"/>
      <c r="L185" s="13"/>
      <c r="M185" s="12"/>
      <c r="N185" s="13"/>
      <c r="O185" s="12"/>
    </row>
    <row r="186" spans="2:15" ht="14.65" thickBot="1" x14ac:dyDescent="0.5">
      <c r="B186" s="4"/>
      <c r="C186" s="4"/>
      <c r="D186" s="5"/>
      <c r="E186" s="12"/>
      <c r="F186" s="13"/>
      <c r="G186" s="12"/>
      <c r="H186" s="13"/>
      <c r="I186" s="12"/>
      <c r="J186" s="13"/>
      <c r="K186" s="12"/>
      <c r="L186" s="13"/>
      <c r="M186" s="12"/>
      <c r="N186" s="13"/>
      <c r="O186" s="12"/>
    </row>
    <row r="187" spans="2:15" ht="14.65" thickBot="1" x14ac:dyDescent="0.5">
      <c r="B187" s="4"/>
      <c r="C187" s="4"/>
      <c r="D187" s="5"/>
      <c r="E187" s="12"/>
      <c r="F187" s="13"/>
      <c r="G187" s="12"/>
      <c r="H187" s="13"/>
      <c r="I187" s="12"/>
      <c r="J187" s="13"/>
      <c r="K187" s="12"/>
      <c r="L187" s="13"/>
      <c r="M187" s="12"/>
      <c r="N187" s="13"/>
      <c r="O187" s="12"/>
    </row>
    <row r="188" spans="2:15" ht="14.65" thickBot="1" x14ac:dyDescent="0.5">
      <c r="B188" s="4"/>
      <c r="C188" s="4"/>
      <c r="D188" s="5"/>
      <c r="E188" s="12"/>
      <c r="F188" s="13"/>
      <c r="G188" s="12"/>
      <c r="H188" s="13"/>
      <c r="I188" s="12"/>
      <c r="J188" s="13"/>
      <c r="K188" s="12"/>
      <c r="L188" s="13"/>
      <c r="M188" s="12"/>
      <c r="N188" s="13"/>
      <c r="O188" s="12"/>
    </row>
    <row r="189" spans="2:15" ht="14.65" thickBot="1" x14ac:dyDescent="0.5">
      <c r="B189" s="4"/>
      <c r="C189" s="4"/>
      <c r="D189" s="5"/>
      <c r="E189" s="12"/>
      <c r="F189" s="13"/>
      <c r="G189" s="12"/>
      <c r="H189" s="13"/>
      <c r="I189" s="12"/>
      <c r="J189" s="13"/>
      <c r="K189" s="12"/>
      <c r="L189" s="13"/>
      <c r="M189" s="12"/>
      <c r="N189" s="13"/>
      <c r="O189" s="12"/>
    </row>
    <row r="190" spans="2:15" ht="14.65" thickBot="1" x14ac:dyDescent="0.5">
      <c r="B190" s="4"/>
      <c r="C190" s="4"/>
      <c r="D190" s="5"/>
      <c r="E190" s="12"/>
      <c r="F190" s="13"/>
      <c r="G190" s="12"/>
      <c r="H190" s="13"/>
      <c r="I190" s="12"/>
      <c r="J190" s="13"/>
      <c r="K190" s="12"/>
      <c r="L190" s="13"/>
      <c r="M190" s="12"/>
      <c r="N190" s="13"/>
      <c r="O190" s="12"/>
    </row>
    <row r="191" spans="2:15" ht="14.65" thickBot="1" x14ac:dyDescent="0.5">
      <c r="B191" s="4"/>
      <c r="C191" s="4"/>
      <c r="D191" s="5"/>
      <c r="E191" s="12"/>
      <c r="F191" s="13"/>
      <c r="G191" s="12"/>
      <c r="H191" s="13"/>
      <c r="I191" s="12"/>
      <c r="J191" s="13"/>
      <c r="K191" s="12"/>
      <c r="L191" s="13"/>
      <c r="M191" s="12"/>
      <c r="N191" s="13"/>
      <c r="O191" s="12"/>
    </row>
    <row r="192" spans="2:15" ht="14.65" thickBot="1" x14ac:dyDescent="0.5">
      <c r="B192" s="4"/>
      <c r="C192" s="4"/>
      <c r="D192" s="5"/>
      <c r="E192" s="12"/>
      <c r="F192" s="13"/>
      <c r="G192" s="12"/>
      <c r="H192" s="13"/>
      <c r="I192" s="12"/>
      <c r="J192" s="13"/>
      <c r="K192" s="12"/>
      <c r="L192" s="13"/>
      <c r="M192" s="12"/>
      <c r="N192" s="13"/>
      <c r="O192" s="12"/>
    </row>
    <row r="193" spans="2:15" ht="14.65" thickBot="1" x14ac:dyDescent="0.5">
      <c r="B193" s="4"/>
      <c r="C193" s="4"/>
      <c r="D193" s="5"/>
      <c r="E193" s="12"/>
      <c r="F193" s="13"/>
      <c r="G193" s="12"/>
      <c r="H193" s="13"/>
      <c r="I193" s="12"/>
      <c r="J193" s="13"/>
      <c r="K193" s="12"/>
      <c r="L193" s="13"/>
      <c r="M193" s="12"/>
      <c r="N193" s="13"/>
      <c r="O193" s="12"/>
    </row>
    <row r="194" spans="2:15" ht="14.65" thickBot="1" x14ac:dyDescent="0.5">
      <c r="B194" s="4"/>
      <c r="C194" s="4"/>
      <c r="D194" s="5"/>
      <c r="E194" s="12"/>
      <c r="F194" s="13"/>
      <c r="G194" s="12"/>
      <c r="H194" s="13"/>
      <c r="I194" s="12"/>
      <c r="J194" s="13"/>
      <c r="K194" s="12"/>
      <c r="L194" s="13"/>
      <c r="M194" s="12"/>
      <c r="N194" s="13"/>
      <c r="O194" s="12"/>
    </row>
    <row r="195" spans="2:15" ht="14.65" thickBot="1" x14ac:dyDescent="0.5">
      <c r="B195" s="4"/>
      <c r="C195" s="4"/>
      <c r="D195" s="5"/>
      <c r="E195" s="12"/>
      <c r="F195" s="13"/>
      <c r="G195" s="12"/>
      <c r="H195" s="13"/>
      <c r="I195" s="12"/>
      <c r="J195" s="13"/>
      <c r="K195" s="12"/>
      <c r="L195" s="13"/>
      <c r="M195" s="12"/>
      <c r="N195" s="13"/>
      <c r="O195" s="12"/>
    </row>
    <row r="196" spans="2:15" ht="14.65" thickBot="1" x14ac:dyDescent="0.5">
      <c r="B196" s="4"/>
      <c r="C196" s="4"/>
      <c r="D196" s="5"/>
      <c r="E196" s="12"/>
      <c r="F196" s="13"/>
      <c r="G196" s="12"/>
      <c r="H196" s="13"/>
      <c r="I196" s="12"/>
      <c r="J196" s="13"/>
      <c r="K196" s="12"/>
      <c r="L196" s="13"/>
      <c r="M196" s="12"/>
      <c r="N196" s="13"/>
      <c r="O196" s="12"/>
    </row>
    <row r="197" spans="2:15" ht="14.65" thickBot="1" x14ac:dyDescent="0.5">
      <c r="B197" s="4"/>
      <c r="C197" s="4"/>
      <c r="D197" s="5"/>
      <c r="E197" s="12"/>
      <c r="F197" s="13"/>
      <c r="G197" s="12"/>
      <c r="H197" s="13"/>
      <c r="I197" s="12"/>
      <c r="J197" s="13"/>
      <c r="K197" s="12"/>
      <c r="L197" s="13"/>
      <c r="M197" s="12"/>
      <c r="N197" s="13"/>
      <c r="O197" s="12"/>
    </row>
    <row r="198" spans="2:15" ht="14.65" thickBot="1" x14ac:dyDescent="0.5">
      <c r="B198" s="4"/>
      <c r="C198" s="4"/>
      <c r="D198" s="5"/>
      <c r="E198" s="12"/>
      <c r="F198" s="13"/>
      <c r="G198" s="12"/>
      <c r="H198" s="13"/>
      <c r="I198" s="12"/>
      <c r="J198" s="13"/>
      <c r="K198" s="12"/>
      <c r="L198" s="13"/>
      <c r="M198" s="12"/>
      <c r="N198" s="13"/>
      <c r="O198" s="12"/>
    </row>
    <row r="199" spans="2:15" ht="14.65" thickBot="1" x14ac:dyDescent="0.5">
      <c r="B199" s="4"/>
      <c r="C199" s="4"/>
      <c r="D199" s="5"/>
      <c r="E199" s="12"/>
      <c r="F199" s="13"/>
      <c r="G199" s="12"/>
      <c r="H199" s="13"/>
      <c r="I199" s="12"/>
      <c r="J199" s="13"/>
      <c r="K199" s="12"/>
      <c r="L199" s="13"/>
      <c r="M199" s="12"/>
      <c r="N199" s="13"/>
      <c r="O199" s="12"/>
    </row>
    <row r="200" spans="2:15" ht="14.65" thickBot="1" x14ac:dyDescent="0.5">
      <c r="B200" s="4"/>
      <c r="C200" s="4"/>
      <c r="D200" s="5"/>
      <c r="E200" s="12"/>
      <c r="F200" s="13"/>
      <c r="G200" s="12"/>
      <c r="H200" s="13"/>
      <c r="I200" s="12"/>
      <c r="J200" s="13"/>
      <c r="K200" s="12"/>
      <c r="L200" s="13"/>
      <c r="M200" s="12"/>
      <c r="N200" s="13"/>
      <c r="O200" s="12"/>
    </row>
    <row r="201" spans="2:15" ht="14.65" thickBot="1" x14ac:dyDescent="0.5">
      <c r="B201" s="4"/>
      <c r="C201" s="4"/>
      <c r="D201" s="5"/>
      <c r="E201" s="12"/>
      <c r="F201" s="13"/>
      <c r="G201" s="12"/>
      <c r="H201" s="13"/>
      <c r="I201" s="12"/>
      <c r="J201" s="13"/>
      <c r="K201" s="12"/>
      <c r="L201" s="13"/>
      <c r="M201" s="12"/>
      <c r="N201" s="13"/>
      <c r="O201" s="12"/>
    </row>
    <row r="202" spans="2:15" ht="14.65" thickBot="1" x14ac:dyDescent="0.5">
      <c r="B202" s="4"/>
      <c r="C202" s="4"/>
      <c r="D202" s="5"/>
      <c r="E202" s="12"/>
      <c r="F202" s="13"/>
      <c r="G202" s="12"/>
      <c r="H202" s="13"/>
      <c r="I202" s="12"/>
      <c r="J202" s="13"/>
      <c r="K202" s="12"/>
      <c r="L202" s="13"/>
      <c r="M202" s="12"/>
      <c r="N202" s="13"/>
      <c r="O202" s="12"/>
    </row>
    <row r="203" spans="2:15" ht="14.65" thickBot="1" x14ac:dyDescent="0.5">
      <c r="B203" s="4"/>
      <c r="C203" s="4"/>
      <c r="D203" s="5"/>
      <c r="E203" s="12"/>
      <c r="F203" s="13"/>
      <c r="G203" s="12"/>
      <c r="H203" s="13"/>
      <c r="I203" s="12"/>
      <c r="J203" s="13"/>
      <c r="K203" s="12"/>
      <c r="L203" s="13"/>
      <c r="M203" s="12"/>
      <c r="N203" s="13"/>
      <c r="O203" s="12"/>
    </row>
    <row r="204" spans="2:15" ht="14.65" thickBot="1" x14ac:dyDescent="0.5">
      <c r="B204" s="4"/>
      <c r="C204" s="4"/>
      <c r="D204" s="5"/>
      <c r="E204" s="12"/>
      <c r="F204" s="13"/>
      <c r="G204" s="12"/>
      <c r="H204" s="13"/>
      <c r="I204" s="12"/>
      <c r="J204" s="13"/>
      <c r="K204" s="12"/>
      <c r="L204" s="13"/>
      <c r="M204" s="12"/>
      <c r="N204" s="13"/>
      <c r="O204" s="12"/>
    </row>
    <row r="205" spans="2:15" ht="14.65" thickBot="1" x14ac:dyDescent="0.5">
      <c r="B205" s="4"/>
      <c r="C205" s="4"/>
      <c r="D205" s="5"/>
      <c r="E205" s="12"/>
      <c r="F205" s="13"/>
      <c r="G205" s="12"/>
      <c r="H205" s="13"/>
      <c r="I205" s="12"/>
      <c r="J205" s="13"/>
      <c r="K205" s="12"/>
      <c r="L205" s="13"/>
      <c r="M205" s="12"/>
      <c r="N205" s="13"/>
      <c r="O205" s="12"/>
    </row>
    <row r="206" spans="2:15" ht="14.65" thickBot="1" x14ac:dyDescent="0.5">
      <c r="B206" s="4"/>
      <c r="C206" s="4"/>
      <c r="D206" s="5"/>
      <c r="E206" s="12"/>
      <c r="F206" s="13"/>
      <c r="G206" s="12"/>
      <c r="H206" s="13"/>
      <c r="I206" s="12"/>
      <c r="J206" s="13"/>
      <c r="K206" s="12"/>
      <c r="L206" s="13"/>
      <c r="M206" s="12"/>
      <c r="N206" s="13"/>
      <c r="O206" s="12"/>
    </row>
    <row r="207" spans="2:15" ht="14.65" thickBot="1" x14ac:dyDescent="0.5">
      <c r="B207" s="4"/>
      <c r="C207" s="4"/>
      <c r="D207" s="5"/>
      <c r="E207" s="12"/>
      <c r="F207" s="13"/>
      <c r="G207" s="12"/>
      <c r="H207" s="13"/>
      <c r="I207" s="12"/>
      <c r="J207" s="13"/>
      <c r="K207" s="12"/>
      <c r="L207" s="13"/>
      <c r="M207" s="12"/>
      <c r="N207" s="13"/>
      <c r="O207" s="12"/>
    </row>
    <row r="208" spans="2:15" ht="14.65" thickBot="1" x14ac:dyDescent="0.5">
      <c r="B208" s="4"/>
      <c r="C208" s="4"/>
      <c r="D208" s="5"/>
      <c r="E208" s="12"/>
      <c r="F208" s="13"/>
      <c r="G208" s="12"/>
      <c r="H208" s="13"/>
      <c r="I208" s="12"/>
      <c r="J208" s="13"/>
      <c r="K208" s="12"/>
      <c r="L208" s="13"/>
      <c r="M208" s="12"/>
      <c r="N208" s="13"/>
      <c r="O208" s="12"/>
    </row>
    <row r="209" spans="2:15" ht="14.65" thickBot="1" x14ac:dyDescent="0.5">
      <c r="B209" s="4"/>
      <c r="C209" s="4"/>
      <c r="D209" s="5"/>
      <c r="E209" s="12"/>
      <c r="F209" s="13"/>
      <c r="G209" s="12"/>
      <c r="H209" s="13"/>
      <c r="I209" s="12"/>
      <c r="J209" s="13"/>
      <c r="K209" s="12"/>
      <c r="L209" s="13"/>
      <c r="M209" s="12"/>
      <c r="N209" s="13"/>
      <c r="O209" s="12"/>
    </row>
    <row r="210" spans="2:15" ht="14.65" thickBot="1" x14ac:dyDescent="0.5">
      <c r="B210" s="4"/>
      <c r="C210" s="4"/>
      <c r="D210" s="5"/>
      <c r="E210" s="12"/>
      <c r="F210" s="13"/>
      <c r="G210" s="12"/>
      <c r="H210" s="13"/>
      <c r="I210" s="12"/>
      <c r="J210" s="13"/>
      <c r="K210" s="12"/>
      <c r="L210" s="13"/>
      <c r="M210" s="12"/>
      <c r="N210" s="13"/>
      <c r="O210" s="12"/>
    </row>
    <row r="211" spans="2:15" ht="14.65" thickBot="1" x14ac:dyDescent="0.5">
      <c r="B211" s="4"/>
      <c r="C211" s="4"/>
      <c r="D211" s="5"/>
      <c r="E211" s="12"/>
      <c r="F211" s="13"/>
      <c r="G211" s="12"/>
      <c r="H211" s="13"/>
      <c r="I211" s="12"/>
      <c r="J211" s="13"/>
      <c r="K211" s="12"/>
      <c r="L211" s="13"/>
      <c r="M211" s="12"/>
      <c r="N211" s="13"/>
      <c r="O211" s="12"/>
    </row>
    <row r="212" spans="2:15" ht="14.65" thickBot="1" x14ac:dyDescent="0.5">
      <c r="B212" s="4"/>
      <c r="C212" s="4"/>
      <c r="D212" s="5"/>
      <c r="E212" s="12"/>
      <c r="F212" s="13"/>
      <c r="G212" s="12"/>
      <c r="H212" s="13"/>
      <c r="I212" s="12"/>
      <c r="J212" s="13"/>
      <c r="K212" s="12"/>
      <c r="L212" s="13"/>
      <c r="M212" s="12"/>
      <c r="N212" s="13"/>
      <c r="O212" s="12"/>
    </row>
    <row r="213" spans="2:15" ht="14.65" thickBot="1" x14ac:dyDescent="0.5">
      <c r="B213" s="4"/>
      <c r="C213" s="4"/>
      <c r="D213" s="5"/>
      <c r="E213" s="12"/>
      <c r="F213" s="13"/>
      <c r="G213" s="12"/>
      <c r="H213" s="13"/>
      <c r="I213" s="12"/>
      <c r="J213" s="13"/>
      <c r="K213" s="12"/>
      <c r="L213" s="13"/>
      <c r="M213" s="12"/>
      <c r="N213" s="13"/>
      <c r="O213" s="12"/>
    </row>
    <row r="214" spans="2:15" ht="14.65" thickBot="1" x14ac:dyDescent="0.5">
      <c r="B214" s="4"/>
      <c r="C214" s="4"/>
      <c r="D214" s="5"/>
      <c r="E214" s="12"/>
      <c r="F214" s="13"/>
      <c r="G214" s="12"/>
      <c r="H214" s="13"/>
      <c r="I214" s="12"/>
      <c r="J214" s="13"/>
      <c r="K214" s="12"/>
      <c r="L214" s="13"/>
      <c r="M214" s="12"/>
      <c r="N214" s="13"/>
      <c r="O214" s="12"/>
    </row>
    <row r="215" spans="2:15" ht="14.65" thickBot="1" x14ac:dyDescent="0.5">
      <c r="B215" s="4"/>
      <c r="C215" s="4"/>
      <c r="D215" s="5"/>
      <c r="E215" s="12"/>
      <c r="F215" s="13"/>
      <c r="G215" s="12"/>
      <c r="H215" s="13"/>
      <c r="I215" s="12"/>
      <c r="J215" s="13"/>
      <c r="K215" s="12"/>
      <c r="L215" s="13"/>
      <c r="M215" s="12"/>
      <c r="N215" s="13"/>
      <c r="O215" s="12"/>
    </row>
    <row r="216" spans="2:15" ht="14.65" thickBot="1" x14ac:dyDescent="0.5">
      <c r="B216" s="4"/>
      <c r="C216" s="4"/>
      <c r="D216" s="5"/>
      <c r="E216" s="12"/>
      <c r="F216" s="13"/>
      <c r="G216" s="12"/>
      <c r="H216" s="13"/>
      <c r="I216" s="12"/>
      <c r="J216" s="13"/>
      <c r="K216" s="12"/>
      <c r="L216" s="13"/>
      <c r="M216" s="12"/>
      <c r="N216" s="13"/>
      <c r="O216" s="12"/>
    </row>
    <row r="217" spans="2:15" ht="14.65" thickBot="1" x14ac:dyDescent="0.5">
      <c r="B217" s="4"/>
      <c r="C217" s="4"/>
      <c r="D217" s="5"/>
      <c r="E217" s="12"/>
      <c r="F217" s="13"/>
      <c r="G217" s="12"/>
      <c r="H217" s="13"/>
      <c r="I217" s="12"/>
      <c r="J217" s="13"/>
      <c r="K217" s="12"/>
      <c r="L217" s="13"/>
      <c r="M217" s="12"/>
      <c r="N217" s="13"/>
      <c r="O217" s="12"/>
    </row>
    <row r="218" spans="2:15" ht="14.65" thickBot="1" x14ac:dyDescent="0.5">
      <c r="B218" s="4"/>
      <c r="C218" s="4"/>
      <c r="D218" s="5"/>
      <c r="E218" s="12"/>
      <c r="F218" s="13"/>
      <c r="G218" s="12"/>
      <c r="H218" s="13"/>
      <c r="I218" s="12"/>
      <c r="J218" s="13"/>
      <c r="K218" s="12"/>
      <c r="L218" s="13"/>
      <c r="M218" s="12"/>
      <c r="N218" s="13"/>
      <c r="O218" s="12"/>
    </row>
    <row r="219" spans="2:15" ht="14.65" thickBot="1" x14ac:dyDescent="0.5">
      <c r="B219" s="4"/>
      <c r="C219" s="4"/>
      <c r="D219" s="5"/>
      <c r="E219" s="12"/>
      <c r="F219" s="13"/>
      <c r="G219" s="12"/>
      <c r="H219" s="13"/>
      <c r="I219" s="12"/>
      <c r="J219" s="13"/>
      <c r="K219" s="12"/>
      <c r="L219" s="13"/>
      <c r="M219" s="12"/>
      <c r="N219" s="13"/>
      <c r="O219" s="12"/>
    </row>
    <row r="220" spans="2:15" ht="14.65" thickBot="1" x14ac:dyDescent="0.5">
      <c r="B220" s="4"/>
      <c r="C220" s="4"/>
      <c r="D220" s="5"/>
      <c r="E220" s="12"/>
      <c r="F220" s="13"/>
      <c r="G220" s="12"/>
      <c r="H220" s="13"/>
      <c r="I220" s="12"/>
      <c r="J220" s="13"/>
      <c r="K220" s="12"/>
      <c r="L220" s="13"/>
      <c r="M220" s="12"/>
      <c r="N220" s="13"/>
      <c r="O220" s="12"/>
    </row>
    <row r="221" spans="2:15" ht="14.65" thickBot="1" x14ac:dyDescent="0.5">
      <c r="B221" s="4"/>
      <c r="C221" s="4"/>
      <c r="D221" s="5"/>
      <c r="E221" s="12"/>
      <c r="F221" s="13"/>
      <c r="G221" s="12"/>
      <c r="H221" s="13"/>
      <c r="I221" s="12"/>
      <c r="J221" s="13"/>
      <c r="K221" s="12"/>
      <c r="L221" s="13"/>
      <c r="M221" s="12"/>
      <c r="N221" s="13"/>
      <c r="O221" s="12"/>
    </row>
    <row r="222" spans="2:15" ht="14.65" thickBot="1" x14ac:dyDescent="0.5">
      <c r="B222" s="4"/>
      <c r="C222" s="4"/>
      <c r="D222" s="5"/>
      <c r="E222" s="12"/>
      <c r="F222" s="13"/>
      <c r="G222" s="12"/>
      <c r="H222" s="13"/>
      <c r="I222" s="12"/>
      <c r="J222" s="13"/>
      <c r="K222" s="12"/>
      <c r="L222" s="13"/>
      <c r="M222" s="12"/>
      <c r="N222" s="13"/>
      <c r="O222" s="12"/>
    </row>
    <row r="223" spans="2:15" ht="14.65" thickBot="1" x14ac:dyDescent="0.5">
      <c r="B223" s="4"/>
      <c r="C223" s="4"/>
      <c r="D223" s="5"/>
      <c r="E223" s="12"/>
      <c r="F223" s="13"/>
      <c r="G223" s="12"/>
      <c r="H223" s="13"/>
      <c r="I223" s="12"/>
      <c r="J223" s="13"/>
      <c r="K223" s="12"/>
      <c r="L223" s="13"/>
      <c r="M223" s="12"/>
      <c r="N223" s="13"/>
      <c r="O223" s="12"/>
    </row>
    <row r="224" spans="2:15" ht="14.65" thickBot="1" x14ac:dyDescent="0.5">
      <c r="B224" s="4"/>
      <c r="C224" s="4"/>
      <c r="D224" s="5"/>
      <c r="E224" s="12"/>
      <c r="F224" s="13"/>
      <c r="G224" s="12"/>
      <c r="H224" s="13"/>
      <c r="I224" s="12"/>
      <c r="J224" s="13"/>
      <c r="K224" s="12"/>
      <c r="L224" s="13"/>
      <c r="M224" s="12"/>
      <c r="N224" s="13"/>
      <c r="O224" s="12"/>
    </row>
    <row r="225" spans="2:16" ht="14.65" thickBot="1" x14ac:dyDescent="0.5">
      <c r="B225" s="4"/>
      <c r="C225" s="4"/>
      <c r="D225" s="5"/>
      <c r="E225" s="12"/>
      <c r="F225" s="13"/>
      <c r="G225" s="12"/>
      <c r="H225" s="13"/>
      <c r="I225" s="12"/>
      <c r="J225" s="13"/>
      <c r="K225" s="12"/>
      <c r="L225" s="13"/>
      <c r="M225" s="12"/>
      <c r="N225" s="13"/>
      <c r="O225" s="12"/>
    </row>
    <row r="226" spans="2:16" ht="14.65" thickBot="1" x14ac:dyDescent="0.5">
      <c r="B226" s="4"/>
      <c r="C226" s="4"/>
      <c r="D226" s="5"/>
      <c r="E226" s="12"/>
      <c r="F226" s="13"/>
      <c r="G226" s="12"/>
      <c r="H226" s="13"/>
      <c r="I226" s="12"/>
      <c r="J226" s="13"/>
      <c r="K226" s="12"/>
      <c r="L226" s="13"/>
      <c r="M226" s="12"/>
      <c r="N226" s="13"/>
      <c r="O226" s="12"/>
    </row>
    <row r="227" spans="2:16" ht="14.65" thickBot="1" x14ac:dyDescent="0.5">
      <c r="B227" s="4"/>
      <c r="C227" s="4"/>
      <c r="D227" s="5"/>
      <c r="E227" s="12"/>
      <c r="F227" s="13"/>
      <c r="G227" s="12"/>
      <c r="H227" s="13"/>
      <c r="I227" s="12"/>
      <c r="J227" s="13"/>
      <c r="K227" s="12"/>
      <c r="L227" s="13"/>
      <c r="N227" s="13"/>
    </row>
    <row r="228" spans="2:16" ht="14.65" thickBot="1" x14ac:dyDescent="0.5">
      <c r="B228" s="4"/>
      <c r="C228" s="4"/>
      <c r="D228" s="5"/>
      <c r="E228" s="12"/>
      <c r="F228" s="13"/>
      <c r="G228" s="12"/>
      <c r="H228" s="13"/>
      <c r="I228" s="12"/>
      <c r="J228" s="13"/>
      <c r="K228" s="12"/>
      <c r="L228" s="13"/>
      <c r="M228" s="12"/>
      <c r="N228" s="13"/>
      <c r="O228" s="12"/>
    </row>
    <row r="229" spans="2:16" ht="14.65" thickBot="1" x14ac:dyDescent="0.5">
      <c r="B229" s="4"/>
      <c r="C229" s="4"/>
      <c r="D229" s="5"/>
      <c r="E229" s="12"/>
      <c r="F229" s="13"/>
      <c r="G229" s="12"/>
      <c r="H229" s="13"/>
      <c r="I229" s="12"/>
      <c r="J229" s="13"/>
      <c r="K229" s="12"/>
      <c r="L229" s="13"/>
      <c r="M229" s="12"/>
      <c r="N229" s="13"/>
      <c r="O229" s="12"/>
    </row>
    <row r="230" spans="2:16" ht="14.65" thickBot="1" x14ac:dyDescent="0.5">
      <c r="B230" s="4"/>
      <c r="C230" s="4"/>
      <c r="D230" s="5"/>
      <c r="E230" s="12"/>
      <c r="F230" s="13"/>
      <c r="G230" s="12"/>
      <c r="H230" s="13"/>
      <c r="I230" s="12"/>
      <c r="J230" s="13"/>
      <c r="K230" s="12"/>
      <c r="L230" s="13"/>
      <c r="M230" s="12"/>
      <c r="N230" s="13"/>
      <c r="O230" s="12"/>
    </row>
    <row r="231" spans="2:16" ht="14.65" thickBot="1" x14ac:dyDescent="0.5">
      <c r="B231" s="4"/>
      <c r="C231" s="4"/>
      <c r="D231" s="5"/>
      <c r="E231" s="12"/>
      <c r="F231" s="13"/>
      <c r="G231" s="12"/>
      <c r="H231" s="13"/>
      <c r="I231" s="12"/>
      <c r="J231" s="13"/>
      <c r="K231" s="12"/>
      <c r="L231" s="13"/>
      <c r="M231" s="12"/>
      <c r="N231" s="13"/>
      <c r="O231" s="12"/>
    </row>
    <row r="232" spans="2:16" ht="14.65" thickBot="1" x14ac:dyDescent="0.5">
      <c r="B232" s="4"/>
      <c r="C232" s="4"/>
      <c r="D232" s="5"/>
      <c r="E232" s="12"/>
      <c r="F232" s="13"/>
      <c r="G232" s="12"/>
      <c r="H232" s="13"/>
      <c r="I232" s="12"/>
      <c r="J232" s="13"/>
      <c r="K232" s="12"/>
      <c r="L232" s="13"/>
      <c r="M232" s="12"/>
      <c r="N232" s="13"/>
      <c r="O232" s="12"/>
    </row>
    <row r="233" spans="2:16" ht="14.65" thickBot="1" x14ac:dyDescent="0.5">
      <c r="B233" s="4"/>
      <c r="C233" s="4"/>
      <c r="D233" s="5"/>
      <c r="E233" s="12"/>
      <c r="F233" s="13"/>
      <c r="G233" s="12"/>
      <c r="H233" s="13"/>
      <c r="I233" s="12"/>
      <c r="J233" s="13"/>
      <c r="K233" s="12"/>
      <c r="L233" s="13"/>
      <c r="M233" s="12"/>
      <c r="N233" s="13"/>
      <c r="O233" s="12"/>
    </row>
    <row r="234" spans="2:16" ht="14.65" thickBot="1" x14ac:dyDescent="0.5">
      <c r="B234" s="4"/>
      <c r="C234" s="4"/>
      <c r="D234" s="5"/>
      <c r="E234" s="12"/>
      <c r="F234" s="13"/>
      <c r="G234" s="12"/>
      <c r="H234" s="13"/>
      <c r="I234" s="12"/>
      <c r="J234" s="13"/>
      <c r="K234" s="12"/>
      <c r="L234" s="13"/>
      <c r="M234" s="12"/>
      <c r="N234" s="13"/>
      <c r="O234" s="12"/>
    </row>
    <row r="235" spans="2:16" ht="14.65" thickBot="1" x14ac:dyDescent="0.5">
      <c r="B235" s="4"/>
      <c r="C235" s="4"/>
      <c r="D235" s="5"/>
      <c r="E235" s="12"/>
      <c r="F235" s="13"/>
      <c r="G235" s="12"/>
      <c r="H235" s="13"/>
      <c r="I235" s="12"/>
      <c r="J235" s="13"/>
      <c r="K235" s="12"/>
      <c r="L235" s="13"/>
      <c r="M235" s="12"/>
      <c r="N235" s="13"/>
      <c r="O235" s="12"/>
    </row>
    <row r="236" spans="2:16" ht="14.65" thickBot="1" x14ac:dyDescent="0.5">
      <c r="B236" s="4"/>
      <c r="C236" s="4"/>
      <c r="D236" s="5"/>
      <c r="E236" s="12"/>
      <c r="F236" s="13"/>
      <c r="G236" s="12"/>
      <c r="H236" s="13"/>
      <c r="I236" s="12"/>
      <c r="J236" s="13"/>
      <c r="K236" s="12"/>
      <c r="L236" s="13"/>
      <c r="M236" s="12"/>
      <c r="N236" s="13"/>
      <c r="O236" s="12"/>
    </row>
    <row r="237" spans="2:16" ht="14.65" thickBot="1" x14ac:dyDescent="0.5">
      <c r="B237" s="4"/>
      <c r="C237" s="4"/>
      <c r="D237" s="5"/>
      <c r="E237" s="12"/>
      <c r="F237" s="13"/>
      <c r="G237" s="12"/>
      <c r="H237" s="13"/>
      <c r="I237" s="12"/>
      <c r="J237" s="13"/>
      <c r="K237" s="12"/>
      <c r="L237" s="13"/>
      <c r="M237" s="12"/>
      <c r="N237" s="13"/>
      <c r="O237" s="12"/>
    </row>
    <row r="238" spans="2:16" ht="14.65" thickBot="1" x14ac:dyDescent="0.5">
      <c r="B238" s="4"/>
      <c r="C238" s="4"/>
      <c r="D238" s="5"/>
      <c r="E238" s="12"/>
      <c r="F238" s="13"/>
      <c r="G238" s="12"/>
      <c r="H238" s="13"/>
      <c r="I238" s="12"/>
      <c r="J238" s="13"/>
      <c r="K238" s="12"/>
      <c r="L238" s="13"/>
      <c r="M238" s="12"/>
      <c r="N238" s="13"/>
      <c r="O238" s="12"/>
    </row>
    <row r="239" spans="2:16" ht="14.65" thickBot="1" x14ac:dyDescent="0.5">
      <c r="B239" s="4"/>
      <c r="C239" s="4"/>
      <c r="D239" s="5"/>
      <c r="E239" s="12"/>
      <c r="F239" s="13"/>
      <c r="G239" s="12"/>
      <c r="H239" s="13"/>
      <c r="I239" s="12"/>
      <c r="J239" s="13"/>
      <c r="K239" s="12"/>
      <c r="L239" s="13"/>
      <c r="M239" s="12"/>
      <c r="N239" s="13"/>
      <c r="O239" s="12"/>
      <c r="P239" s="18"/>
    </row>
    <row r="240" spans="2:16" ht="14.65" thickBot="1" x14ac:dyDescent="0.5">
      <c r="B240" s="4"/>
      <c r="C240" s="4"/>
      <c r="D240" s="5"/>
      <c r="E240" s="12"/>
      <c r="F240" s="13"/>
      <c r="G240" s="12"/>
      <c r="H240" s="13"/>
      <c r="I240" s="12"/>
      <c r="J240" s="13"/>
      <c r="K240" s="12"/>
      <c r="L240" s="13"/>
      <c r="M240" s="12"/>
      <c r="N240" s="13"/>
      <c r="O240" s="12"/>
    </row>
    <row r="241" spans="2:16" ht="14.65" thickBot="1" x14ac:dyDescent="0.5">
      <c r="B241" s="4"/>
      <c r="C241" s="4"/>
      <c r="D241" s="5"/>
      <c r="E241" s="12"/>
      <c r="F241" s="13"/>
      <c r="G241" s="12"/>
      <c r="H241" s="13"/>
      <c r="I241" s="12"/>
      <c r="J241" s="13"/>
      <c r="K241" s="12"/>
      <c r="L241" s="13"/>
      <c r="M241" s="12"/>
      <c r="N241" s="13"/>
      <c r="O241" s="12"/>
    </row>
    <row r="242" spans="2:16" ht="14.65" thickBot="1" x14ac:dyDescent="0.5">
      <c r="B242" s="4"/>
      <c r="C242" s="4"/>
      <c r="D242" s="5"/>
      <c r="E242" s="12"/>
      <c r="F242" s="13"/>
      <c r="G242" s="12"/>
      <c r="H242" s="13"/>
      <c r="I242" s="12"/>
      <c r="J242" s="13"/>
      <c r="K242" s="12"/>
      <c r="L242" s="13"/>
      <c r="N242" s="13"/>
      <c r="P242" s="19"/>
    </row>
    <row r="243" spans="2:16" ht="14.65" thickBot="1" x14ac:dyDescent="0.5">
      <c r="B243" s="4"/>
      <c r="C243" s="4"/>
      <c r="D243" s="5"/>
      <c r="E243" s="12"/>
      <c r="F243" s="13"/>
      <c r="G243" s="12"/>
      <c r="H243" s="13"/>
      <c r="I243" s="12"/>
      <c r="J243" s="13"/>
      <c r="K243" s="12"/>
      <c r="L243" s="13"/>
      <c r="M243" s="12"/>
      <c r="N243" s="13"/>
      <c r="O243" s="12"/>
    </row>
    <row r="244" spans="2:16" ht="14.65" thickBot="1" x14ac:dyDescent="0.5">
      <c r="B244" s="4"/>
      <c r="C244" s="4"/>
      <c r="D244" s="5"/>
      <c r="E244" s="12"/>
      <c r="F244" s="13"/>
      <c r="G244" s="12"/>
      <c r="H244" s="13"/>
      <c r="I244" s="12"/>
      <c r="J244" s="13"/>
      <c r="K244" s="12"/>
      <c r="L244" s="13"/>
      <c r="M244" s="12"/>
      <c r="N244" s="13"/>
      <c r="O244" s="12"/>
    </row>
    <row r="245" spans="2:16" ht="14.65" thickBot="1" x14ac:dyDescent="0.5">
      <c r="B245" s="4"/>
      <c r="C245" s="4"/>
      <c r="D245" s="5"/>
      <c r="E245" s="12"/>
      <c r="F245" s="13"/>
      <c r="G245" s="12"/>
      <c r="H245" s="13"/>
      <c r="I245" s="12"/>
      <c r="J245" s="13"/>
      <c r="K245" s="12"/>
      <c r="L245" s="13"/>
      <c r="M245" s="12"/>
      <c r="N245" s="13"/>
      <c r="O245" s="12"/>
    </row>
    <row r="246" spans="2:16" ht="14.65" thickBot="1" x14ac:dyDescent="0.5">
      <c r="B246" s="4"/>
      <c r="C246" s="4"/>
      <c r="D246" s="5"/>
      <c r="E246" s="12"/>
      <c r="F246" s="13"/>
      <c r="G246" s="12"/>
      <c r="H246" s="13"/>
      <c r="I246" s="12"/>
      <c r="J246" s="13"/>
      <c r="K246" s="12"/>
      <c r="L246" s="13"/>
      <c r="M246" s="12"/>
      <c r="N246" s="13"/>
      <c r="O246" s="12"/>
    </row>
    <row r="247" spans="2:16" ht="14.65" thickBot="1" x14ac:dyDescent="0.5">
      <c r="B247" s="4"/>
      <c r="C247" s="4"/>
      <c r="D247" s="5"/>
      <c r="E247" s="12"/>
      <c r="F247" s="13"/>
      <c r="G247" s="12"/>
      <c r="H247" s="13"/>
      <c r="I247" s="12"/>
      <c r="J247" s="13"/>
      <c r="K247" s="12"/>
      <c r="L247" s="13"/>
      <c r="N247" s="13"/>
    </row>
    <row r="248" spans="2:16" ht="14.65" thickBot="1" x14ac:dyDescent="0.5">
      <c r="B248" s="4"/>
      <c r="C248" s="4"/>
      <c r="D248" s="5"/>
      <c r="E248" s="12"/>
      <c r="F248" s="13"/>
      <c r="G248" s="12"/>
      <c r="H248" s="13"/>
      <c r="I248" s="12"/>
      <c r="J248" s="13"/>
      <c r="K248" s="12"/>
      <c r="L248" s="13"/>
      <c r="M248" s="12"/>
      <c r="N248" s="13"/>
      <c r="O248" s="12"/>
    </row>
    <row r="249" spans="2:16" ht="14.65" thickBot="1" x14ac:dyDescent="0.5">
      <c r="B249" s="4"/>
      <c r="C249" s="4"/>
      <c r="D249" s="5"/>
      <c r="E249" s="12"/>
      <c r="F249" s="13"/>
      <c r="G249" s="12"/>
      <c r="H249" s="13"/>
      <c r="I249" s="12"/>
      <c r="J249" s="13"/>
      <c r="K249" s="12"/>
      <c r="L249" s="13"/>
      <c r="M249" s="12"/>
      <c r="N249" s="13"/>
      <c r="O249" s="12"/>
    </row>
    <row r="250" spans="2:16" ht="14.65" thickBot="1" x14ac:dyDescent="0.5">
      <c r="B250" s="4"/>
      <c r="C250" s="4"/>
      <c r="D250" s="5"/>
      <c r="E250" s="12"/>
      <c r="F250" s="13"/>
      <c r="G250" s="12"/>
      <c r="H250" s="13"/>
      <c r="I250" s="12"/>
      <c r="J250" s="13"/>
      <c r="K250" s="12"/>
      <c r="L250" s="13"/>
      <c r="M250" s="12"/>
      <c r="N250" s="13"/>
      <c r="O250" s="12"/>
    </row>
    <row r="251" spans="2:16" ht="14.65" thickBot="1" x14ac:dyDescent="0.5">
      <c r="B251" s="4"/>
      <c r="C251" s="4"/>
      <c r="D251" s="5"/>
      <c r="E251" s="12"/>
      <c r="F251" s="13"/>
      <c r="G251" s="12"/>
      <c r="H251" s="13"/>
      <c r="I251" s="12"/>
      <c r="J251" s="13"/>
      <c r="K251" s="12"/>
      <c r="L251" s="13"/>
      <c r="M251" s="12"/>
      <c r="N251" s="13"/>
      <c r="O251" s="12"/>
    </row>
    <row r="252" spans="2:16" ht="14.65" thickBot="1" x14ac:dyDescent="0.5">
      <c r="B252" s="4"/>
      <c r="C252" s="4"/>
      <c r="D252" s="5"/>
      <c r="E252" s="12"/>
      <c r="F252" s="13"/>
      <c r="G252" s="12"/>
      <c r="H252" s="13"/>
      <c r="I252" s="12"/>
      <c r="J252" s="13"/>
      <c r="K252" s="12"/>
      <c r="L252" s="13"/>
      <c r="M252" s="12"/>
      <c r="N252" s="13"/>
      <c r="O252" s="12"/>
    </row>
    <row r="253" spans="2:16" ht="14.65" thickBot="1" x14ac:dyDescent="0.5">
      <c r="B253" s="4"/>
      <c r="C253" s="4"/>
      <c r="D253" s="5"/>
      <c r="E253" s="12"/>
      <c r="F253" s="13"/>
      <c r="G253" s="12"/>
      <c r="H253" s="13"/>
      <c r="I253" s="12"/>
      <c r="J253" s="13"/>
      <c r="K253" s="12"/>
      <c r="L253" s="13"/>
      <c r="M253" s="12"/>
      <c r="N253" s="13"/>
      <c r="O253" s="12"/>
    </row>
    <row r="254" spans="2:16" ht="14.65" thickBot="1" x14ac:dyDescent="0.5">
      <c r="B254" s="4"/>
      <c r="C254" s="4"/>
      <c r="D254" s="5"/>
      <c r="E254" s="12"/>
      <c r="F254" s="13"/>
      <c r="G254" s="12"/>
      <c r="H254" s="13"/>
      <c r="I254" s="12"/>
      <c r="J254" s="13"/>
      <c r="K254" s="12"/>
      <c r="L254" s="13"/>
      <c r="M254" s="12"/>
      <c r="N254" s="13"/>
      <c r="O254" s="12"/>
    </row>
    <row r="255" spans="2:16" ht="14.65" thickBot="1" x14ac:dyDescent="0.5">
      <c r="B255" s="4"/>
      <c r="C255" s="4"/>
      <c r="D255" s="5"/>
      <c r="E255" s="12"/>
      <c r="F255" s="13"/>
      <c r="G255" s="12"/>
      <c r="H255" s="13"/>
      <c r="I255" s="12"/>
      <c r="J255" s="13"/>
      <c r="K255" s="12"/>
      <c r="L255" s="13"/>
      <c r="M255" s="12"/>
      <c r="N255" s="13"/>
      <c r="O255" s="12"/>
    </row>
    <row r="256" spans="2:16" ht="14.65" thickBot="1" x14ac:dyDescent="0.5">
      <c r="B256" s="4"/>
      <c r="C256" s="4"/>
      <c r="D256" s="5"/>
      <c r="E256" s="12"/>
      <c r="F256" s="13"/>
      <c r="G256" s="12"/>
      <c r="H256" s="13"/>
      <c r="I256" s="12"/>
      <c r="J256" s="13"/>
      <c r="K256" s="12"/>
      <c r="L256" s="13"/>
      <c r="M256" s="12"/>
      <c r="N256" s="13"/>
      <c r="O256" s="12"/>
    </row>
    <row r="257" spans="2:15" ht="14.65" thickBot="1" x14ac:dyDescent="0.5">
      <c r="B257" s="4"/>
      <c r="C257" s="4"/>
      <c r="D257" s="5"/>
      <c r="E257" s="12"/>
      <c r="F257" s="13"/>
      <c r="G257" s="12"/>
      <c r="H257" s="13"/>
      <c r="I257" s="12"/>
      <c r="J257" s="13"/>
      <c r="K257" s="12"/>
      <c r="L257" s="13"/>
      <c r="M257" s="12"/>
      <c r="N257" s="13"/>
      <c r="O257" s="12"/>
    </row>
    <row r="258" spans="2:15" ht="14.65" thickBot="1" x14ac:dyDescent="0.5">
      <c r="B258" s="4"/>
      <c r="C258" s="4"/>
      <c r="D258" s="5"/>
      <c r="E258" s="12"/>
      <c r="F258" s="13"/>
      <c r="G258" s="12"/>
      <c r="H258" s="13"/>
      <c r="I258" s="12"/>
      <c r="J258" s="13"/>
      <c r="K258" s="12"/>
      <c r="L258" s="13"/>
      <c r="M258" s="12"/>
      <c r="N258" s="13"/>
      <c r="O258" s="12"/>
    </row>
    <row r="259" spans="2:15" ht="14.65" thickBot="1" x14ac:dyDescent="0.5">
      <c r="B259" s="4"/>
      <c r="C259" s="4"/>
      <c r="D259" s="5"/>
      <c r="E259" s="12"/>
      <c r="F259" s="13"/>
      <c r="G259" s="12"/>
      <c r="H259" s="13"/>
      <c r="I259" s="12"/>
      <c r="J259" s="13"/>
      <c r="K259" s="12"/>
      <c r="L259" s="13"/>
      <c r="M259" s="12"/>
      <c r="N259" s="13"/>
      <c r="O259" s="12"/>
    </row>
    <row r="260" spans="2:15" ht="14.65" thickBot="1" x14ac:dyDescent="0.5">
      <c r="B260" s="4"/>
      <c r="C260" s="4"/>
      <c r="D260" s="5"/>
      <c r="E260" s="12"/>
      <c r="F260" s="13"/>
      <c r="G260" s="12"/>
      <c r="H260" s="13"/>
      <c r="I260" s="12"/>
      <c r="J260" s="13"/>
      <c r="K260" s="12"/>
      <c r="L260" s="13"/>
      <c r="M260" s="12"/>
      <c r="N260" s="13"/>
      <c r="O260" s="12"/>
    </row>
    <row r="261" spans="2:15" ht="14.65" thickBot="1" x14ac:dyDescent="0.5">
      <c r="B261" s="4"/>
      <c r="C261" s="4"/>
      <c r="D261" s="5"/>
      <c r="E261" s="12"/>
      <c r="F261" s="13"/>
      <c r="G261" s="12"/>
      <c r="H261" s="13"/>
      <c r="I261" s="12"/>
      <c r="J261" s="13"/>
      <c r="K261" s="12"/>
      <c r="L261" s="13"/>
      <c r="M261" s="12"/>
      <c r="N261" s="13"/>
      <c r="O261" s="12"/>
    </row>
    <row r="262" spans="2:15" ht="14.65" thickBot="1" x14ac:dyDescent="0.5">
      <c r="B262" s="4"/>
      <c r="C262" s="13"/>
      <c r="D262" s="20"/>
      <c r="E262" s="12"/>
      <c r="F262" s="13"/>
      <c r="G262" s="12"/>
      <c r="H262" s="13"/>
      <c r="I262" s="12"/>
      <c r="J262" s="13"/>
      <c r="K262" s="12"/>
      <c r="L262" s="13"/>
      <c r="M262" s="12"/>
      <c r="N262" s="13"/>
      <c r="O262" s="12"/>
    </row>
    <row r="263" spans="2:15" ht="14.65" thickBot="1" x14ac:dyDescent="0.5">
      <c r="B263" s="4"/>
      <c r="C263" s="4"/>
      <c r="D263" s="5"/>
      <c r="E263" s="12"/>
      <c r="F263" s="13"/>
      <c r="G263" s="12"/>
      <c r="H263" s="13"/>
      <c r="I263" s="12"/>
      <c r="J263" s="13"/>
      <c r="K263" s="12"/>
      <c r="L263" s="13"/>
      <c r="M263" s="12"/>
      <c r="N263" s="13"/>
      <c r="O263" s="12"/>
    </row>
    <row r="264" spans="2:15" ht="14.65" thickBot="1" x14ac:dyDescent="0.5">
      <c r="B264" s="4"/>
      <c r="C264" s="4"/>
      <c r="D264" s="5"/>
      <c r="E264" s="12"/>
      <c r="F264" s="13"/>
      <c r="G264" s="12"/>
      <c r="H264" s="13"/>
      <c r="I264" s="12"/>
      <c r="J264" s="13"/>
      <c r="K264" s="12"/>
      <c r="L264" s="13"/>
      <c r="M264" s="12"/>
      <c r="N264" s="13"/>
      <c r="O264" s="12"/>
    </row>
    <row r="265" spans="2:15" ht="14.65" thickBot="1" x14ac:dyDescent="0.5">
      <c r="B265" s="4"/>
      <c r="C265" s="4"/>
      <c r="D265" s="5"/>
      <c r="E265" s="12"/>
      <c r="F265" s="13"/>
      <c r="G265" s="12"/>
      <c r="H265" s="13"/>
      <c r="I265" s="12"/>
      <c r="J265" s="13"/>
      <c r="K265" s="12"/>
      <c r="L265" s="13"/>
      <c r="M265" s="12"/>
      <c r="N265" s="13"/>
      <c r="O265" s="12"/>
    </row>
    <row r="266" spans="2:15" ht="14.65" thickBot="1" x14ac:dyDescent="0.5">
      <c r="B266" s="4"/>
      <c r="C266" s="4"/>
      <c r="D266" s="5"/>
      <c r="E266" s="12"/>
      <c r="F266" s="13"/>
      <c r="G266" s="12"/>
      <c r="H266" s="13"/>
      <c r="I266" s="12"/>
      <c r="J266" s="13"/>
      <c r="K266" s="12"/>
      <c r="L266" s="13"/>
      <c r="M266" s="12"/>
      <c r="N266" s="13"/>
      <c r="O266" s="12"/>
    </row>
    <row r="267" spans="2:15" ht="14.65" thickBot="1" x14ac:dyDescent="0.5">
      <c r="B267" s="4"/>
      <c r="C267" s="4"/>
      <c r="D267" s="5"/>
      <c r="E267" s="12"/>
      <c r="F267" s="13"/>
      <c r="G267" s="12"/>
      <c r="H267" s="13"/>
      <c r="I267" s="12"/>
      <c r="J267" s="13"/>
      <c r="K267" s="12"/>
      <c r="L267" s="13"/>
      <c r="M267" s="12"/>
      <c r="N267" s="13"/>
      <c r="O267" s="12"/>
    </row>
    <row r="268" spans="2:15" ht="14.65" thickBot="1" x14ac:dyDescent="0.5">
      <c r="B268" s="4"/>
      <c r="C268" s="4"/>
      <c r="D268" s="5"/>
      <c r="E268" s="12"/>
      <c r="F268" s="13"/>
      <c r="G268" s="12"/>
      <c r="H268" s="13"/>
      <c r="I268" s="12"/>
      <c r="J268" s="13"/>
      <c r="K268" s="12"/>
      <c r="L268" s="13"/>
      <c r="M268" s="12"/>
      <c r="N268" s="13"/>
      <c r="O268" s="12"/>
    </row>
    <row r="269" spans="2:15" ht="14.65" thickBot="1" x14ac:dyDescent="0.5">
      <c r="B269" s="4"/>
      <c r="C269" s="4"/>
      <c r="D269" s="5"/>
      <c r="E269" s="12"/>
      <c r="F269" s="13"/>
      <c r="G269" s="12"/>
      <c r="H269" s="13"/>
      <c r="I269" s="12"/>
      <c r="J269" s="13"/>
      <c r="K269" s="12"/>
      <c r="L269" s="13"/>
      <c r="M269" s="12"/>
      <c r="N269" s="13"/>
      <c r="O269" s="12"/>
    </row>
    <row r="270" spans="2:15" ht="14.65" thickBot="1" x14ac:dyDescent="0.5">
      <c r="B270" s="4"/>
      <c r="C270" s="4"/>
      <c r="D270" s="5"/>
      <c r="E270" s="12"/>
      <c r="F270" s="13"/>
      <c r="G270" s="12"/>
      <c r="H270" s="13"/>
      <c r="I270" s="12"/>
      <c r="J270" s="13"/>
      <c r="K270" s="12"/>
      <c r="L270" s="13"/>
      <c r="M270" s="12"/>
      <c r="N270" s="13"/>
      <c r="O270" s="12"/>
    </row>
    <row r="271" spans="2:15" ht="14.65" thickBot="1" x14ac:dyDescent="0.5">
      <c r="B271" s="4"/>
      <c r="C271" s="4"/>
      <c r="D271" s="5"/>
      <c r="E271" s="12"/>
      <c r="F271" s="13"/>
      <c r="G271" s="12"/>
      <c r="H271" s="13"/>
      <c r="I271" s="12"/>
      <c r="J271" s="13"/>
      <c r="K271" s="12"/>
      <c r="L271" s="13"/>
      <c r="M271" s="12"/>
      <c r="N271" s="13"/>
      <c r="O271" s="12"/>
    </row>
    <row r="272" spans="2:15" ht="14.65" thickBot="1" x14ac:dyDescent="0.5">
      <c r="B272" s="4"/>
      <c r="C272" s="4"/>
      <c r="D272" s="5"/>
      <c r="E272" s="12"/>
      <c r="F272" s="13"/>
      <c r="G272" s="12"/>
      <c r="H272" s="13"/>
      <c r="I272" s="12"/>
      <c r="J272" s="13"/>
      <c r="K272" s="12"/>
      <c r="L272" s="13"/>
      <c r="M272" s="12"/>
      <c r="N272" s="13"/>
      <c r="O272" s="12"/>
    </row>
    <row r="273" spans="2:15" ht="14.65" thickBot="1" x14ac:dyDescent="0.5">
      <c r="B273" s="4"/>
      <c r="C273" s="4"/>
      <c r="D273" s="5"/>
      <c r="E273" s="12"/>
      <c r="F273" s="13"/>
      <c r="G273" s="12"/>
      <c r="H273" s="13"/>
      <c r="I273" s="12"/>
      <c r="J273" s="13"/>
      <c r="K273" s="12"/>
      <c r="L273" s="13"/>
      <c r="M273" s="12"/>
      <c r="N273" s="13"/>
      <c r="O273" s="12"/>
    </row>
    <row r="274" spans="2:15" ht="14.65" thickBot="1" x14ac:dyDescent="0.5">
      <c r="B274" s="4"/>
      <c r="C274" s="4"/>
      <c r="D274" s="5"/>
      <c r="E274" s="12"/>
      <c r="F274" s="13"/>
      <c r="G274" s="12"/>
      <c r="H274" s="13"/>
      <c r="I274" s="12"/>
      <c r="J274" s="13"/>
      <c r="K274" s="12"/>
      <c r="L274" s="13"/>
      <c r="M274" s="12"/>
      <c r="N274" s="13"/>
      <c r="O274" s="12"/>
    </row>
    <row r="275" spans="2:15" ht="14.65" thickBot="1" x14ac:dyDescent="0.5">
      <c r="B275" s="4"/>
      <c r="C275" s="4"/>
      <c r="D275" s="5"/>
      <c r="E275" s="12"/>
      <c r="F275" s="13"/>
      <c r="G275" s="12"/>
      <c r="H275" s="13"/>
      <c r="I275" s="12"/>
      <c r="J275" s="13"/>
      <c r="K275" s="12"/>
      <c r="L275" s="13"/>
      <c r="M275" s="12"/>
      <c r="N275" s="13"/>
      <c r="O275" s="12"/>
    </row>
    <row r="276" spans="2:15" ht="14.65" thickBot="1" x14ac:dyDescent="0.5">
      <c r="B276" s="4"/>
      <c r="C276" s="4"/>
      <c r="D276" s="5"/>
      <c r="E276" s="12"/>
      <c r="F276" s="13"/>
      <c r="G276" s="12"/>
      <c r="H276" s="13"/>
      <c r="I276" s="12"/>
      <c r="J276" s="13"/>
      <c r="K276" s="12"/>
      <c r="L276" s="13"/>
      <c r="M276" s="12"/>
      <c r="N276" s="13"/>
      <c r="O276" s="12"/>
    </row>
    <row r="277" spans="2:15" ht="14.65" thickBot="1" x14ac:dyDescent="0.5">
      <c r="B277" s="4"/>
      <c r="C277" s="4"/>
      <c r="D277" s="5"/>
      <c r="E277" s="12"/>
      <c r="F277" s="13"/>
      <c r="G277" s="12"/>
      <c r="H277" s="13"/>
      <c r="I277" s="12"/>
      <c r="J277" s="13"/>
      <c r="K277" s="12"/>
      <c r="L277" s="13"/>
      <c r="M277" s="12"/>
      <c r="N277" s="13"/>
      <c r="O277" s="12"/>
    </row>
    <row r="278" spans="2:15" ht="14.65" thickBot="1" x14ac:dyDescent="0.5">
      <c r="B278" s="4"/>
      <c r="C278" s="4"/>
      <c r="D278" s="5"/>
      <c r="E278" s="12"/>
      <c r="F278" s="13"/>
      <c r="G278" s="12"/>
      <c r="H278" s="13"/>
      <c r="I278" s="12"/>
      <c r="J278" s="13"/>
      <c r="K278" s="12"/>
      <c r="L278" s="13"/>
      <c r="M278" s="12"/>
      <c r="N278" s="13"/>
      <c r="O278" s="12"/>
    </row>
    <row r="279" spans="2:15" ht="14.65" thickBot="1" x14ac:dyDescent="0.5">
      <c r="B279" s="4"/>
      <c r="C279" s="4"/>
      <c r="D279" s="5"/>
      <c r="E279" s="12"/>
      <c r="F279" s="13"/>
      <c r="G279" s="12"/>
      <c r="H279" s="13"/>
      <c r="I279" s="12"/>
      <c r="J279" s="13"/>
      <c r="K279" s="12"/>
      <c r="L279" s="13"/>
      <c r="M279" s="12"/>
      <c r="N279" s="13"/>
      <c r="O279" s="12"/>
    </row>
    <row r="280" spans="2:15" ht="14.65" thickBot="1" x14ac:dyDescent="0.5">
      <c r="B280" s="4"/>
      <c r="C280" s="4"/>
      <c r="D280" s="5"/>
      <c r="E280" s="12"/>
      <c r="F280" s="13"/>
      <c r="G280" s="12"/>
      <c r="H280" s="13"/>
      <c r="I280" s="12"/>
      <c r="J280" s="13"/>
      <c r="K280" s="12"/>
      <c r="L280" s="13"/>
      <c r="M280" s="12"/>
      <c r="N280" s="13"/>
      <c r="O280" s="12"/>
    </row>
    <row r="281" spans="2:15" ht="14.65" thickBot="1" x14ac:dyDescent="0.5">
      <c r="B281" s="4"/>
      <c r="C281" s="4"/>
      <c r="D281" s="5"/>
      <c r="E281" s="12"/>
      <c r="F281" s="13"/>
      <c r="G281" s="12"/>
      <c r="H281" s="13"/>
      <c r="I281" s="12"/>
      <c r="J281" s="13"/>
      <c r="K281" s="12"/>
      <c r="L281" s="13"/>
      <c r="N281" s="13"/>
    </row>
    <row r="282" spans="2:15" ht="14.65" thickBot="1" x14ac:dyDescent="0.5">
      <c r="B282" s="4"/>
      <c r="C282" s="4"/>
      <c r="D282" s="5"/>
      <c r="E282" s="12"/>
      <c r="F282" s="13"/>
      <c r="G282" s="12"/>
      <c r="H282" s="13"/>
      <c r="I282" s="12"/>
      <c r="J282" s="13"/>
      <c r="K282" s="12"/>
      <c r="L282" s="13"/>
      <c r="N282" s="13"/>
    </row>
    <row r="283" spans="2:15" ht="14.65" thickBot="1" x14ac:dyDescent="0.5">
      <c r="B283" s="4"/>
      <c r="C283" s="4"/>
      <c r="D283" s="5"/>
      <c r="E283" s="12"/>
      <c r="F283" s="13"/>
      <c r="G283" s="12"/>
      <c r="H283" s="13"/>
      <c r="I283" s="12"/>
      <c r="J283" s="13"/>
      <c r="K283" s="12"/>
      <c r="L283" s="13"/>
      <c r="M283" s="12"/>
      <c r="N283" s="13"/>
      <c r="O283" s="12"/>
    </row>
    <row r="284" spans="2:15" ht="14.65" thickBot="1" x14ac:dyDescent="0.5">
      <c r="B284" s="4"/>
      <c r="C284" s="4"/>
      <c r="D284" s="5"/>
      <c r="E284" s="12"/>
      <c r="F284" s="13"/>
      <c r="G284" s="12"/>
      <c r="H284" s="13"/>
      <c r="I284" s="12"/>
      <c r="J284" s="13"/>
      <c r="K284" s="12"/>
      <c r="L284" s="13"/>
      <c r="M284" s="12"/>
      <c r="N284" s="13"/>
      <c r="O284" s="12"/>
    </row>
    <row r="285" spans="2:15" ht="14.65" thickBot="1" x14ac:dyDescent="0.5">
      <c r="B285" s="4"/>
      <c r="C285" s="4"/>
      <c r="D285" s="5"/>
      <c r="E285" s="12"/>
      <c r="F285" s="13"/>
      <c r="G285" s="12"/>
      <c r="H285" s="13"/>
      <c r="I285" s="12"/>
      <c r="J285" s="13"/>
      <c r="K285" s="12"/>
      <c r="L285" s="13"/>
      <c r="N285" s="13"/>
    </row>
    <row r="286" spans="2:15" ht="14.65" thickBot="1" x14ac:dyDescent="0.5">
      <c r="B286" s="4"/>
      <c r="C286" s="4"/>
      <c r="D286" s="5"/>
      <c r="E286" s="12"/>
      <c r="F286" s="13"/>
      <c r="G286" s="12"/>
      <c r="H286" s="13"/>
      <c r="I286" s="12"/>
      <c r="J286" s="13"/>
      <c r="K286" s="12"/>
      <c r="L286" s="13"/>
      <c r="M286" s="12"/>
      <c r="N286" s="13"/>
      <c r="O286" s="12"/>
    </row>
    <row r="287" spans="2:15" ht="14.65" thickBot="1" x14ac:dyDescent="0.5">
      <c r="B287" s="4"/>
      <c r="C287" s="4"/>
      <c r="D287" s="5"/>
      <c r="E287" s="12"/>
      <c r="F287" s="13"/>
      <c r="G287" s="12"/>
      <c r="H287" s="13"/>
      <c r="I287" s="12"/>
      <c r="J287" s="13"/>
      <c r="K287" s="12"/>
      <c r="L287" s="13"/>
      <c r="M287" s="12"/>
      <c r="N287" s="13"/>
      <c r="O287" s="12"/>
    </row>
    <row r="288" spans="2:15" ht="14.65" thickBot="1" x14ac:dyDescent="0.5">
      <c r="B288" s="4"/>
      <c r="C288" s="4"/>
      <c r="D288" s="5"/>
      <c r="E288" s="12"/>
      <c r="F288" s="13"/>
      <c r="G288" s="12"/>
      <c r="H288" s="13"/>
      <c r="I288" s="12"/>
      <c r="J288" s="13"/>
      <c r="K288" s="12"/>
      <c r="L288" s="13"/>
      <c r="M288" s="12"/>
      <c r="N288" s="13"/>
      <c r="O288" s="12"/>
    </row>
    <row r="289" spans="2:15" ht="14.65" thickBot="1" x14ac:dyDescent="0.5">
      <c r="B289" s="4"/>
      <c r="C289" s="4"/>
      <c r="D289" s="5"/>
      <c r="E289" s="12"/>
      <c r="F289" s="13"/>
      <c r="G289" s="12"/>
      <c r="H289" s="13"/>
      <c r="I289" s="12"/>
      <c r="J289" s="13"/>
      <c r="K289" s="12"/>
      <c r="L289" s="13"/>
      <c r="M289" s="12"/>
      <c r="N289" s="13"/>
      <c r="O289" s="12"/>
    </row>
    <row r="290" spans="2:15" ht="14.65" thickBot="1" x14ac:dyDescent="0.5">
      <c r="B290" s="4"/>
      <c r="C290" s="4"/>
      <c r="D290" s="5"/>
      <c r="E290" s="12"/>
      <c r="F290" s="13"/>
      <c r="G290" s="12"/>
      <c r="H290" s="13"/>
      <c r="I290" s="12"/>
      <c r="J290" s="13"/>
      <c r="K290" s="12"/>
      <c r="L290" s="13"/>
      <c r="N290" s="13"/>
    </row>
    <row r="291" spans="2:15" ht="14.65" thickBot="1" x14ac:dyDescent="0.5">
      <c r="B291" s="4"/>
      <c r="C291" s="4"/>
      <c r="D291" s="5"/>
      <c r="E291" s="12"/>
      <c r="F291" s="13"/>
      <c r="G291" s="12"/>
      <c r="H291" s="13"/>
      <c r="I291" s="12"/>
      <c r="J291" s="13"/>
      <c r="K291" s="12"/>
      <c r="L291" s="13"/>
      <c r="M291" s="12"/>
      <c r="N291" s="13"/>
      <c r="O291" s="12"/>
    </row>
    <row r="292" spans="2:15" ht="14.65" thickBot="1" x14ac:dyDescent="0.5">
      <c r="B292" s="4"/>
      <c r="C292" s="13"/>
      <c r="D292" s="20"/>
      <c r="E292" s="12"/>
      <c r="F292" s="13"/>
      <c r="G292" s="12"/>
      <c r="H292" s="13"/>
      <c r="I292" s="12"/>
      <c r="J292" s="13"/>
      <c r="K292" s="12"/>
      <c r="L292" s="13"/>
      <c r="N292" s="13"/>
    </row>
    <row r="293" spans="2:15" ht="14.65" thickBot="1" x14ac:dyDescent="0.5">
      <c r="B293" s="4"/>
      <c r="C293" s="4"/>
      <c r="D293" s="5"/>
      <c r="E293" s="12"/>
      <c r="F293" s="13"/>
      <c r="G293" s="12"/>
      <c r="H293" s="13"/>
      <c r="I293" s="12"/>
      <c r="J293" s="13"/>
      <c r="K293" s="12"/>
      <c r="L293" s="13"/>
      <c r="N293" s="13"/>
    </row>
  </sheetData>
  <hyperlinks>
    <hyperlink ref="B2" r:id="rId1" display="https://razzball.com/player/675911/Spencer+Strider/" xr:uid="{67A29238-2912-47D8-BCFD-F836526727F8}"/>
    <hyperlink ref="B4" r:id="rId2" display="https://razzball.com/player/13125/Gerrit+Cole/" xr:uid="{6CFBB5D8-CB38-4A58-8E42-DE97ECB4BD73}"/>
    <hyperlink ref="B5" r:id="rId3" display="https://razzball.com/player/3137/Max+Scherzer/" xr:uid="{0924E3AB-2D37-4442-983F-A316B110A11C}"/>
    <hyperlink ref="B3" r:id="rId4" display="https://razzball.com/player/660271/Shohei+Ohtani/" xr:uid="{722E861D-3677-436C-A603-88A5870B9C38}"/>
    <hyperlink ref="B12" r:id="rId5" display="https://razzball.com/player/664285/Framber+Valdez/" xr:uid="{7FF4DF33-8E35-490B-A421-1BF496CC232F}"/>
    <hyperlink ref="B8" r:id="rId6" display="https://razzball.com/player/13074/Yu+Darvish/" xr:uid="{1AD2C8C9-A7A9-4839-8975-A24697768021}"/>
    <hyperlink ref="B10" r:id="rId7" display="https://razzball.com/player/669203/Corbin+Burnes/" xr:uid="{72E7FE34-7896-433D-91A8-F302205CD0CE}"/>
    <hyperlink ref="B7" r:id="rId8" display="https://razzball.com/player/8700/Justin+Verlander/" xr:uid="{D78DDF35-8484-4A4C-84CD-ACF622C9B28B}"/>
    <hyperlink ref="B6" r:id="rId9" display="https://razzball.com/player/663556/Shane+McClanahan/" xr:uid="{6A1A0907-759D-442B-8F8C-93321C52AA90}"/>
    <hyperlink ref="B14" r:id="rId10" display="https://razzball.com/player/10954/Jacob+deGrom/" xr:uid="{477FDCA0-4B6F-427D-A711-611211F8AD14}"/>
    <hyperlink ref="B9" r:id="rId11" display="https://razzball.com/player/14107/Kevin+Gausman/" xr:uid="{65F65F8A-3E50-4EFF-9790-9E39969593A1}"/>
    <hyperlink ref="B11" r:id="rId12" display="https://razzball.com/player/16149/Aaron+Nola/" xr:uid="{68899066-7DF6-4391-AC95-D34BCFD25870}"/>
    <hyperlink ref="B16" r:id="rId13" display="https://razzball.com/player/668678/Zac+Gallen/" xr:uid="{0639D35E-1F98-4446-BCB4-E0BB64B04229}"/>
    <hyperlink ref="B15" r:id="rId14" display="https://razzball.com/player/10310/Zack+Wheeler/" xr:uid="{63BA536B-76D3-4B94-816F-DE3D3DD42923}"/>
    <hyperlink ref="B13" r:id="rId15" display="https://razzball.com/player/15689/Luis+Castillo/" xr:uid="{3AD00159-59D5-4F12-8C4C-4D020F5ADADD}"/>
    <hyperlink ref="B19" r:id="rId16" display="https://razzball.com/player/12970/Joe+Musgrove/" xr:uid="{C7651C50-06F4-4E90-A129-DE4CBEC5C488}"/>
    <hyperlink ref="B21" r:id="rId17" display="https://razzball.com/player/645261/Sandy+Alcantara/" xr:uid="{E86D4FC1-B501-45CB-8592-CBD570F49AD9}"/>
    <hyperlink ref="B20" r:id="rId18" display="https://razzball.com/player/664299/Cristian+Javier/" xr:uid="{88DD656B-2B0D-41D2-A760-E2774148A07B}"/>
    <hyperlink ref="B22" r:id="rId19" display="https://razzball.com/player/669302/Logan+Gilbert/" xr:uid="{43388D17-7805-4AB6-99B9-47B28FCF44D2}"/>
    <hyperlink ref="B17" r:id="rId20" display="https://razzball.com/player/605540/Brandon+Woodruff/" xr:uid="{B5E546B7-9B2D-4C83-88CF-74012B26E171}"/>
    <hyperlink ref="B18" r:id="rId21" display="https://razzball.com/player/657746/Joe+Ryan/" xr:uid="{0E778BEA-4040-4055-AB55-564B9BE36459}"/>
    <hyperlink ref="B29" r:id="rId22" display="https://razzball.com/player/657277/Logan+Webb/" xr:uid="{BEEFA9A0-F809-4275-8B4B-D6E0BE1FE996}"/>
    <hyperlink ref="B30" r:id="rId23" display="https://razzball.com/player/4676/Charlie+Morton/" xr:uid="{D46D6F98-617D-4914-A649-24FBF316508E}"/>
    <hyperlink ref="B33" r:id="rId24" display="https://razzball.com/player/669456/Shane+Bieber/" xr:uid="{F19156D1-8FC0-4F5B-BBA5-8A6E935E5907}"/>
    <hyperlink ref="B25" r:id="rId25" display="https://razzball.com/player/641154/Pablo+Lopez/" xr:uid="{3D17E5F4-90C5-4731-802C-87A68B7DC9BC}"/>
    <hyperlink ref="B35" r:id="rId26" display="https://razzball.com/player/656302/Dylan+Cease/" xr:uid="{1C1D83E1-B77F-40D1-82DA-1901C7880AE7}"/>
    <hyperlink ref="B36" r:id="rId27" display="https://razzball.com/player/2520/Lance+Lynn/" xr:uid="{D327D150-0106-4434-9DFA-3E0D9F1308D6}"/>
    <hyperlink ref="B27" r:id="rId28" display="https://razzball.com/player/15890/Luis+Severino/" xr:uid="{70025D5F-F9B6-48B6-897B-8F0B504A5E47}"/>
    <hyperlink ref="B24" r:id="rId29" display="https://razzball.com/player/2036/Clayton+Kershaw/" xr:uid="{38F94CC9-63CB-440E-B9C9-3A2A057C938C}"/>
    <hyperlink ref="B28" r:id="rId30" display="https://razzball.com/player/668881/Hunter+Greene/" xr:uid="{395A2887-2773-4785-B37B-C110C8E52D7D}"/>
    <hyperlink ref="B34" r:id="rId31" display="https://razzball.com/player/669923/George+Kirby/" xr:uid="{F02A41B1-E4CF-481F-A67C-FBCF6232FE8F}"/>
    <hyperlink ref="B23" r:id="rId32" display="https://razzball.com/player/14374/Tyler+Glasnow/" xr:uid="{B7CDBD50-7834-4004-969E-284627996833}"/>
    <hyperlink ref="B37" r:id="rId33" display="https://razzball.com/player/641482/Nestor+Cortes/" xr:uid="{69D211ED-F020-4D37-8DEB-2B6D9578545F}"/>
    <hyperlink ref="B32" r:id="rId34" display="https://razzball.com/player/9132/Nathan+Eovaldi/" xr:uid="{85F735C1-DA15-473D-84A8-82ABF24C608F}"/>
    <hyperlink ref="B38" r:id="rId35" display="https://razzball.com/player/656756/Jordan+Montgomery/" xr:uid="{63895F73-D38B-4A96-A50C-79830B398689}"/>
    <hyperlink ref="B39" r:id="rId36" display="https://razzball.com/player/672282/Reid+Detmers/" xr:uid="{D8DF4593-FC22-420C-80DB-67A6893E2707}"/>
    <hyperlink ref="B40" r:id="rId37" display="https://razzball.com/player/13543/Blake+Snell/" xr:uid="{0F3973B6-ADF8-4668-9BDF-E4591F0125BA}"/>
    <hyperlink ref="B31" r:id="rId38" display="https://razzball.com/player/10603/Chris+Sale/" xr:uid="{438B7CA6-4998-4A41-9FD6-322893DAA6BC}"/>
    <hyperlink ref="B26" r:id="rId39" display="https://razzball.com/player/16137/Carlos+Rodon/" xr:uid="{F0965C0E-3BB9-4788-947E-841A1F970953}"/>
    <hyperlink ref="B44" r:id="rId40" display="https://razzball.com/player/12304/Chris+Bassitt/" xr:uid="{2C8D8140-4365-4763-ABAF-43AF669E8F01}"/>
    <hyperlink ref="B45" r:id="rId41" display="https://razzball.com/player/663474/Triston+McKenzie/" xr:uid="{371EA881-49B4-4FCF-A9D9-044F66C10C35}"/>
    <hyperlink ref="B51" r:id="rId42" display="https://razzball.com/player/666201/Alek+Manoah/" xr:uid="{5F0B2248-20E0-4AAC-BC07-BE9E60D433C1}"/>
    <hyperlink ref="B46" r:id="rId43" display="https://razzball.com/player/518876/Merrill+Kelly/" xr:uid="{9F8A952D-0E61-4C73-B6AB-29D249B6C006}"/>
    <hyperlink ref="B42" r:id="rId44" display="https://razzball.com/player/14765/Julio+Urias/" xr:uid="{85F6604F-1053-4975-8F88-50136183472A}"/>
    <hyperlink ref="B53" r:id="rId45" display="https://razzball.com/player/15474/Lucas+Giolito/" xr:uid="{1D1D2949-1223-473E-9D57-0B2F6E04F84E}"/>
    <hyperlink ref="B41" r:id="rId46" display="https://razzball.com/player/6562/Alex+Cobb/" xr:uid="{DEB3CD7C-CC0A-49F4-B619-4A6376B1B997}"/>
    <hyperlink ref="B57" r:id="rId47" display="https://razzball.com/player/571945/Miles+Mikolas/" xr:uid="{49D1F37B-747C-4033-A687-70FB25D56B4B}"/>
    <hyperlink ref="B55" r:id="rId48" display="https://razzball.com/player/673540/Kodai+Senga/" xr:uid="{ACB12F51-0D47-48A5-86E6-C7CFF2E8DA41}"/>
    <hyperlink ref="B50" r:id="rId49" display="https://razzball.com/player/14916/Jon+Gray/" xr:uid="{18D6F9EA-D738-4A31-A809-0281F0C53292}"/>
    <hyperlink ref="B49" r:id="rId50" display="https://razzball.com/player/15423/Andrew+Heaney/" xr:uid="{F4362E1F-6DD1-4E9C-8E52-115858F2104F}"/>
    <hyperlink ref="B43" r:id="rId51" display="https://razzball.com/player/13164/Eduardo+Rodriguez/" xr:uid="{59FC42D2-9E05-453C-A993-66ED05F4E61D}"/>
    <hyperlink ref="B58" r:id="rId52" display="https://razzball.com/player/14168/Jose+Berrios/" xr:uid="{A66766F4-1997-4A51-975A-9B4F56A7914D}"/>
    <hyperlink ref="B52" r:id="rId53" display="https://razzball.com/player/663903/Brady+Singer/" xr:uid="{66A05C4B-3A95-4DEE-8465-CAEAD283B8D8}"/>
    <hyperlink ref="B48" r:id="rId54" display="https://razzball.com/player/666200/Jesus+Luzardo/" xr:uid="{4CA550C0-86E0-45E6-84E2-C67603699718}"/>
    <hyperlink ref="B54" r:id="rId55" display="https://razzball.com/player/12768/Sonny+Gray/" xr:uid="{4AD83984-B617-4559-95A2-3412DD1F781B}"/>
    <hyperlink ref="B56" r:id="rId56" display="https://razzball.com/player/642547/Freddy+Peralta/" xr:uid="{22B40A99-02DE-4A61-9BEC-6370657F2B77}"/>
    <hyperlink ref="B61" r:id="rId57" display="https://razzball.com/player/656605/Mitch+Keller/" xr:uid="{03D4CC15-89C7-489A-BEE4-6A758954C44B}"/>
    <hyperlink ref="B64" r:id="rId58" display="https://razzball.com/player/664062/Tony+Gonsolin/" xr:uid="{83E12AFC-5625-47AF-8528-78046CF5D8BB}"/>
    <hyperlink ref="B60" r:id="rId59" display="https://razzball.com/player/608331/Max+Fried/" xr:uid="{47E55351-B7A2-44F9-8CDD-E96126CFD217}"/>
    <hyperlink ref="B62" r:id="rId60" display="https://razzball.com/player/11674/Jameson+Taillon/" xr:uid="{AC917817-5544-413F-B772-E83537BFB74D}"/>
    <hyperlink ref="B67" r:id="rId61" display="https://razzball.com/player/13431/Marcus+Stroman/" xr:uid="{4480F63B-1A84-4E39-B562-FAA8E72059D5}"/>
    <hyperlink ref="B59" r:id="rId62" display="https://razzball.com/player/666157/Nick+Lodolo/" xr:uid="{69975FB0-7E09-4216-804C-9133F554F6A3}"/>
    <hyperlink ref="B68" r:id="rId63" display="https://razzball.com/player/13774/Zach+Eflin/" xr:uid="{C9168390-83E3-41E8-B8BA-533FFC5C0DF4}"/>
    <hyperlink ref="B71" r:id="rId64" display="https://razzball.com/player/657006/Justin+Steele/" xr:uid="{480F3378-6E72-4E0D-ABB2-BE6E7219C04D}"/>
    <hyperlink ref="B75" r:id="rId65" display="https://razzball.com/player/663776/Patrick+Sandoval/" xr:uid="{94D8AB44-4BCC-4A12-B9C9-3A31FA23A07B}"/>
    <hyperlink ref="B47" r:id="rId66" display="https://razzball.com/player/695243/Mason+Miller/" xr:uid="{AEF93976-BF63-451F-B8A9-BC0EFDFC08CA}"/>
    <hyperlink ref="B66" r:id="rId67" display="https://razzball.com/player/11828/James+Paxton/" xr:uid="{4FFC4ED9-43F6-4392-826B-9E0C20B8357E}"/>
    <hyperlink ref="B77" r:id="rId68" display="https://razzball.com/player/624133/Ranger+Suarez/" xr:uid="{8919DA1E-E8C2-4F1D-980C-EE4F777355C8}"/>
    <hyperlink ref="B76" r:id="rId69" display="https://razzball.com/player/6632/Carlos+Carrasco/" xr:uid="{7834ED95-5F9E-49B6-8CE8-D303B9EC6A37}"/>
    <hyperlink ref="B65" r:id="rId70" display="https://razzball.com/player/669373/Tarik+Skubal/" xr:uid="{D66EB750-F643-4D05-815F-1F9AB1189F77}"/>
    <hyperlink ref="B74" r:id="rId71" display="https://razzball.com/player/686613/Hunter+Brown/" xr:uid="{7A3BB216-FD2E-48FF-9718-DC9C719D4670}"/>
    <hyperlink ref="B80" r:id="rId72" display="https://razzball.com/player/656427/Jack+Flaherty/" xr:uid="{95634160-0BB6-4850-B544-263C204E6E4D}"/>
    <hyperlink ref="B70" r:id="rId73" display="https://razzball.com/player/676440/Tanner+Bibee/" xr:uid="{F7FF59F0-C922-4353-854D-B4E9AFB53C35}"/>
    <hyperlink ref="B82" r:id="rId74" display="https://razzball.com/player/665152/Dean+Kremer/" xr:uid="{1EB30DD6-FE59-454E-85C1-6ACB1E5FE45A}"/>
    <hyperlink ref="B83" r:id="rId75" display="https://razzball.com/player/665795/Edward+Cabrera/" xr:uid="{DD73283A-3EDB-4A83-A50F-2315C64D724A}"/>
    <hyperlink ref="B78" r:id="rId76" display="https://razzball.com/player/686973/Louie+Varland/" xr:uid="{44BFB618-5A72-489E-8377-5A548F7571FC}"/>
    <hyperlink ref="B73" r:id="rId77" display="https://razzball.com/player/13781/Alex+Wood/" xr:uid="{2B679383-F70D-4713-B775-FEAB21A18679}"/>
    <hyperlink ref="B81" r:id="rId78" display="https://razzball.com/player/14078/Michael+Wacha/" xr:uid="{CE2D72B0-46D2-4D23-B4E8-0C1B6F346BF4}"/>
    <hyperlink ref="B69" r:id="rId79" display="https://razzball.com/player/15873/Sean+Manaea/" xr:uid="{AC3C7562-265D-46F3-844B-99A465D235D9}"/>
    <hyperlink ref="B87" r:id="rId80" display="https://razzball.com/player/664353/Jose+Urquidy/" xr:uid="{7B257EA0-7DE1-44C3-A096-1F3BB6E3EF2C}"/>
    <hyperlink ref="B91" r:id="rId81" display="https://razzball.com/player/6902/Martin+Perez/" xr:uid="{3DD5B96A-105D-48E2-B925-03D76A7512A4}"/>
    <hyperlink ref="B63" r:id="rId82" display="https://razzball.com/player/13799/Matt+Strahm/" xr:uid="{7B348804-F406-4834-A8CC-A324E5FAE5B8}"/>
    <hyperlink ref="B89" r:id="rId83" display="https://razzball.com/player/657140/Kyle+Wright/" xr:uid="{24CFFDE4-079E-4BF2-8EA2-1BA756F3E39C}"/>
    <hyperlink ref="B85" r:id="rId84" display="https://razzball.com/player/671737/Taj+Bradley/" xr:uid="{A462014C-7DF3-4B86-9B2C-CE6F19E7FDB2}"/>
    <hyperlink ref="B88" r:id="rId85" display="https://razzball.com/player/11836/Taijuan+Walker/" xr:uid="{D4765BDD-BE66-418A-8B0E-54DE709DE9A8}"/>
    <hyperlink ref="B84" r:id="rId86" display="https://razzball.com/player/671106/Logan+Allen/" xr:uid="{D32BAC6C-9892-4752-9631-97297FFD0747}"/>
    <hyperlink ref="B86" r:id="rId87" display="https://razzball.com/player/682243/Bryce+Miller/" xr:uid="{D4991E41-ECE9-41FD-835F-CE8BB43BF29E}"/>
    <hyperlink ref="B95" r:id="rId88" display="https://razzball.com/player/15467/Marco+Gonzales/" xr:uid="{192A9F70-54BE-4942-A2C6-4BBB9EF230FD}"/>
    <hyperlink ref="B93" r:id="rId89" display="https://razzball.com/player/10123/Kyle+Gibson/" xr:uid="{689D2763-A7B0-43C0-A289-D1B72064C33A}"/>
    <hyperlink ref="B90" r:id="rId90" display="https://razzball.com/player/656629/Michael+Kopech/" xr:uid="{71A48C21-77C8-4013-9D7C-E0290E6391D9}"/>
    <hyperlink ref="B100" r:id="rId91" display="https://razzball.com/player/12880/Tyler+Anderson/" xr:uid="{F4AB5B29-4C72-4957-90DE-F23D705BFABF}"/>
    <hyperlink ref="B97" r:id="rId92" display="https://razzball.com/player/669022/MacKenzie+Gore/" xr:uid="{6DF2537E-2C05-4372-B466-B481E223DEFC}"/>
    <hyperlink ref="B72" r:id="rId93" display="https://razzball.com/player/680570/Grayson+Rodriguez/" xr:uid="{50C8854A-1C11-4FEB-AD4A-BFD702ED96BC}"/>
    <hyperlink ref="B94" r:id="rId94" display="https://razzball.com/player/2233/Adam+Wainwright/" xr:uid="{FC1C0FAE-7788-4C0A-B2FC-612CAA02D613}"/>
    <hyperlink ref="B99" r:id="rId95" display="https://razzball.com/player/615698/Cal+Quantrill/" xr:uid="{89379890-90E0-4486-87CA-D2F7C7BDD443}"/>
    <hyperlink ref="B96" r:id="rId96" display="https://razzball.com/player/676477/Garrett+Whitlock/" xr:uid="{49CAC865-4CCF-49DD-82EB-B6C05C0B4045}"/>
    <hyperlink ref="B79" r:id="rId97" display="https://razzball.com/player/641927/Bailey+Ober/" xr:uid="{986F9B22-5846-4C2F-BC2E-1E6C25E19CB9}"/>
    <hyperlink ref="B98" r:id="rId98" display="https://razzball.com/player/680686/Josiah+Gray/" xr:uid="{97BB30EB-F1C6-46C8-9EAD-03097CE9A718}"/>
    <hyperlink ref="B92" r:id="rId99" display="https://razzball.com/player/669432/Trevor+Rogers/" xr:uid="{5F8D9CC3-39EC-479A-B4E0-8865B5C9724B}"/>
    <hyperlink ref="B101" r:id="rId100" display="https://razzball.com/player/678394/Brayan+Bello/" xr:uid="{F7978B0B-A589-42EC-B1A5-EECF5D871E2C}"/>
  </hyperlinks>
  <pageMargins left="0.7" right="0.7" top="0.75" bottom="0.75" header="0.3" footer="0.3"/>
  <pageSetup orientation="portrait" r:id="rId10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2D0D9-0733-4293-BF68-73C635E70E38}">
  <dimension ref="A1:X293"/>
  <sheetViews>
    <sheetView zoomScaleNormal="100" workbookViewId="0">
      <pane ySplit="1" topLeftCell="A2" activePane="bottomLeft" state="frozen"/>
      <selection activeCell="V76" sqref="V76"/>
      <selection pane="bottomLeft" activeCell="I19" sqref="I19"/>
    </sheetView>
  </sheetViews>
  <sheetFormatPr defaultColWidth="9.1328125" defaultRowHeight="14.25" x14ac:dyDescent="0.45"/>
  <cols>
    <col min="1" max="1" width="9.1328125" style="7"/>
    <col min="2" max="2" width="19" style="7" bestFit="1" customWidth="1"/>
    <col min="3" max="4" width="11.1328125" style="7" customWidth="1"/>
    <col min="5" max="5" width="9.1328125" style="7"/>
    <col min="6" max="6" width="9.1328125" style="7" customWidth="1"/>
    <col min="7" max="7" width="9.1328125" style="7"/>
    <col min="8" max="8" width="9.1328125" style="7" customWidth="1"/>
    <col min="9" max="9" width="9.1328125" style="7"/>
    <col min="10" max="10" width="9.1328125" style="7" customWidth="1"/>
    <col min="11" max="11" width="9.1328125" style="7"/>
    <col min="12" max="12" width="9.1328125" style="7" customWidth="1"/>
    <col min="13" max="13" width="9.1328125" style="7"/>
    <col min="14" max="14" width="9.1328125" style="7" customWidth="1"/>
    <col min="15" max="16384" width="9.1328125" style="7"/>
  </cols>
  <sheetData>
    <row r="1" spans="1:24" x14ac:dyDescent="0.45">
      <c r="A1" s="7" t="s">
        <v>355</v>
      </c>
      <c r="B1" s="7" t="s">
        <v>0</v>
      </c>
      <c r="C1" s="7" t="s">
        <v>227</v>
      </c>
      <c r="D1" s="7" t="s">
        <v>383</v>
      </c>
      <c r="E1" s="7" t="s">
        <v>300</v>
      </c>
      <c r="F1" s="7" t="s">
        <v>105</v>
      </c>
      <c r="G1" s="17" t="s">
        <v>384</v>
      </c>
      <c r="H1" s="7" t="s">
        <v>106</v>
      </c>
      <c r="I1" s="7" t="s">
        <v>385</v>
      </c>
      <c r="J1" s="7" t="s">
        <v>107</v>
      </c>
      <c r="K1" s="7" t="s">
        <v>386</v>
      </c>
      <c r="L1" s="7" t="s">
        <v>109</v>
      </c>
      <c r="M1" s="7" t="s">
        <v>387</v>
      </c>
      <c r="N1" s="7" t="s">
        <v>108</v>
      </c>
      <c r="O1" s="7" t="s">
        <v>388</v>
      </c>
    </row>
    <row r="2" spans="1:24" ht="16.149999999999999" thickBot="1" x14ac:dyDescent="0.5">
      <c r="A2" s="7">
        <v>1</v>
      </c>
      <c r="B2" s="10" t="s">
        <v>375</v>
      </c>
      <c r="C2" s="11" t="s">
        <v>194</v>
      </c>
      <c r="D2" s="11" t="s">
        <v>376</v>
      </c>
      <c r="E2" s="12">
        <f>G2+I2+K2+M2+O2</f>
        <v>35.583333333333329</v>
      </c>
      <c r="F2" s="11">
        <v>3</v>
      </c>
      <c r="G2" s="12">
        <f>MAX(1,(MIN(10,(((F2-1)/(9-1))*10))))</f>
        <v>2.5</v>
      </c>
      <c r="H2" s="11">
        <v>2.84</v>
      </c>
      <c r="I2" s="12">
        <f>MAX(1,(MIN(10,(((H2-5)/(3-5))*10))))</f>
        <v>10</v>
      </c>
      <c r="J2" s="11">
        <v>1.1200000000000001</v>
      </c>
      <c r="K2" s="12">
        <f>MAX(1,(MIN(10,(((J2-1.5)/(1.1-1.5))*10))))</f>
        <v>9.5</v>
      </c>
      <c r="L2" s="11">
        <v>63</v>
      </c>
      <c r="M2" s="12">
        <f>MAX(1,(MIN(10,(((L2-20)/(140-20))*10))))</f>
        <v>3.5833333333333335</v>
      </c>
      <c r="N2" s="11">
        <v>21</v>
      </c>
      <c r="O2" s="12">
        <f>MAX(1,(MIN(10,(((N2)/(20))*10))))</f>
        <v>10</v>
      </c>
      <c r="Q2" s="15"/>
      <c r="R2" s="15"/>
      <c r="S2" s="15"/>
      <c r="T2" s="15"/>
      <c r="U2" s="15"/>
      <c r="V2" s="15"/>
      <c r="W2" s="15"/>
      <c r="X2" s="15"/>
    </row>
    <row r="3" spans="1:24" ht="16.149999999999999" thickBot="1" x14ac:dyDescent="0.5">
      <c r="A3" s="7">
        <v>2</v>
      </c>
      <c r="B3" s="10" t="s">
        <v>151</v>
      </c>
      <c r="C3" s="11" t="s">
        <v>307</v>
      </c>
      <c r="D3" s="11" t="s">
        <v>376</v>
      </c>
      <c r="E3" s="12">
        <f>G3+I3+K3+M3+O3</f>
        <v>34.416666666666671</v>
      </c>
      <c r="F3" s="11">
        <v>2</v>
      </c>
      <c r="G3" s="12">
        <f>MAX(1,(MIN(10,(((F3-1)/(9-1))*10))))</f>
        <v>1.25</v>
      </c>
      <c r="H3" s="11">
        <v>2.88</v>
      </c>
      <c r="I3" s="12">
        <f>MAX(1,(MIN(10,(((H3-5)/(3-5))*10))))</f>
        <v>10</v>
      </c>
      <c r="J3" s="11">
        <v>1.07</v>
      </c>
      <c r="K3" s="12">
        <f>MAX(1,(MIN(10,(((J3-1.5)/(1.1-1.5))*10))))</f>
        <v>10</v>
      </c>
      <c r="L3" s="11">
        <v>58</v>
      </c>
      <c r="M3" s="12">
        <f>MAX(1,(MIN(10,(((L3-20)/(140-20))*10))))</f>
        <v>3.1666666666666665</v>
      </c>
      <c r="N3" s="11">
        <v>21</v>
      </c>
      <c r="O3" s="12">
        <f>MAX(1,(MIN(10,(((N3)/(20))*10))))</f>
        <v>10</v>
      </c>
      <c r="Q3" s="14"/>
      <c r="R3" s="14"/>
      <c r="S3" s="14"/>
      <c r="T3" s="14"/>
      <c r="U3" s="14"/>
      <c r="V3" s="14"/>
      <c r="W3" s="14"/>
      <c r="X3" s="14"/>
    </row>
    <row r="4" spans="1:24" ht="15.75" x14ac:dyDescent="0.45">
      <c r="A4" s="7">
        <v>3</v>
      </c>
      <c r="B4" s="10" t="s">
        <v>254</v>
      </c>
      <c r="C4" s="11" t="s">
        <v>195</v>
      </c>
      <c r="D4" s="11" t="s">
        <v>376</v>
      </c>
      <c r="E4" s="12">
        <f>G4+I4+K4+M4+O4</f>
        <v>33.75</v>
      </c>
      <c r="F4" s="11">
        <v>3</v>
      </c>
      <c r="G4" s="12">
        <f>MAX(1,(MIN(10,(((F4-1)/(9-1))*10))))</f>
        <v>2.5</v>
      </c>
      <c r="H4" s="11">
        <v>2.86</v>
      </c>
      <c r="I4" s="12">
        <f>MAX(1,(MIN(10,(((H4-5)/(3-5))*10))))</f>
        <v>10</v>
      </c>
      <c r="J4" s="11">
        <v>1.0900000000000001</v>
      </c>
      <c r="K4" s="12">
        <f>MAX(1,(MIN(10,(((J4-1.5)/(1.1-1.5))*10))))</f>
        <v>10</v>
      </c>
      <c r="L4" s="11">
        <v>59</v>
      </c>
      <c r="M4" s="12">
        <f>MAX(1,(MIN(10,(((L4-20)/(140-20))*10))))</f>
        <v>3.25</v>
      </c>
      <c r="N4" s="11">
        <v>16</v>
      </c>
      <c r="O4" s="12">
        <f>MAX(1,(MIN(10,(((N4)/(20))*10))))</f>
        <v>8</v>
      </c>
      <c r="Q4" s="10"/>
      <c r="R4" s="11"/>
      <c r="S4" s="11"/>
      <c r="T4" s="11"/>
      <c r="U4" s="11"/>
      <c r="V4" s="11"/>
      <c r="W4" s="11"/>
      <c r="X4" s="11"/>
    </row>
    <row r="5" spans="1:24" ht="15.75" x14ac:dyDescent="0.45">
      <c r="A5" s="7">
        <v>4</v>
      </c>
      <c r="B5" s="10" t="s">
        <v>168</v>
      </c>
      <c r="C5" s="11" t="s">
        <v>192</v>
      </c>
      <c r="D5" s="11" t="s">
        <v>376</v>
      </c>
      <c r="E5" s="12">
        <f>G5+I5+K5+M5+O5</f>
        <v>31.016666666666669</v>
      </c>
      <c r="F5" s="11">
        <v>2</v>
      </c>
      <c r="G5" s="12">
        <f>MAX(1,(MIN(10,(((F5-1)/(9-1))*10))))</f>
        <v>1.25</v>
      </c>
      <c r="H5" s="11">
        <v>3.23</v>
      </c>
      <c r="I5" s="12">
        <f>MAX(1,(MIN(10,(((H5-5)/(3-5))*10))))</f>
        <v>8.85</v>
      </c>
      <c r="J5" s="11">
        <v>1.1499999999999999</v>
      </c>
      <c r="K5" s="12">
        <f>MAX(1,(MIN(10,(((J5-1.5)/(1.1-1.5))*10))))</f>
        <v>8.7500000000000036</v>
      </c>
      <c r="L5" s="11">
        <v>46</v>
      </c>
      <c r="M5" s="12">
        <f>MAX(1,(MIN(10,(((L5-20)/(140-20))*10))))</f>
        <v>2.166666666666667</v>
      </c>
      <c r="N5" s="11">
        <v>21</v>
      </c>
      <c r="O5" s="12">
        <f>MAX(1,(MIN(10,(((N5)/(20))*10))))</f>
        <v>10</v>
      </c>
      <c r="Q5" s="10"/>
      <c r="R5" s="11"/>
      <c r="S5" s="11"/>
      <c r="T5" s="11"/>
      <c r="U5" s="11"/>
      <c r="V5" s="11"/>
      <c r="W5" s="11"/>
      <c r="X5" s="11"/>
    </row>
    <row r="6" spans="1:24" ht="15.75" x14ac:dyDescent="0.45">
      <c r="A6" s="7">
        <v>5</v>
      </c>
      <c r="B6" s="10" t="s">
        <v>253</v>
      </c>
      <c r="C6" s="11" t="s">
        <v>198</v>
      </c>
      <c r="D6" s="11" t="s">
        <v>376</v>
      </c>
      <c r="E6" s="12">
        <f>G6+I6+K6+M6+O6</f>
        <v>30.583333333333332</v>
      </c>
      <c r="F6" s="11">
        <v>3</v>
      </c>
      <c r="G6" s="12">
        <f>MAX(1,(MIN(10,(((F6-1)/(9-1))*10))))</f>
        <v>2.5</v>
      </c>
      <c r="H6" s="11">
        <v>2.57</v>
      </c>
      <c r="I6" s="12">
        <f>MAX(1,(MIN(10,(((H6-5)/(3-5))*10))))</f>
        <v>10</v>
      </c>
      <c r="J6" s="11">
        <v>1.05</v>
      </c>
      <c r="K6" s="12">
        <f>MAX(1,(MIN(10,(((J6-1.5)/(1.1-1.5))*10))))</f>
        <v>10</v>
      </c>
      <c r="L6" s="11">
        <v>63</v>
      </c>
      <c r="M6" s="12">
        <f>MAX(1,(MIN(10,(((L6-20)/(140-20))*10))))</f>
        <v>3.5833333333333335</v>
      </c>
      <c r="N6" s="11">
        <v>9</v>
      </c>
      <c r="O6" s="12">
        <f>MAX(1,(MIN(10,(((N6)/(20))*10))))</f>
        <v>4.5</v>
      </c>
      <c r="Q6" s="10"/>
      <c r="R6" s="11"/>
      <c r="S6" s="11"/>
      <c r="T6" s="11"/>
      <c r="U6" s="11"/>
      <c r="V6" s="11"/>
      <c r="W6" s="11"/>
      <c r="X6" s="11"/>
    </row>
    <row r="7" spans="1:24" ht="15.75" x14ac:dyDescent="0.45">
      <c r="A7" s="7">
        <v>6</v>
      </c>
      <c r="B7" s="10" t="s">
        <v>237</v>
      </c>
      <c r="C7" s="11" t="s">
        <v>206</v>
      </c>
      <c r="D7" s="11" t="s">
        <v>376</v>
      </c>
      <c r="E7" s="12">
        <f>G7+I7+K7+M7+O7</f>
        <v>30.050000000000004</v>
      </c>
      <c r="F7" s="11">
        <v>2</v>
      </c>
      <c r="G7" s="12">
        <f>MAX(1,(MIN(10,(((F7-1)/(9-1))*10))))</f>
        <v>1.25</v>
      </c>
      <c r="H7" s="11">
        <v>3.29</v>
      </c>
      <c r="I7" s="12">
        <f>MAX(1,(MIN(10,(((H7-5)/(3-5))*10))))</f>
        <v>8.5500000000000007</v>
      </c>
      <c r="J7" s="11">
        <v>1.22</v>
      </c>
      <c r="K7" s="12">
        <f>MAX(1,(MIN(10,(((J7-1.5)/(1.1-1.5))*10))))</f>
        <v>7.0000000000000018</v>
      </c>
      <c r="L7" s="11">
        <v>59</v>
      </c>
      <c r="M7" s="12">
        <f>MAX(1,(MIN(10,(((L7-20)/(140-20))*10))))</f>
        <v>3.25</v>
      </c>
      <c r="N7" s="11">
        <v>21</v>
      </c>
      <c r="O7" s="12">
        <f>MAX(1,(MIN(10,(((N7)/(20))*10))))</f>
        <v>10</v>
      </c>
      <c r="Q7" s="10"/>
      <c r="R7" s="11"/>
      <c r="S7" s="11"/>
      <c r="T7" s="11"/>
      <c r="U7" s="11"/>
      <c r="V7" s="11"/>
      <c r="W7" s="11"/>
      <c r="X7" s="11"/>
    </row>
    <row r="8" spans="1:24" ht="15.75" x14ac:dyDescent="0.45">
      <c r="A8" s="7">
        <v>7</v>
      </c>
      <c r="B8" s="10" t="s">
        <v>181</v>
      </c>
      <c r="C8" s="11" t="s">
        <v>205</v>
      </c>
      <c r="D8" s="11" t="s">
        <v>376</v>
      </c>
      <c r="E8" s="12">
        <f>G8+I8+K8+M8+O8</f>
        <v>30.033333333333331</v>
      </c>
      <c r="F8" s="11">
        <v>2</v>
      </c>
      <c r="G8" s="12">
        <f>MAX(1,(MIN(10,(((F8-1)/(9-1))*10))))</f>
        <v>1.25</v>
      </c>
      <c r="H8" s="11">
        <v>3.06</v>
      </c>
      <c r="I8" s="12">
        <f>MAX(1,(MIN(10,(((H8-5)/(3-5))*10))))</f>
        <v>9.6999999999999993</v>
      </c>
      <c r="J8" s="11">
        <v>1.1000000000000001</v>
      </c>
      <c r="K8" s="12">
        <f>MAX(1,(MIN(10,(((J8-1.5)/(1.1-1.5))*10))))</f>
        <v>10</v>
      </c>
      <c r="L8" s="11">
        <v>45</v>
      </c>
      <c r="M8" s="12">
        <f>MAX(1,(MIN(10,(((L8-20)/(140-20))*10))))</f>
        <v>2.0833333333333335</v>
      </c>
      <c r="N8" s="11">
        <v>14</v>
      </c>
      <c r="O8" s="12">
        <f>MAX(1,(MIN(10,(((N8)/(20))*10))))</f>
        <v>7</v>
      </c>
      <c r="Q8" s="10"/>
      <c r="R8" s="11"/>
      <c r="S8" s="11"/>
      <c r="T8" s="11"/>
      <c r="U8" s="11"/>
      <c r="V8" s="11"/>
      <c r="W8" s="11"/>
      <c r="X8" s="11"/>
    </row>
    <row r="9" spans="1:24" ht="15.75" x14ac:dyDescent="0.45">
      <c r="A9" s="7">
        <v>8</v>
      </c>
      <c r="B9" s="10" t="s">
        <v>255</v>
      </c>
      <c r="C9" s="11" t="s">
        <v>196</v>
      </c>
      <c r="D9" s="11" t="s">
        <v>376</v>
      </c>
      <c r="E9" s="12">
        <f>G9+I9+K9+M9+O9</f>
        <v>29.683333333333334</v>
      </c>
      <c r="F9" s="11">
        <v>2</v>
      </c>
      <c r="G9" s="12">
        <f>MAX(1,(MIN(10,(((F9-1)/(9-1))*10))))</f>
        <v>1.25</v>
      </c>
      <c r="H9" s="11">
        <v>3.43</v>
      </c>
      <c r="I9" s="12">
        <f>MAX(1,(MIN(10,(((H9-5)/(3-5))*10))))</f>
        <v>7.85</v>
      </c>
      <c r="J9" s="11">
        <v>1.18</v>
      </c>
      <c r="K9" s="12">
        <f>MAX(1,(MIN(10,(((J9-1.5)/(1.1-1.5))*10))))</f>
        <v>8.0000000000000036</v>
      </c>
      <c r="L9" s="11">
        <v>51</v>
      </c>
      <c r="M9" s="12">
        <f>MAX(1,(MIN(10,(((L9-20)/(140-20))*10))))</f>
        <v>2.5833333333333335</v>
      </c>
      <c r="N9" s="11">
        <v>20</v>
      </c>
      <c r="O9" s="12">
        <f>MAX(1,(MIN(10,(((N9)/(20))*10))))</f>
        <v>10</v>
      </c>
      <c r="Q9" s="10"/>
      <c r="R9" s="11"/>
      <c r="S9" s="11"/>
      <c r="T9" s="11"/>
      <c r="U9" s="11"/>
      <c r="V9" s="11"/>
      <c r="W9" s="11"/>
      <c r="X9" s="11"/>
    </row>
    <row r="10" spans="1:24" ht="15.75" x14ac:dyDescent="0.45">
      <c r="A10" s="7">
        <v>9</v>
      </c>
      <c r="B10" s="10" t="s">
        <v>259</v>
      </c>
      <c r="C10" s="11" t="s">
        <v>193</v>
      </c>
      <c r="D10" s="11" t="s">
        <v>376</v>
      </c>
      <c r="E10" s="12">
        <f>G10+I10+K10+M10+O10</f>
        <v>29.1</v>
      </c>
      <c r="F10" s="11">
        <v>2</v>
      </c>
      <c r="G10" s="12">
        <f>MAX(1,(MIN(10,(((F10-1)/(9-1))*10))))</f>
        <v>1.25</v>
      </c>
      <c r="H10" s="11">
        <v>3.23</v>
      </c>
      <c r="I10" s="12">
        <f>MAX(1,(MIN(10,(((H10-5)/(3-5))*10))))</f>
        <v>8.85</v>
      </c>
      <c r="J10" s="11">
        <v>1.1000000000000001</v>
      </c>
      <c r="K10" s="12">
        <f>MAX(1,(MIN(10,(((J10-1.5)/(1.1-1.5))*10))))</f>
        <v>10</v>
      </c>
      <c r="L10" s="11">
        <v>50</v>
      </c>
      <c r="M10" s="12">
        <f>MAX(1,(MIN(10,(((L10-20)/(140-20))*10))))</f>
        <v>2.5</v>
      </c>
      <c r="N10" s="11">
        <v>13</v>
      </c>
      <c r="O10" s="12">
        <f>MAX(1,(MIN(10,(((N10)/(20))*10))))</f>
        <v>6.5</v>
      </c>
      <c r="Q10" s="10"/>
      <c r="R10" s="11"/>
      <c r="S10" s="11"/>
      <c r="T10" s="11"/>
      <c r="U10" s="11"/>
      <c r="V10" s="11"/>
      <c r="W10" s="11"/>
      <c r="X10" s="11"/>
    </row>
    <row r="11" spans="1:24" ht="15.75" x14ac:dyDescent="0.45">
      <c r="A11" s="7">
        <v>10</v>
      </c>
      <c r="B11" s="10" t="s">
        <v>152</v>
      </c>
      <c r="C11" s="11" t="s">
        <v>190</v>
      </c>
      <c r="D11" s="11" t="s">
        <v>376</v>
      </c>
      <c r="E11" s="12">
        <f>G11+I11+K11+M11+O11</f>
        <v>28.883333333333336</v>
      </c>
      <c r="F11" s="11">
        <v>2</v>
      </c>
      <c r="G11" s="12">
        <f>MAX(1,(MIN(10,(((F11-1)/(9-1))*10))))</f>
        <v>1.25</v>
      </c>
      <c r="H11" s="11">
        <v>3.19</v>
      </c>
      <c r="I11" s="12">
        <f>MAX(1,(MIN(10,(((H11-5)/(3-5))*10))))</f>
        <v>9.0500000000000007</v>
      </c>
      <c r="J11" s="11">
        <v>1.1399999999999999</v>
      </c>
      <c r="K11" s="12">
        <f>MAX(1,(MIN(10,(((J11-1.5)/(1.1-1.5))*10))))</f>
        <v>9.0000000000000053</v>
      </c>
      <c r="L11" s="11">
        <v>45</v>
      </c>
      <c r="M11" s="12">
        <f>MAX(1,(MIN(10,(((L11-20)/(140-20))*10))))</f>
        <v>2.0833333333333335</v>
      </c>
      <c r="N11" s="11">
        <v>15</v>
      </c>
      <c r="O11" s="12">
        <f>MAX(1,(MIN(10,(((N11)/(20))*10))))</f>
        <v>7.5</v>
      </c>
      <c r="Q11" s="10"/>
      <c r="R11" s="11"/>
      <c r="S11" s="11"/>
      <c r="T11" s="11"/>
      <c r="U11" s="11"/>
      <c r="V11" s="11"/>
      <c r="W11" s="11"/>
      <c r="X11" s="11"/>
    </row>
    <row r="12" spans="1:24" ht="15.75" x14ac:dyDescent="0.45">
      <c r="A12" s="7">
        <v>11</v>
      </c>
      <c r="B12" s="10" t="s">
        <v>153</v>
      </c>
      <c r="C12" s="11" t="s">
        <v>191</v>
      </c>
      <c r="D12" s="11" t="s">
        <v>376</v>
      </c>
      <c r="E12" s="12">
        <f>G12+I12+K12+M12+O12</f>
        <v>28.583333333333332</v>
      </c>
      <c r="F12" s="11">
        <v>2</v>
      </c>
      <c r="G12" s="12">
        <f>MAX(1,(MIN(10,(((F12-1)/(9-1))*10))))</f>
        <v>1.25</v>
      </c>
      <c r="H12" s="11">
        <v>3.25</v>
      </c>
      <c r="I12" s="12">
        <f>MAX(1,(MIN(10,(((H12-5)/(3-5))*10))))</f>
        <v>8.75</v>
      </c>
      <c r="J12" s="11">
        <v>1.1100000000000001</v>
      </c>
      <c r="K12" s="12">
        <f>MAX(1,(MIN(10,(((J12-1.5)/(1.1-1.5))*10))))</f>
        <v>9.75</v>
      </c>
      <c r="L12" s="11">
        <v>48</v>
      </c>
      <c r="M12" s="12">
        <f>MAX(1,(MIN(10,(((L12-20)/(140-20))*10))))</f>
        <v>2.3333333333333335</v>
      </c>
      <c r="N12" s="11">
        <v>13</v>
      </c>
      <c r="O12" s="12">
        <f>MAX(1,(MIN(10,(((N12)/(20))*10))))</f>
        <v>6.5</v>
      </c>
      <c r="Q12" s="10"/>
      <c r="R12" s="11"/>
      <c r="S12" s="11"/>
      <c r="T12" s="11"/>
      <c r="U12" s="11"/>
      <c r="V12" s="11"/>
      <c r="W12" s="11"/>
      <c r="X12" s="11"/>
    </row>
    <row r="13" spans="1:24" ht="15.75" x14ac:dyDescent="0.45">
      <c r="A13" s="7">
        <v>12</v>
      </c>
      <c r="B13" s="10" t="s">
        <v>257</v>
      </c>
      <c r="C13" s="11" t="s">
        <v>318</v>
      </c>
      <c r="D13" s="11" t="s">
        <v>376</v>
      </c>
      <c r="E13" s="12">
        <f>G13+I13+K13+M13+O13</f>
        <v>28.133333333333333</v>
      </c>
      <c r="F13" s="11">
        <v>2</v>
      </c>
      <c r="G13" s="12">
        <f>MAX(1,(MIN(10,(((F13-1)/(9-1))*10))))</f>
        <v>1.25</v>
      </c>
      <c r="H13" s="11">
        <v>3.24</v>
      </c>
      <c r="I13" s="12">
        <f>MAX(1,(MIN(10,(((H13-5)/(3-5))*10))))</f>
        <v>8.7999999999999989</v>
      </c>
      <c r="J13" s="11">
        <v>1.23</v>
      </c>
      <c r="K13" s="12">
        <f>MAX(1,(MIN(10,(((J13-1.5)/(1.1-1.5))*10))))</f>
        <v>6.7500000000000018</v>
      </c>
      <c r="L13" s="11">
        <v>54</v>
      </c>
      <c r="M13" s="12">
        <f>MAX(1,(MIN(10,(((L13-20)/(140-20))*10))))</f>
        <v>2.833333333333333</v>
      </c>
      <c r="N13" s="11">
        <v>17</v>
      </c>
      <c r="O13" s="12">
        <f>MAX(1,(MIN(10,(((N13)/(20))*10))))</f>
        <v>8.5</v>
      </c>
      <c r="Q13" s="10"/>
      <c r="R13" s="11"/>
      <c r="S13" s="11"/>
      <c r="T13" s="11"/>
      <c r="U13" s="11"/>
      <c r="V13" s="11"/>
      <c r="W13" s="11"/>
      <c r="X13" s="11"/>
    </row>
    <row r="14" spans="1:24" ht="15.75" x14ac:dyDescent="0.45">
      <c r="A14" s="7">
        <v>13</v>
      </c>
      <c r="B14" s="10" t="s">
        <v>379</v>
      </c>
      <c r="C14" s="11" t="s">
        <v>203</v>
      </c>
      <c r="D14" s="11" t="s">
        <v>376</v>
      </c>
      <c r="E14" s="12">
        <f>G14+I14+K14+M14+O14</f>
        <v>27.083333333333332</v>
      </c>
      <c r="F14" s="11">
        <v>1</v>
      </c>
      <c r="G14" s="12">
        <f>MAX(1,(MIN(10,(((F14-1)/(9-1))*10))))</f>
        <v>1</v>
      </c>
      <c r="H14" s="11">
        <v>2.78</v>
      </c>
      <c r="I14" s="12">
        <f>MAX(1,(MIN(10,(((H14-5)/(3-5))*10))))</f>
        <v>10</v>
      </c>
      <c r="J14" s="11">
        <v>0.98</v>
      </c>
      <c r="K14" s="12">
        <f>MAX(1,(MIN(10,(((J14-1.5)/(1.1-1.5))*10))))</f>
        <v>10</v>
      </c>
      <c r="L14" s="11">
        <v>33</v>
      </c>
      <c r="M14" s="12">
        <f>MAX(1,(MIN(10,(((L14-20)/(140-20))*10))))</f>
        <v>1.0833333333333335</v>
      </c>
      <c r="N14" s="11">
        <v>10</v>
      </c>
      <c r="O14" s="12">
        <f>MAX(1,(MIN(10,(((N14)/(20))*10))))</f>
        <v>5</v>
      </c>
      <c r="Q14" s="10"/>
      <c r="R14" s="11"/>
      <c r="S14" s="11"/>
      <c r="T14" s="11"/>
      <c r="U14" s="11"/>
      <c r="V14" s="11"/>
      <c r="W14" s="11"/>
      <c r="X14" s="11"/>
    </row>
    <row r="15" spans="1:24" ht="15.75" x14ac:dyDescent="0.45">
      <c r="A15" s="7">
        <v>14</v>
      </c>
      <c r="B15" s="10" t="s">
        <v>378</v>
      </c>
      <c r="C15" s="11" t="s">
        <v>200</v>
      </c>
      <c r="D15" s="11" t="s">
        <v>376</v>
      </c>
      <c r="E15" s="12">
        <f>G15+I15+K15+M15+O15</f>
        <v>27.05</v>
      </c>
      <c r="F15" s="11">
        <v>2</v>
      </c>
      <c r="G15" s="12">
        <f>MAX(1,(MIN(10,(((F15-1)/(9-1))*10))))</f>
        <v>1.25</v>
      </c>
      <c r="H15" s="11">
        <v>3.14</v>
      </c>
      <c r="I15" s="12">
        <f>MAX(1,(MIN(10,(((H15-5)/(3-5))*10))))</f>
        <v>9.2999999999999989</v>
      </c>
      <c r="J15" s="11">
        <v>1.2</v>
      </c>
      <c r="K15" s="12">
        <f>MAX(1,(MIN(10,(((J15-1.5)/(1.1-1.5))*10))))</f>
        <v>7.5000000000000018</v>
      </c>
      <c r="L15" s="11">
        <v>44</v>
      </c>
      <c r="M15" s="12">
        <f>MAX(1,(MIN(10,(((L15-20)/(140-20))*10))))</f>
        <v>2</v>
      </c>
      <c r="N15" s="11">
        <v>14</v>
      </c>
      <c r="O15" s="12">
        <f>MAX(1,(MIN(10,(((N15)/(20))*10))))</f>
        <v>7</v>
      </c>
      <c r="Q15" s="10"/>
      <c r="R15" s="11"/>
      <c r="S15" s="11"/>
      <c r="T15" s="11"/>
      <c r="U15" s="11"/>
      <c r="V15" s="11"/>
      <c r="W15" s="11"/>
      <c r="X15" s="11"/>
    </row>
    <row r="16" spans="1:24" ht="15.75" x14ac:dyDescent="0.45">
      <c r="A16" s="7">
        <v>15</v>
      </c>
      <c r="B16" s="10" t="s">
        <v>258</v>
      </c>
      <c r="C16" s="11" t="s">
        <v>201</v>
      </c>
      <c r="D16" s="11" t="s">
        <v>376</v>
      </c>
      <c r="E16" s="12">
        <f>G16+I16+K16+M16+O16</f>
        <v>26.916666666666668</v>
      </c>
      <c r="F16" s="11">
        <v>2</v>
      </c>
      <c r="G16" s="12">
        <f>MAX(1,(MIN(10,(((F16-1)/(9-1))*10))))</f>
        <v>1.25</v>
      </c>
      <c r="H16" s="11">
        <v>3.45</v>
      </c>
      <c r="I16" s="12">
        <f>MAX(1,(MIN(10,(((H16-5)/(3-5))*10))))</f>
        <v>7.7499999999999991</v>
      </c>
      <c r="J16" s="11">
        <v>1.2</v>
      </c>
      <c r="K16" s="12">
        <f>MAX(1,(MIN(10,(((J16-1.5)/(1.1-1.5))*10))))</f>
        <v>7.5000000000000018</v>
      </c>
      <c r="L16" s="11">
        <v>49</v>
      </c>
      <c r="M16" s="12">
        <f>MAX(1,(MIN(10,(((L16-20)/(140-20))*10))))</f>
        <v>2.4166666666666665</v>
      </c>
      <c r="N16" s="11">
        <v>16</v>
      </c>
      <c r="O16" s="12">
        <f>MAX(1,(MIN(10,(((N16)/(20))*10))))</f>
        <v>8</v>
      </c>
      <c r="Q16" s="10"/>
      <c r="R16" s="11"/>
      <c r="S16" s="11"/>
      <c r="T16" s="11"/>
      <c r="U16" s="11"/>
      <c r="V16" s="11"/>
      <c r="W16" s="11"/>
      <c r="X16" s="11"/>
    </row>
    <row r="17" spans="1:24" ht="15.75" x14ac:dyDescent="0.45">
      <c r="A17" s="7">
        <v>16</v>
      </c>
      <c r="B17" s="10" t="s">
        <v>380</v>
      </c>
      <c r="C17" s="11" t="s">
        <v>193</v>
      </c>
      <c r="D17" s="11" t="s">
        <v>376</v>
      </c>
      <c r="E17" s="12">
        <f>G17+I17+K17+M17+O17</f>
        <v>25.916666666666668</v>
      </c>
      <c r="F17" s="11">
        <v>2</v>
      </c>
      <c r="G17" s="12">
        <f>MAX(1,(MIN(10,(((F17-1)/(9-1))*10))))</f>
        <v>1.25</v>
      </c>
      <c r="H17" s="11">
        <v>2.7</v>
      </c>
      <c r="I17" s="12">
        <f>MAX(1,(MIN(10,(((H17-5)/(3-5))*10))))</f>
        <v>10</v>
      </c>
      <c r="J17" s="11">
        <v>1.05</v>
      </c>
      <c r="K17" s="12">
        <f>MAX(1,(MIN(10,(((J17-1.5)/(1.1-1.5))*10))))</f>
        <v>10</v>
      </c>
      <c r="L17" s="11">
        <v>46</v>
      </c>
      <c r="M17" s="12">
        <f>MAX(1,(MIN(10,(((L17-20)/(140-20))*10))))</f>
        <v>2.166666666666667</v>
      </c>
      <c r="N17" s="11">
        <v>5</v>
      </c>
      <c r="O17" s="12">
        <f>MAX(1,(MIN(10,(((N17)/(20))*10))))</f>
        <v>2.5</v>
      </c>
      <c r="Q17" s="10"/>
      <c r="R17" s="11"/>
      <c r="S17" s="11"/>
      <c r="T17" s="11"/>
      <c r="U17" s="11"/>
      <c r="V17" s="11"/>
      <c r="W17" s="11"/>
      <c r="X17" s="11"/>
    </row>
    <row r="18" spans="1:24" ht="15.75" x14ac:dyDescent="0.45">
      <c r="A18" s="7">
        <v>17</v>
      </c>
      <c r="B18" s="10" t="s">
        <v>377</v>
      </c>
      <c r="C18" s="11" t="s">
        <v>217</v>
      </c>
      <c r="D18" s="11" t="s">
        <v>376</v>
      </c>
      <c r="E18" s="12">
        <f>G18+I18+K18+M18+O18</f>
        <v>25.483333333333334</v>
      </c>
      <c r="F18" s="11">
        <v>2</v>
      </c>
      <c r="G18" s="12">
        <f>MAX(1,(MIN(10,(((F18-1)/(9-1))*10))))</f>
        <v>1.25</v>
      </c>
      <c r="H18" s="11">
        <v>3.52</v>
      </c>
      <c r="I18" s="12">
        <f>MAX(1,(MIN(10,(((H18-5)/(3-5))*10))))</f>
        <v>7.4</v>
      </c>
      <c r="J18" s="11">
        <v>1.24</v>
      </c>
      <c r="K18" s="12">
        <f>MAX(1,(MIN(10,(((J18-1.5)/(1.1-1.5))*10))))</f>
        <v>6.5000000000000018</v>
      </c>
      <c r="L18" s="11">
        <v>60</v>
      </c>
      <c r="M18" s="12">
        <f>MAX(1,(MIN(10,(((L18-20)/(140-20))*10))))</f>
        <v>3.333333333333333</v>
      </c>
      <c r="N18" s="11">
        <v>14</v>
      </c>
      <c r="O18" s="12">
        <f>MAX(1,(MIN(10,(((N18)/(20))*10))))</f>
        <v>7</v>
      </c>
      <c r="Q18" s="10"/>
      <c r="R18" s="11"/>
      <c r="S18" s="11"/>
      <c r="T18" s="11"/>
      <c r="U18" s="11"/>
      <c r="V18" s="11"/>
      <c r="W18" s="11"/>
      <c r="X18" s="11"/>
    </row>
    <row r="19" spans="1:24" ht="15.75" x14ac:dyDescent="0.45">
      <c r="A19" s="7">
        <v>18</v>
      </c>
      <c r="B19" s="10" t="s">
        <v>260</v>
      </c>
      <c r="C19" s="11" t="s">
        <v>200</v>
      </c>
      <c r="D19" s="11" t="s">
        <v>376</v>
      </c>
      <c r="E19" s="12">
        <f>G19+I19+K19+M19+O19</f>
        <v>24.700000000000003</v>
      </c>
      <c r="F19" s="11">
        <v>2</v>
      </c>
      <c r="G19" s="12">
        <f>MAX(1,(MIN(10,(((F19-1)/(9-1))*10))))</f>
        <v>1.25</v>
      </c>
      <c r="H19" s="11">
        <v>3.56</v>
      </c>
      <c r="I19" s="12">
        <f>MAX(1,(MIN(10,(((H19-5)/(3-5))*10))))</f>
        <v>7.1999999999999993</v>
      </c>
      <c r="J19" s="11">
        <v>1.23</v>
      </c>
      <c r="K19" s="12">
        <f>MAX(1,(MIN(10,(((J19-1.5)/(1.1-1.5))*10))))</f>
        <v>6.7500000000000018</v>
      </c>
      <c r="L19" s="11">
        <v>50</v>
      </c>
      <c r="M19" s="12">
        <f>MAX(1,(MIN(10,(((L19-20)/(140-20))*10))))</f>
        <v>2.5</v>
      </c>
      <c r="N19" s="11">
        <v>14</v>
      </c>
      <c r="O19" s="12">
        <f>MAX(1,(MIN(10,(((N19)/(20))*10))))</f>
        <v>7</v>
      </c>
      <c r="Q19" s="10"/>
      <c r="R19" s="11"/>
      <c r="S19" s="11"/>
      <c r="T19" s="11"/>
      <c r="U19" s="11"/>
      <c r="V19" s="11"/>
      <c r="W19" s="11"/>
      <c r="X19" s="11"/>
    </row>
    <row r="20" spans="1:24" ht="15.75" x14ac:dyDescent="0.45">
      <c r="A20" s="7">
        <v>19</v>
      </c>
      <c r="B20" s="10" t="s">
        <v>256</v>
      </c>
      <c r="C20" s="11" t="s">
        <v>190</v>
      </c>
      <c r="D20" s="11" t="s">
        <v>376</v>
      </c>
      <c r="E20" s="12">
        <f>G20+I20+K20+M20+O20</f>
        <v>24.666666666666671</v>
      </c>
      <c r="F20" s="11">
        <v>3</v>
      </c>
      <c r="G20" s="12">
        <f>MAX(1,(MIN(10,(((F20-1)/(9-1))*10))))</f>
        <v>2.5</v>
      </c>
      <c r="H20" s="11">
        <v>3.2</v>
      </c>
      <c r="I20" s="12">
        <f>MAX(1,(MIN(10,(((H20-5)/(3-5))*10))))</f>
        <v>9</v>
      </c>
      <c r="J20" s="11">
        <v>1.19</v>
      </c>
      <c r="K20" s="12">
        <f>MAX(1,(MIN(10,(((J20-1.5)/(1.1-1.5))*10))))</f>
        <v>7.7500000000000036</v>
      </c>
      <c r="L20" s="11">
        <v>67</v>
      </c>
      <c r="M20" s="12">
        <f>MAX(1,(MIN(10,(((L20-20)/(140-20))*10))))</f>
        <v>3.9166666666666665</v>
      </c>
      <c r="N20" s="11">
        <v>3</v>
      </c>
      <c r="O20" s="12">
        <f>MAX(1,(MIN(10,(((N20)/(20))*10))))</f>
        <v>1.5</v>
      </c>
      <c r="Q20" s="10"/>
      <c r="R20" s="11"/>
      <c r="S20" s="11"/>
      <c r="T20" s="11"/>
      <c r="U20" s="11"/>
      <c r="V20" s="11"/>
      <c r="W20" s="11"/>
      <c r="X20" s="11"/>
    </row>
    <row r="21" spans="1:24" ht="15.75" x14ac:dyDescent="0.45">
      <c r="A21" s="7">
        <v>20</v>
      </c>
      <c r="B21" s="10" t="s">
        <v>262</v>
      </c>
      <c r="C21" s="11" t="s">
        <v>322</v>
      </c>
      <c r="D21" s="11" t="s">
        <v>376</v>
      </c>
      <c r="E21" s="12">
        <f>G21+I21+K21+M21+O21</f>
        <v>24.366666666666667</v>
      </c>
      <c r="F21" s="11">
        <v>2</v>
      </c>
      <c r="G21" s="12">
        <f>MAX(1,(MIN(10,(((F21-1)/(9-1))*10))))</f>
        <v>1.25</v>
      </c>
      <c r="H21" s="11">
        <v>3.46</v>
      </c>
      <c r="I21" s="12">
        <f>MAX(1,(MIN(10,(((H21-5)/(3-5))*10))))</f>
        <v>7.7</v>
      </c>
      <c r="J21" s="11">
        <v>1.23</v>
      </c>
      <c r="K21" s="12">
        <f>MAX(1,(MIN(10,(((J21-1.5)/(1.1-1.5))*10))))</f>
        <v>6.7500000000000018</v>
      </c>
      <c r="L21" s="11">
        <v>46</v>
      </c>
      <c r="M21" s="12">
        <f>MAX(1,(MIN(10,(((L21-20)/(140-20))*10))))</f>
        <v>2.166666666666667</v>
      </c>
      <c r="N21" s="11">
        <v>13</v>
      </c>
      <c r="O21" s="12">
        <f>MAX(1,(MIN(10,(((N21)/(20))*10))))</f>
        <v>6.5</v>
      </c>
      <c r="Q21" s="10"/>
      <c r="R21" s="11"/>
      <c r="S21" s="11"/>
      <c r="T21" s="11"/>
      <c r="U21" s="11"/>
      <c r="V21" s="11"/>
      <c r="W21" s="11"/>
      <c r="X21" s="11"/>
    </row>
    <row r="22" spans="1:24" ht="15.75" x14ac:dyDescent="0.45">
      <c r="B22" s="10"/>
      <c r="C22" s="11"/>
      <c r="D22" s="11"/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Q22" s="10"/>
      <c r="R22" s="11"/>
      <c r="S22" s="11"/>
      <c r="T22" s="11"/>
      <c r="U22" s="11"/>
      <c r="V22" s="11"/>
      <c r="W22" s="11"/>
      <c r="X22" s="11"/>
    </row>
    <row r="23" spans="1:24" ht="15.75" x14ac:dyDescent="0.45">
      <c r="B23" s="10"/>
      <c r="C23" s="11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Q23" s="10"/>
      <c r="R23" s="11"/>
      <c r="S23" s="11"/>
      <c r="T23" s="11"/>
      <c r="U23" s="11"/>
      <c r="V23" s="11"/>
      <c r="W23" s="11"/>
      <c r="X23" s="11"/>
    </row>
    <row r="24" spans="1:24" ht="15.75" x14ac:dyDescent="0.45">
      <c r="B24" s="10"/>
      <c r="C24" s="11"/>
      <c r="D24" s="11"/>
      <c r="E24" s="12"/>
      <c r="F24" s="11"/>
      <c r="G24" s="12"/>
      <c r="H24" s="11"/>
      <c r="I24" s="12"/>
      <c r="J24" s="11"/>
      <c r="K24" s="12"/>
      <c r="L24" s="11"/>
      <c r="M24" s="12"/>
      <c r="N24" s="11"/>
      <c r="O24" s="12"/>
      <c r="Q24" s="10"/>
      <c r="R24" s="11"/>
      <c r="S24" s="11"/>
      <c r="T24" s="11"/>
      <c r="U24" s="11"/>
      <c r="V24" s="11"/>
      <c r="W24" s="11"/>
      <c r="X24" s="11"/>
    </row>
    <row r="25" spans="1:24" ht="15.75" x14ac:dyDescent="0.45">
      <c r="B25" s="10"/>
      <c r="C25" s="11"/>
      <c r="D25" s="11"/>
      <c r="E25" s="12"/>
      <c r="F25" s="11"/>
      <c r="G25" s="12"/>
      <c r="H25" s="11"/>
      <c r="I25" s="12"/>
      <c r="J25" s="11"/>
      <c r="K25" s="12"/>
      <c r="L25" s="11"/>
      <c r="M25" s="12"/>
      <c r="N25" s="11"/>
      <c r="O25" s="12"/>
      <c r="Q25" s="10"/>
      <c r="R25" s="11"/>
      <c r="S25" s="11"/>
      <c r="T25" s="11"/>
      <c r="U25" s="11"/>
      <c r="V25" s="11"/>
      <c r="W25" s="11"/>
      <c r="X25" s="11"/>
    </row>
    <row r="26" spans="1:24" ht="15.75" x14ac:dyDescent="0.45">
      <c r="B26" s="10"/>
      <c r="C26" s="11"/>
      <c r="D26" s="11"/>
      <c r="E26" s="12"/>
      <c r="F26" s="11"/>
      <c r="G26" s="12"/>
      <c r="H26" s="11"/>
      <c r="I26" s="12"/>
      <c r="J26" s="11"/>
      <c r="K26" s="12"/>
      <c r="L26" s="11"/>
      <c r="M26" s="12"/>
      <c r="N26" s="11"/>
      <c r="O26" s="12"/>
      <c r="Q26" s="10"/>
      <c r="R26" s="11"/>
      <c r="S26" s="11"/>
      <c r="T26" s="11"/>
      <c r="U26" s="11"/>
      <c r="V26" s="11"/>
      <c r="W26" s="11"/>
      <c r="X26" s="11"/>
    </row>
    <row r="27" spans="1:24" ht="15.75" x14ac:dyDescent="0.45">
      <c r="B27" s="10"/>
      <c r="C27" s="11"/>
      <c r="D27" s="11"/>
      <c r="E27" s="12"/>
      <c r="F27" s="11"/>
      <c r="G27" s="12"/>
      <c r="H27" s="11"/>
      <c r="I27" s="12"/>
      <c r="J27" s="11"/>
      <c r="K27" s="12"/>
      <c r="L27" s="11"/>
      <c r="M27" s="12"/>
      <c r="N27" s="11"/>
      <c r="O27" s="12"/>
      <c r="Q27" s="10"/>
      <c r="R27" s="11"/>
      <c r="S27" s="11"/>
      <c r="T27" s="11"/>
      <c r="U27" s="11"/>
      <c r="V27" s="11"/>
      <c r="W27" s="11"/>
      <c r="X27" s="11"/>
    </row>
    <row r="28" spans="1:24" ht="15.75" x14ac:dyDescent="0.45">
      <c r="B28" s="10"/>
      <c r="C28" s="11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Q28" s="10"/>
      <c r="R28" s="11"/>
      <c r="S28" s="11"/>
      <c r="T28" s="11"/>
      <c r="U28" s="11"/>
      <c r="V28" s="11"/>
      <c r="W28" s="11"/>
      <c r="X28" s="11"/>
    </row>
    <row r="29" spans="1:24" ht="15.75" x14ac:dyDescent="0.45">
      <c r="B29" s="10"/>
      <c r="C29" s="11"/>
      <c r="D29" s="11"/>
      <c r="E29" s="12"/>
      <c r="F29" s="11"/>
      <c r="G29" s="12"/>
      <c r="H29" s="11"/>
      <c r="I29" s="12"/>
      <c r="J29" s="11"/>
      <c r="K29" s="12"/>
      <c r="L29" s="11"/>
      <c r="M29" s="12"/>
      <c r="N29" s="11"/>
      <c r="O29" s="12"/>
      <c r="Q29" s="10"/>
      <c r="R29" s="11"/>
      <c r="S29" s="11"/>
      <c r="T29" s="11"/>
      <c r="U29" s="11"/>
      <c r="V29" s="11"/>
      <c r="W29" s="11"/>
      <c r="X29" s="11"/>
    </row>
    <row r="30" spans="1:24" ht="15.75" x14ac:dyDescent="0.45">
      <c r="B30" s="10"/>
      <c r="C30" s="11"/>
      <c r="D30" s="11"/>
      <c r="E30" s="12"/>
      <c r="F30" s="11"/>
      <c r="G30" s="12"/>
      <c r="H30" s="11"/>
      <c r="I30" s="12"/>
      <c r="J30" s="11"/>
      <c r="K30" s="12"/>
      <c r="L30" s="11"/>
      <c r="M30" s="12"/>
      <c r="N30" s="11"/>
      <c r="O30" s="12"/>
      <c r="Q30" s="10"/>
      <c r="R30" s="11"/>
      <c r="S30" s="11"/>
      <c r="T30" s="11"/>
      <c r="U30" s="11"/>
      <c r="V30" s="11"/>
      <c r="W30" s="11"/>
      <c r="X30" s="11"/>
    </row>
    <row r="31" spans="1:24" ht="15.75" x14ac:dyDescent="0.45">
      <c r="B31" s="10"/>
      <c r="C31" s="11"/>
      <c r="D31" s="11"/>
      <c r="E31" s="12"/>
      <c r="F31" s="11"/>
      <c r="G31" s="12"/>
      <c r="H31" s="11"/>
      <c r="I31" s="12"/>
      <c r="J31" s="11"/>
      <c r="K31" s="12"/>
      <c r="L31" s="11"/>
      <c r="M31" s="12"/>
      <c r="N31" s="11"/>
      <c r="O31" s="12"/>
      <c r="Q31" s="10"/>
      <c r="R31" s="11"/>
      <c r="S31" s="11"/>
      <c r="T31" s="11"/>
      <c r="U31" s="11"/>
      <c r="V31" s="11"/>
      <c r="W31" s="11"/>
      <c r="X31" s="11"/>
    </row>
    <row r="32" spans="1:24" ht="15.75" x14ac:dyDescent="0.45">
      <c r="B32" s="10"/>
      <c r="C32" s="11"/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  <c r="Q32" s="10"/>
      <c r="R32" s="11"/>
      <c r="S32" s="11"/>
      <c r="T32" s="11"/>
      <c r="U32" s="11"/>
      <c r="V32" s="11"/>
      <c r="W32" s="11"/>
      <c r="X32" s="11"/>
    </row>
    <row r="33" spans="2:24" ht="15.75" x14ac:dyDescent="0.45">
      <c r="B33" s="10"/>
      <c r="C33" s="11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Q33" s="10"/>
      <c r="R33" s="11"/>
      <c r="S33" s="11"/>
      <c r="T33" s="11"/>
      <c r="U33" s="11"/>
      <c r="V33" s="11"/>
      <c r="W33" s="11"/>
      <c r="X33" s="11"/>
    </row>
    <row r="34" spans="2:24" ht="15.75" x14ac:dyDescent="0.45">
      <c r="B34" s="10"/>
      <c r="C34" s="11"/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  <c r="Q34" s="10"/>
      <c r="R34" s="11"/>
      <c r="S34" s="11"/>
      <c r="T34" s="11"/>
      <c r="U34" s="11"/>
      <c r="V34" s="11"/>
      <c r="W34" s="11"/>
      <c r="X34" s="11"/>
    </row>
    <row r="35" spans="2:24" ht="15.75" x14ac:dyDescent="0.45">
      <c r="B35" s="10"/>
      <c r="C35" s="11"/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  <c r="Q35" s="10"/>
      <c r="R35" s="11"/>
      <c r="S35" s="11"/>
      <c r="T35" s="11"/>
      <c r="U35" s="11"/>
      <c r="V35" s="11"/>
      <c r="W35" s="11"/>
      <c r="X35" s="11"/>
    </row>
    <row r="36" spans="2:24" ht="15.75" x14ac:dyDescent="0.45">
      <c r="B36" s="10"/>
      <c r="C36" s="11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  <c r="Q36" s="10"/>
      <c r="R36" s="11"/>
      <c r="S36" s="11"/>
      <c r="T36" s="11"/>
      <c r="U36" s="11"/>
      <c r="V36" s="11"/>
      <c r="W36" s="11"/>
      <c r="X36" s="11"/>
    </row>
    <row r="37" spans="2:24" ht="15.75" x14ac:dyDescent="0.45">
      <c r="B37" s="10"/>
      <c r="C37" s="11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  <c r="Q37" s="10"/>
      <c r="R37" s="11"/>
      <c r="S37" s="11"/>
      <c r="T37" s="11"/>
      <c r="U37" s="11"/>
      <c r="V37" s="11"/>
      <c r="W37" s="11"/>
      <c r="X37" s="11"/>
    </row>
    <row r="38" spans="2:24" ht="15.75" x14ac:dyDescent="0.45">
      <c r="B38" s="10"/>
      <c r="C38" s="11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Q38" s="10"/>
      <c r="R38" s="11"/>
      <c r="S38" s="11"/>
      <c r="T38" s="11"/>
      <c r="U38" s="11"/>
      <c r="V38" s="11"/>
      <c r="W38" s="11"/>
      <c r="X38" s="11"/>
    </row>
    <row r="39" spans="2:24" ht="15.75" x14ac:dyDescent="0.45">
      <c r="B39" s="10"/>
      <c r="C39" s="11"/>
      <c r="D39" s="11"/>
      <c r="E39" s="12"/>
      <c r="F39" s="11"/>
      <c r="G39" s="12"/>
      <c r="H39" s="11"/>
      <c r="I39" s="12"/>
      <c r="J39" s="11"/>
      <c r="K39" s="12"/>
      <c r="L39" s="11"/>
      <c r="M39" s="12"/>
      <c r="N39" s="11"/>
      <c r="O39" s="12"/>
      <c r="Q39" s="10"/>
      <c r="R39" s="11"/>
      <c r="S39" s="11"/>
      <c r="T39" s="11"/>
      <c r="U39" s="11"/>
      <c r="V39" s="11"/>
      <c r="W39" s="11"/>
      <c r="X39" s="11"/>
    </row>
    <row r="40" spans="2:24" ht="15.75" x14ac:dyDescent="0.45">
      <c r="B40" s="10"/>
      <c r="C40" s="11"/>
      <c r="D40" s="11"/>
      <c r="E40" s="12"/>
      <c r="F40" s="11"/>
      <c r="G40" s="12"/>
      <c r="H40" s="11"/>
      <c r="I40" s="12"/>
      <c r="J40" s="11"/>
      <c r="K40" s="12"/>
      <c r="L40" s="11"/>
      <c r="M40" s="12"/>
      <c r="N40" s="11"/>
      <c r="O40" s="12"/>
      <c r="Q40" s="10"/>
      <c r="R40" s="11"/>
      <c r="S40" s="11"/>
      <c r="T40" s="11"/>
      <c r="U40" s="11"/>
      <c r="V40" s="11"/>
      <c r="W40" s="11"/>
      <c r="X40" s="11"/>
    </row>
    <row r="41" spans="2:24" ht="15.75" x14ac:dyDescent="0.45">
      <c r="B41" s="10"/>
      <c r="C41" s="11"/>
      <c r="D41" s="11"/>
      <c r="E41" s="12"/>
      <c r="F41" s="11"/>
      <c r="G41" s="12"/>
      <c r="H41" s="11"/>
      <c r="I41" s="12"/>
      <c r="J41" s="11"/>
      <c r="K41" s="12"/>
      <c r="L41" s="11"/>
      <c r="M41" s="12"/>
      <c r="N41" s="11"/>
      <c r="O41" s="12"/>
      <c r="Q41" s="10"/>
      <c r="R41" s="11"/>
      <c r="S41" s="11"/>
      <c r="T41" s="11"/>
      <c r="U41" s="11"/>
      <c r="V41" s="11"/>
      <c r="W41" s="11"/>
      <c r="X41" s="11"/>
    </row>
    <row r="42" spans="2:24" ht="15.75" x14ac:dyDescent="0.45">
      <c r="B42" s="10"/>
      <c r="C42" s="11"/>
      <c r="D42" s="11"/>
      <c r="E42" s="12"/>
      <c r="F42" s="11"/>
      <c r="G42" s="12"/>
      <c r="H42" s="11"/>
      <c r="I42" s="12"/>
      <c r="J42" s="11"/>
      <c r="K42" s="12"/>
      <c r="L42" s="11"/>
      <c r="M42" s="12"/>
      <c r="N42" s="11"/>
      <c r="O42" s="12"/>
      <c r="Q42" s="10"/>
      <c r="R42" s="11"/>
      <c r="S42" s="11"/>
      <c r="T42" s="11"/>
      <c r="U42" s="11"/>
      <c r="V42" s="11"/>
      <c r="W42" s="11"/>
      <c r="X42" s="11"/>
    </row>
    <row r="43" spans="2:24" ht="15.75" x14ac:dyDescent="0.45">
      <c r="B43" s="10"/>
      <c r="C43" s="11"/>
      <c r="D43" s="11"/>
      <c r="E43" s="12"/>
      <c r="F43" s="11"/>
      <c r="G43" s="12"/>
      <c r="H43" s="11"/>
      <c r="I43" s="12"/>
      <c r="J43" s="11"/>
      <c r="K43" s="12"/>
      <c r="L43" s="11"/>
      <c r="M43" s="12"/>
      <c r="N43" s="11"/>
      <c r="O43" s="12"/>
      <c r="Q43" s="10"/>
      <c r="R43" s="11"/>
      <c r="S43" s="11"/>
      <c r="T43" s="11"/>
      <c r="U43" s="11"/>
      <c r="V43" s="11"/>
      <c r="W43" s="11"/>
      <c r="X43" s="11"/>
    </row>
    <row r="44" spans="2:24" ht="15.75" x14ac:dyDescent="0.45">
      <c r="B44" s="10"/>
      <c r="C44" s="11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  <c r="Q44" s="10"/>
      <c r="R44" s="11"/>
      <c r="S44" s="11"/>
      <c r="T44" s="11"/>
      <c r="U44" s="11"/>
      <c r="V44" s="11"/>
      <c r="W44" s="11"/>
      <c r="X44" s="11"/>
    </row>
    <row r="45" spans="2:24" ht="15.75" x14ac:dyDescent="0.45">
      <c r="B45" s="10"/>
      <c r="C45" s="11"/>
      <c r="D45" s="11"/>
      <c r="E45" s="12"/>
      <c r="F45" s="11"/>
      <c r="G45" s="12"/>
      <c r="H45" s="11"/>
      <c r="I45" s="12"/>
      <c r="J45" s="11"/>
      <c r="K45" s="12"/>
      <c r="L45" s="11"/>
      <c r="M45" s="12"/>
      <c r="N45" s="11"/>
      <c r="O45" s="12"/>
      <c r="Q45" s="10"/>
      <c r="R45" s="11"/>
      <c r="S45" s="11"/>
      <c r="T45" s="11"/>
      <c r="U45" s="11"/>
      <c r="V45" s="11"/>
      <c r="W45" s="11"/>
      <c r="X45" s="11"/>
    </row>
    <row r="46" spans="2:24" ht="15.75" x14ac:dyDescent="0.45">
      <c r="B46" s="10"/>
      <c r="C46" s="11"/>
      <c r="D46" s="11"/>
      <c r="E46" s="12"/>
      <c r="F46" s="11"/>
      <c r="G46" s="12"/>
      <c r="H46" s="11"/>
      <c r="I46" s="12"/>
      <c r="J46" s="11"/>
      <c r="K46" s="12"/>
      <c r="L46" s="11"/>
      <c r="M46" s="12"/>
      <c r="N46" s="11"/>
      <c r="O46" s="12"/>
      <c r="Q46" s="10"/>
      <c r="R46" s="11"/>
      <c r="S46" s="11"/>
      <c r="T46" s="11"/>
      <c r="U46" s="11"/>
      <c r="V46" s="11"/>
      <c r="W46" s="11"/>
      <c r="X46" s="11"/>
    </row>
    <row r="47" spans="2:24" ht="15.75" x14ac:dyDescent="0.45">
      <c r="B47" s="10"/>
      <c r="C47" s="11"/>
      <c r="D47" s="11"/>
      <c r="E47" s="12"/>
      <c r="F47" s="11"/>
      <c r="G47" s="12"/>
      <c r="H47" s="11"/>
      <c r="I47" s="12"/>
      <c r="J47" s="11"/>
      <c r="K47" s="12"/>
      <c r="L47" s="11"/>
      <c r="M47" s="12"/>
      <c r="N47" s="11"/>
      <c r="O47" s="12"/>
      <c r="Q47" s="10"/>
      <c r="R47" s="11"/>
      <c r="S47" s="11"/>
      <c r="T47" s="11"/>
      <c r="U47" s="11"/>
      <c r="V47" s="11"/>
      <c r="W47" s="11"/>
      <c r="X47" s="11"/>
    </row>
    <row r="48" spans="2:24" ht="15.75" x14ac:dyDescent="0.45">
      <c r="B48" s="10"/>
      <c r="C48" s="11"/>
      <c r="D48" s="11"/>
      <c r="E48" s="12"/>
      <c r="F48" s="11"/>
      <c r="G48" s="12"/>
      <c r="H48" s="11"/>
      <c r="I48" s="12"/>
      <c r="J48" s="11"/>
      <c r="K48" s="12"/>
      <c r="L48" s="11"/>
      <c r="M48" s="12"/>
      <c r="N48" s="11"/>
      <c r="O48" s="12"/>
      <c r="Q48" s="10"/>
      <c r="R48" s="11"/>
      <c r="S48" s="11"/>
      <c r="T48" s="11"/>
      <c r="U48" s="11"/>
      <c r="V48" s="11"/>
      <c r="W48" s="11"/>
      <c r="X48" s="11"/>
    </row>
    <row r="49" spans="2:24" ht="15.75" x14ac:dyDescent="0.45">
      <c r="B49" s="10"/>
      <c r="C49" s="11"/>
      <c r="D49" s="11"/>
      <c r="E49" s="12"/>
      <c r="F49" s="11"/>
      <c r="G49" s="12"/>
      <c r="H49" s="11"/>
      <c r="I49" s="12"/>
      <c r="J49" s="11"/>
      <c r="K49" s="12"/>
      <c r="L49" s="11"/>
      <c r="M49" s="12"/>
      <c r="N49" s="11"/>
      <c r="O49" s="12"/>
      <c r="Q49" s="10"/>
      <c r="R49" s="11"/>
      <c r="S49" s="11"/>
      <c r="T49" s="11"/>
      <c r="U49" s="11"/>
      <c r="V49" s="11"/>
      <c r="W49" s="11"/>
      <c r="X49" s="11"/>
    </row>
    <row r="50" spans="2:24" ht="15.75" x14ac:dyDescent="0.45">
      <c r="B50" s="10"/>
      <c r="C50" s="11"/>
      <c r="D50" s="11"/>
      <c r="E50" s="12"/>
      <c r="F50" s="11"/>
      <c r="G50" s="12"/>
      <c r="H50" s="11"/>
      <c r="I50" s="12"/>
      <c r="J50" s="11"/>
      <c r="K50" s="12"/>
      <c r="L50" s="11"/>
      <c r="M50" s="12"/>
      <c r="N50" s="11"/>
      <c r="O50" s="12"/>
      <c r="Q50" s="10"/>
      <c r="R50" s="11"/>
      <c r="S50" s="11"/>
      <c r="T50" s="11"/>
      <c r="U50" s="11"/>
      <c r="V50" s="11"/>
      <c r="W50" s="11"/>
      <c r="X50" s="11"/>
    </row>
    <row r="51" spans="2:24" ht="15.75" x14ac:dyDescent="0.45">
      <c r="B51" s="10"/>
      <c r="C51" s="11"/>
      <c r="D51" s="11"/>
      <c r="E51" s="12"/>
      <c r="F51" s="11"/>
      <c r="G51" s="12"/>
      <c r="H51" s="11"/>
      <c r="I51" s="12"/>
      <c r="J51" s="11"/>
      <c r="K51" s="12"/>
      <c r="L51" s="11"/>
      <c r="M51" s="12"/>
      <c r="N51" s="11"/>
      <c r="O51" s="12"/>
      <c r="Q51" s="10"/>
      <c r="R51" s="11"/>
      <c r="S51" s="11"/>
      <c r="T51" s="11"/>
      <c r="U51" s="11"/>
      <c r="V51" s="11"/>
      <c r="W51" s="11"/>
      <c r="X51" s="11"/>
    </row>
    <row r="52" spans="2:24" ht="15.75" x14ac:dyDescent="0.45">
      <c r="B52" s="10"/>
      <c r="C52" s="11"/>
      <c r="D52" s="11"/>
      <c r="E52" s="12"/>
      <c r="F52" s="11"/>
      <c r="G52" s="12"/>
      <c r="H52" s="11"/>
      <c r="I52" s="12"/>
      <c r="J52" s="11"/>
      <c r="K52" s="12"/>
      <c r="L52" s="11"/>
      <c r="M52" s="12"/>
      <c r="N52" s="11"/>
      <c r="O52" s="12"/>
      <c r="Q52" s="10"/>
      <c r="R52" s="11"/>
      <c r="S52" s="11"/>
      <c r="T52" s="11"/>
      <c r="U52" s="11"/>
      <c r="V52" s="11"/>
      <c r="W52" s="11"/>
      <c r="X52" s="11"/>
    </row>
    <row r="53" spans="2:24" ht="15.75" x14ac:dyDescent="0.45">
      <c r="B53" s="10"/>
      <c r="C53" s="11"/>
      <c r="D53" s="11"/>
      <c r="E53" s="12"/>
      <c r="F53" s="11"/>
      <c r="G53" s="12"/>
      <c r="H53" s="11"/>
      <c r="I53" s="12"/>
      <c r="J53" s="11"/>
      <c r="K53" s="12"/>
      <c r="L53" s="11"/>
      <c r="M53" s="12"/>
      <c r="N53" s="11"/>
      <c r="O53" s="12"/>
      <c r="Q53" s="10"/>
      <c r="R53" s="11"/>
      <c r="S53" s="11"/>
      <c r="T53" s="11"/>
      <c r="U53" s="11"/>
      <c r="V53" s="11"/>
      <c r="W53" s="11"/>
      <c r="X53" s="11"/>
    </row>
    <row r="54" spans="2:24" ht="15.75" x14ac:dyDescent="0.45">
      <c r="B54" s="10"/>
      <c r="C54" s="11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  <c r="Q54" s="11"/>
      <c r="R54" s="11"/>
      <c r="S54" s="11"/>
    </row>
    <row r="55" spans="2:24" ht="15.75" x14ac:dyDescent="0.45">
      <c r="B55" s="10"/>
      <c r="C55" s="11"/>
      <c r="D55" s="11"/>
      <c r="E55" s="12"/>
      <c r="F55" s="11"/>
      <c r="G55" s="12"/>
      <c r="H55" s="11"/>
      <c r="I55" s="12"/>
      <c r="J55" s="11"/>
      <c r="K55" s="12"/>
      <c r="L55" s="11"/>
      <c r="M55" s="12"/>
      <c r="N55" s="11"/>
      <c r="O55" s="12"/>
      <c r="Q55" s="11"/>
      <c r="R55" s="11"/>
      <c r="S55" s="11"/>
    </row>
    <row r="56" spans="2:24" ht="15.75" x14ac:dyDescent="0.45">
      <c r="B56" s="10"/>
      <c r="C56" s="11"/>
      <c r="D56" s="11"/>
      <c r="E56" s="12"/>
      <c r="F56" s="11"/>
      <c r="G56" s="12"/>
      <c r="H56" s="11"/>
      <c r="I56" s="12"/>
      <c r="J56" s="11"/>
      <c r="K56" s="12"/>
      <c r="L56" s="11"/>
      <c r="M56" s="12"/>
      <c r="N56" s="11"/>
      <c r="O56" s="12"/>
      <c r="Q56" s="11"/>
      <c r="R56" s="11"/>
      <c r="S56" s="11"/>
    </row>
    <row r="57" spans="2:24" ht="15.75" x14ac:dyDescent="0.45">
      <c r="B57" s="10"/>
      <c r="C57" s="11"/>
      <c r="D57" s="11"/>
      <c r="E57" s="12"/>
      <c r="F57" s="11"/>
      <c r="G57" s="12"/>
      <c r="H57" s="11"/>
      <c r="I57" s="12"/>
      <c r="J57" s="11"/>
      <c r="K57" s="12"/>
      <c r="L57" s="11"/>
      <c r="M57" s="12"/>
      <c r="N57" s="11"/>
      <c r="O57" s="12"/>
      <c r="Q57" s="11"/>
      <c r="R57" s="11"/>
      <c r="S57" s="11"/>
    </row>
    <row r="58" spans="2:24" ht="15.75" x14ac:dyDescent="0.45">
      <c r="B58" s="10"/>
      <c r="C58" s="11"/>
      <c r="D58" s="11"/>
      <c r="E58" s="12"/>
      <c r="F58" s="11"/>
      <c r="G58" s="12"/>
      <c r="H58" s="11"/>
      <c r="I58" s="12"/>
      <c r="J58" s="11"/>
      <c r="K58" s="12"/>
      <c r="L58" s="11"/>
      <c r="M58" s="12"/>
      <c r="N58" s="11"/>
      <c r="O58" s="12"/>
      <c r="Q58" s="11"/>
      <c r="R58" s="11"/>
      <c r="S58" s="11"/>
    </row>
    <row r="59" spans="2:24" ht="15.75" x14ac:dyDescent="0.45">
      <c r="B59" s="10"/>
      <c r="C59" s="11"/>
      <c r="D59" s="11"/>
      <c r="E59" s="12"/>
      <c r="F59" s="11"/>
      <c r="G59" s="12"/>
      <c r="H59" s="11"/>
      <c r="I59" s="12"/>
      <c r="J59" s="11"/>
      <c r="K59" s="12"/>
      <c r="L59" s="11"/>
      <c r="M59" s="12"/>
      <c r="N59" s="11"/>
      <c r="O59" s="12"/>
      <c r="Q59" s="11"/>
      <c r="R59" s="11"/>
      <c r="S59" s="11"/>
    </row>
    <row r="60" spans="2:24" ht="15.75" x14ac:dyDescent="0.45">
      <c r="B60" s="10"/>
      <c r="C60" s="11"/>
      <c r="D60" s="11"/>
      <c r="E60" s="12"/>
      <c r="F60" s="11"/>
      <c r="G60" s="12"/>
      <c r="H60" s="11"/>
      <c r="I60" s="12"/>
      <c r="J60" s="11"/>
      <c r="K60" s="12"/>
      <c r="L60" s="11"/>
      <c r="M60" s="12"/>
      <c r="N60" s="11"/>
      <c r="O60" s="12"/>
      <c r="Q60" s="11"/>
      <c r="R60" s="11"/>
      <c r="S60" s="11"/>
    </row>
    <row r="61" spans="2:24" ht="15.75" x14ac:dyDescent="0.45">
      <c r="B61" s="10"/>
      <c r="C61" s="11"/>
      <c r="D61" s="11"/>
      <c r="E61" s="12"/>
      <c r="F61" s="11"/>
      <c r="G61" s="12"/>
      <c r="H61" s="11"/>
      <c r="I61" s="12"/>
      <c r="J61" s="11"/>
      <c r="K61" s="12"/>
      <c r="L61" s="11"/>
      <c r="M61" s="12"/>
      <c r="N61" s="11"/>
      <c r="O61" s="12"/>
      <c r="Q61" s="11"/>
      <c r="R61" s="11"/>
      <c r="S61" s="11"/>
    </row>
    <row r="62" spans="2:24" ht="15.75" x14ac:dyDescent="0.45">
      <c r="B62" s="10"/>
      <c r="C62" s="11"/>
      <c r="D62" s="11"/>
      <c r="E62" s="12"/>
      <c r="F62" s="11"/>
      <c r="G62" s="12"/>
      <c r="H62" s="11"/>
      <c r="I62" s="12"/>
      <c r="J62" s="11"/>
      <c r="K62" s="12"/>
      <c r="L62" s="11"/>
      <c r="M62" s="12"/>
      <c r="N62" s="11"/>
      <c r="O62" s="12"/>
      <c r="Q62" s="11"/>
      <c r="R62" s="11"/>
      <c r="S62" s="11"/>
    </row>
    <row r="63" spans="2:24" ht="15.75" x14ac:dyDescent="0.45">
      <c r="B63" s="10"/>
      <c r="C63" s="11"/>
      <c r="D63" s="11"/>
      <c r="E63" s="12"/>
      <c r="F63" s="11"/>
      <c r="G63" s="12"/>
      <c r="H63" s="11"/>
      <c r="I63" s="12"/>
      <c r="J63" s="11"/>
      <c r="K63" s="12"/>
      <c r="L63" s="11"/>
      <c r="M63" s="12"/>
      <c r="N63" s="11"/>
      <c r="O63" s="12"/>
      <c r="Q63" s="11"/>
      <c r="R63" s="11"/>
      <c r="S63" s="11"/>
    </row>
    <row r="64" spans="2:24" ht="15.75" x14ac:dyDescent="0.45">
      <c r="B64" s="10"/>
      <c r="C64" s="11"/>
      <c r="D64" s="11"/>
      <c r="E64" s="12"/>
      <c r="F64" s="11"/>
      <c r="G64" s="12"/>
      <c r="H64" s="11"/>
      <c r="I64" s="12"/>
      <c r="J64" s="11"/>
      <c r="K64" s="12"/>
      <c r="L64" s="11"/>
      <c r="M64" s="12"/>
      <c r="N64" s="11"/>
      <c r="O64" s="12"/>
      <c r="Q64" s="11"/>
      <c r="R64" s="11"/>
      <c r="S64" s="11"/>
    </row>
    <row r="65" spans="2:19" ht="15.75" x14ac:dyDescent="0.45">
      <c r="B65" s="10"/>
      <c r="C65" s="11"/>
      <c r="D65" s="11"/>
      <c r="E65" s="12"/>
      <c r="F65" s="11"/>
      <c r="G65" s="12"/>
      <c r="H65" s="11"/>
      <c r="I65" s="12"/>
      <c r="J65" s="11"/>
      <c r="K65" s="12"/>
      <c r="L65" s="11"/>
      <c r="M65" s="12"/>
      <c r="N65" s="11"/>
      <c r="O65" s="12"/>
      <c r="Q65" s="11"/>
      <c r="R65" s="11"/>
      <c r="S65" s="11"/>
    </row>
    <row r="66" spans="2:19" ht="15.75" x14ac:dyDescent="0.45">
      <c r="B66" s="10"/>
      <c r="C66" s="11"/>
      <c r="D66" s="11"/>
      <c r="E66" s="12"/>
      <c r="F66" s="11"/>
      <c r="G66" s="12"/>
      <c r="H66" s="11"/>
      <c r="I66" s="12"/>
      <c r="J66" s="11"/>
      <c r="K66" s="12"/>
      <c r="L66" s="11"/>
      <c r="M66" s="12"/>
      <c r="N66" s="11"/>
      <c r="O66" s="12"/>
      <c r="Q66" s="11"/>
      <c r="R66" s="11"/>
      <c r="S66" s="11"/>
    </row>
    <row r="67" spans="2:19" ht="15.75" x14ac:dyDescent="0.45">
      <c r="B67" s="10"/>
      <c r="C67" s="11"/>
      <c r="D67" s="11"/>
      <c r="E67" s="12"/>
      <c r="F67" s="11"/>
      <c r="G67" s="12"/>
      <c r="H67" s="11"/>
      <c r="I67" s="12"/>
      <c r="J67" s="11"/>
      <c r="K67" s="12"/>
      <c r="L67" s="11"/>
      <c r="M67" s="12"/>
      <c r="N67" s="11"/>
      <c r="O67" s="12"/>
      <c r="Q67" s="11"/>
      <c r="R67" s="11"/>
      <c r="S67" s="11"/>
    </row>
    <row r="68" spans="2:19" ht="15.75" x14ac:dyDescent="0.45">
      <c r="B68" s="10"/>
      <c r="C68" s="11"/>
      <c r="D68" s="11"/>
      <c r="E68" s="12"/>
      <c r="F68" s="11"/>
      <c r="G68" s="12"/>
      <c r="H68" s="11"/>
      <c r="I68" s="12"/>
      <c r="J68" s="11"/>
      <c r="K68" s="12"/>
      <c r="L68" s="11"/>
      <c r="M68" s="12"/>
      <c r="N68" s="11"/>
      <c r="O68" s="12"/>
      <c r="Q68" s="11"/>
      <c r="R68" s="11"/>
      <c r="S68" s="11"/>
    </row>
    <row r="69" spans="2:19" ht="15.75" x14ac:dyDescent="0.45">
      <c r="B69" s="10"/>
      <c r="C69" s="11"/>
      <c r="D69" s="11"/>
      <c r="E69" s="12"/>
      <c r="F69" s="11"/>
      <c r="G69" s="12"/>
      <c r="H69" s="11"/>
      <c r="I69" s="12"/>
      <c r="J69" s="11"/>
      <c r="K69" s="12"/>
      <c r="L69" s="11"/>
      <c r="M69" s="12"/>
      <c r="N69" s="11"/>
      <c r="O69" s="12"/>
      <c r="Q69" s="11"/>
      <c r="R69" s="11"/>
      <c r="S69" s="11"/>
    </row>
    <row r="70" spans="2:19" ht="15.75" x14ac:dyDescent="0.45">
      <c r="B70" s="10"/>
      <c r="C70" s="11"/>
      <c r="D70" s="11"/>
      <c r="E70" s="12"/>
      <c r="F70" s="11"/>
      <c r="G70" s="12"/>
      <c r="H70" s="11"/>
      <c r="I70" s="12"/>
      <c r="J70" s="11"/>
      <c r="K70" s="12"/>
      <c r="L70" s="11"/>
      <c r="M70" s="12"/>
      <c r="N70" s="11"/>
      <c r="O70" s="12"/>
      <c r="Q70" s="11"/>
      <c r="R70" s="11"/>
      <c r="S70" s="11"/>
    </row>
    <row r="71" spans="2:19" ht="15.75" x14ac:dyDescent="0.45">
      <c r="B71" s="10"/>
      <c r="C71" s="11"/>
      <c r="D71" s="11"/>
      <c r="E71" s="12"/>
      <c r="F71" s="11"/>
      <c r="G71" s="12"/>
      <c r="H71" s="11"/>
      <c r="I71" s="12"/>
      <c r="J71" s="11"/>
      <c r="K71" s="12"/>
      <c r="L71" s="11"/>
      <c r="M71" s="12"/>
      <c r="N71" s="11"/>
      <c r="O71" s="12"/>
      <c r="Q71" s="11"/>
      <c r="R71" s="11"/>
      <c r="S71" s="11"/>
    </row>
    <row r="72" spans="2:19" ht="15.75" x14ac:dyDescent="0.45">
      <c r="B72" s="10"/>
      <c r="C72" s="11"/>
      <c r="D72" s="11"/>
      <c r="E72" s="12"/>
      <c r="F72" s="11"/>
      <c r="G72" s="12"/>
      <c r="H72" s="11"/>
      <c r="I72" s="12"/>
      <c r="J72" s="11"/>
      <c r="K72" s="12"/>
      <c r="L72" s="11"/>
      <c r="M72" s="12"/>
      <c r="N72" s="11"/>
      <c r="O72" s="12"/>
      <c r="Q72" s="11"/>
      <c r="R72" s="11"/>
      <c r="S72" s="11"/>
    </row>
    <row r="73" spans="2:19" ht="15.75" x14ac:dyDescent="0.45">
      <c r="B73" s="10"/>
      <c r="C73" s="11"/>
      <c r="D73" s="11"/>
      <c r="E73" s="12"/>
      <c r="F73" s="11"/>
      <c r="G73" s="12"/>
      <c r="H73" s="11"/>
      <c r="I73" s="12"/>
      <c r="J73" s="11"/>
      <c r="K73" s="12"/>
      <c r="L73" s="11"/>
      <c r="M73" s="12"/>
      <c r="N73" s="11"/>
      <c r="O73" s="12"/>
      <c r="Q73" s="11"/>
      <c r="R73" s="11"/>
      <c r="S73" s="11"/>
    </row>
    <row r="74" spans="2:19" ht="15.75" x14ac:dyDescent="0.45">
      <c r="B74" s="10"/>
      <c r="C74" s="11"/>
      <c r="D74" s="11"/>
      <c r="E74" s="12"/>
      <c r="F74" s="11"/>
      <c r="G74" s="12"/>
      <c r="H74" s="11"/>
      <c r="I74" s="12"/>
      <c r="J74" s="11"/>
      <c r="K74" s="12"/>
      <c r="L74" s="11"/>
      <c r="M74" s="12"/>
      <c r="N74" s="11"/>
      <c r="O74" s="12"/>
      <c r="Q74" s="11"/>
      <c r="R74" s="11"/>
      <c r="S74" s="11"/>
    </row>
    <row r="75" spans="2:19" ht="15.75" x14ac:dyDescent="0.45">
      <c r="B75" s="10"/>
      <c r="C75" s="11"/>
      <c r="D75" s="11"/>
      <c r="E75" s="12"/>
      <c r="F75" s="11"/>
      <c r="G75" s="12"/>
      <c r="H75" s="11"/>
      <c r="I75" s="12"/>
      <c r="J75" s="11"/>
      <c r="K75" s="12"/>
      <c r="L75" s="11"/>
      <c r="M75" s="12"/>
      <c r="N75" s="11"/>
      <c r="O75" s="12"/>
      <c r="Q75" s="11"/>
      <c r="R75" s="11"/>
      <c r="S75" s="11"/>
    </row>
    <row r="76" spans="2:19" ht="15.75" x14ac:dyDescent="0.45">
      <c r="B76" s="10"/>
      <c r="C76" s="11"/>
      <c r="D76" s="11"/>
      <c r="E76" s="12"/>
      <c r="F76" s="11"/>
      <c r="G76" s="12"/>
      <c r="H76" s="11"/>
      <c r="I76" s="12"/>
      <c r="J76" s="11"/>
      <c r="K76" s="12"/>
      <c r="L76" s="11"/>
      <c r="M76" s="12"/>
      <c r="N76" s="11"/>
      <c r="O76" s="12"/>
      <c r="Q76" s="11"/>
      <c r="R76" s="11"/>
      <c r="S76" s="11"/>
    </row>
    <row r="77" spans="2:19" ht="15.75" x14ac:dyDescent="0.45">
      <c r="B77" s="10"/>
      <c r="C77" s="11"/>
      <c r="D77" s="11"/>
      <c r="E77" s="12"/>
      <c r="F77" s="11"/>
      <c r="G77" s="12"/>
      <c r="H77" s="11"/>
      <c r="I77" s="12"/>
      <c r="J77" s="11"/>
      <c r="K77" s="12"/>
      <c r="L77" s="11"/>
      <c r="M77" s="12"/>
      <c r="N77" s="11"/>
      <c r="O77" s="12"/>
      <c r="Q77" s="11"/>
      <c r="R77" s="11"/>
      <c r="S77" s="11"/>
    </row>
    <row r="78" spans="2:19" ht="15.75" x14ac:dyDescent="0.45">
      <c r="B78" s="10"/>
      <c r="C78" s="11"/>
      <c r="D78" s="11"/>
      <c r="E78" s="12"/>
      <c r="F78" s="11"/>
      <c r="G78" s="12"/>
      <c r="H78" s="11"/>
      <c r="I78" s="12"/>
      <c r="J78" s="11"/>
      <c r="K78" s="12"/>
      <c r="L78" s="11"/>
      <c r="M78" s="12"/>
      <c r="N78" s="11"/>
      <c r="O78" s="12"/>
      <c r="Q78" s="11"/>
      <c r="R78" s="11"/>
      <c r="S78" s="11"/>
    </row>
    <row r="79" spans="2:19" ht="15.75" x14ac:dyDescent="0.45">
      <c r="B79" s="10"/>
      <c r="C79" s="11"/>
      <c r="D79" s="11"/>
      <c r="E79" s="12"/>
      <c r="F79" s="11"/>
      <c r="G79" s="12"/>
      <c r="H79" s="11"/>
      <c r="I79" s="12"/>
      <c r="J79" s="11"/>
      <c r="K79" s="12"/>
      <c r="L79" s="11"/>
      <c r="M79" s="12"/>
      <c r="N79" s="11"/>
      <c r="O79" s="12"/>
      <c r="Q79" s="11"/>
      <c r="R79" s="11"/>
      <c r="S79" s="11"/>
    </row>
    <row r="80" spans="2:19" ht="15.75" x14ac:dyDescent="0.45">
      <c r="B80" s="10"/>
      <c r="C80" s="11"/>
      <c r="D80" s="11"/>
      <c r="E80" s="12"/>
      <c r="F80" s="11"/>
      <c r="G80" s="12"/>
      <c r="H80" s="11"/>
      <c r="I80" s="12"/>
      <c r="J80" s="11"/>
      <c r="K80" s="12"/>
      <c r="L80" s="11"/>
      <c r="M80" s="12"/>
      <c r="N80" s="11"/>
      <c r="O80" s="12"/>
      <c r="Q80" s="11"/>
      <c r="R80" s="11"/>
      <c r="S80" s="11"/>
    </row>
    <row r="81" spans="2:19" ht="15.75" x14ac:dyDescent="0.45">
      <c r="B81" s="10"/>
      <c r="C81" s="11"/>
      <c r="D81" s="11"/>
      <c r="E81" s="12"/>
      <c r="F81" s="11"/>
      <c r="G81" s="12"/>
      <c r="H81" s="11"/>
      <c r="I81" s="12"/>
      <c r="J81" s="11"/>
      <c r="K81" s="12"/>
      <c r="L81" s="11"/>
      <c r="M81" s="12"/>
      <c r="N81" s="11"/>
      <c r="O81" s="12"/>
      <c r="Q81" s="11"/>
      <c r="R81" s="11"/>
      <c r="S81" s="11"/>
    </row>
    <row r="82" spans="2:19" ht="15.75" x14ac:dyDescent="0.45">
      <c r="B82" s="10"/>
      <c r="C82" s="11"/>
      <c r="D82" s="11"/>
      <c r="E82" s="12"/>
      <c r="F82" s="11"/>
      <c r="G82" s="12"/>
      <c r="H82" s="11"/>
      <c r="I82" s="12"/>
      <c r="J82" s="11"/>
      <c r="K82" s="12"/>
      <c r="L82" s="11"/>
      <c r="M82" s="12"/>
      <c r="N82" s="11"/>
      <c r="O82" s="12"/>
      <c r="Q82" s="11"/>
      <c r="R82" s="11"/>
      <c r="S82" s="11"/>
    </row>
    <row r="83" spans="2:19" ht="15.75" x14ac:dyDescent="0.45">
      <c r="B83" s="10"/>
      <c r="C83" s="11"/>
      <c r="D83" s="11"/>
      <c r="E83" s="12"/>
      <c r="F83" s="11"/>
      <c r="G83" s="12"/>
      <c r="H83" s="11"/>
      <c r="I83" s="12"/>
      <c r="J83" s="11"/>
      <c r="K83" s="12"/>
      <c r="L83" s="11"/>
      <c r="M83" s="12"/>
      <c r="N83" s="11"/>
      <c r="O83" s="12"/>
      <c r="Q83" s="11"/>
      <c r="R83" s="11"/>
      <c r="S83" s="11"/>
    </row>
    <row r="84" spans="2:19" ht="15.75" x14ac:dyDescent="0.45">
      <c r="B84" s="10"/>
      <c r="C84" s="11"/>
      <c r="D84" s="11"/>
      <c r="E84" s="12"/>
      <c r="F84" s="11"/>
      <c r="G84" s="12"/>
      <c r="H84" s="11"/>
      <c r="I84" s="12"/>
      <c r="J84" s="11"/>
      <c r="K84" s="12"/>
      <c r="L84" s="11"/>
      <c r="M84" s="12"/>
      <c r="N84" s="11"/>
      <c r="O84" s="12"/>
      <c r="Q84" s="11"/>
      <c r="R84" s="11"/>
      <c r="S84" s="11"/>
    </row>
    <row r="85" spans="2:19" ht="15.75" x14ac:dyDescent="0.45">
      <c r="B85" s="10"/>
      <c r="C85" s="11"/>
      <c r="D85" s="11"/>
      <c r="E85" s="12"/>
      <c r="F85" s="11"/>
      <c r="G85" s="12"/>
      <c r="H85" s="11"/>
      <c r="I85" s="12"/>
      <c r="J85" s="11"/>
      <c r="K85" s="12"/>
      <c r="L85" s="11"/>
      <c r="M85" s="12"/>
      <c r="N85" s="11"/>
      <c r="O85" s="12"/>
      <c r="Q85" s="11"/>
      <c r="R85" s="11"/>
      <c r="S85" s="11"/>
    </row>
    <row r="86" spans="2:19" ht="15.75" x14ac:dyDescent="0.45">
      <c r="B86" s="10"/>
      <c r="C86" s="11"/>
      <c r="D86" s="11"/>
      <c r="E86" s="12"/>
      <c r="F86" s="11"/>
      <c r="G86" s="12"/>
      <c r="H86" s="11"/>
      <c r="I86" s="12"/>
      <c r="J86" s="11"/>
      <c r="K86" s="12"/>
      <c r="L86" s="11"/>
      <c r="M86" s="12"/>
      <c r="N86" s="11"/>
      <c r="O86" s="12"/>
      <c r="Q86" s="11"/>
      <c r="R86" s="11"/>
      <c r="S86" s="11"/>
    </row>
    <row r="87" spans="2:19" ht="15.75" x14ac:dyDescent="0.45">
      <c r="B87" s="10"/>
      <c r="C87" s="11"/>
      <c r="D87" s="11"/>
      <c r="E87" s="12"/>
      <c r="F87" s="11"/>
      <c r="G87" s="12"/>
      <c r="H87" s="11"/>
      <c r="I87" s="12"/>
      <c r="J87" s="11"/>
      <c r="K87" s="12"/>
      <c r="L87" s="11"/>
      <c r="M87" s="12"/>
      <c r="N87" s="11"/>
      <c r="O87" s="12"/>
      <c r="Q87" s="11"/>
      <c r="R87" s="11"/>
      <c r="S87" s="11"/>
    </row>
    <row r="88" spans="2:19" ht="15.75" x14ac:dyDescent="0.45">
      <c r="B88" s="10"/>
      <c r="C88" s="11"/>
      <c r="D88" s="11"/>
      <c r="E88" s="12"/>
      <c r="F88" s="11"/>
      <c r="G88" s="12"/>
      <c r="H88" s="11"/>
      <c r="I88" s="12"/>
      <c r="J88" s="11"/>
      <c r="K88" s="12"/>
      <c r="L88" s="11"/>
      <c r="M88" s="12"/>
      <c r="N88" s="11"/>
      <c r="O88" s="12"/>
      <c r="Q88" s="11"/>
      <c r="R88" s="11"/>
      <c r="S88" s="11"/>
    </row>
    <row r="89" spans="2:19" ht="15.75" x14ac:dyDescent="0.45">
      <c r="B89" s="10"/>
      <c r="C89" s="11"/>
      <c r="D89" s="11"/>
      <c r="E89" s="12"/>
      <c r="F89" s="11"/>
      <c r="G89" s="12"/>
      <c r="H89" s="11"/>
      <c r="I89" s="12"/>
      <c r="J89" s="11"/>
      <c r="K89" s="12"/>
      <c r="L89" s="11"/>
      <c r="M89" s="12"/>
      <c r="N89" s="11"/>
      <c r="O89" s="12"/>
      <c r="Q89" s="11"/>
      <c r="R89" s="11"/>
      <c r="S89" s="11"/>
    </row>
    <row r="90" spans="2:19" ht="15.75" x14ac:dyDescent="0.45">
      <c r="B90" s="10"/>
      <c r="C90" s="11"/>
      <c r="D90" s="11"/>
      <c r="E90" s="12"/>
      <c r="F90" s="11"/>
      <c r="G90" s="12"/>
      <c r="H90" s="11"/>
      <c r="I90" s="12"/>
      <c r="J90" s="11"/>
      <c r="K90" s="12"/>
      <c r="L90" s="11"/>
      <c r="M90" s="12"/>
      <c r="N90" s="11"/>
      <c r="O90" s="12"/>
      <c r="Q90" s="11"/>
      <c r="R90" s="11"/>
      <c r="S90" s="11"/>
    </row>
    <row r="91" spans="2:19" ht="15.75" x14ac:dyDescent="0.45">
      <c r="B91" s="10"/>
      <c r="C91" s="11"/>
      <c r="D91" s="11"/>
      <c r="E91" s="12"/>
      <c r="F91" s="11"/>
      <c r="G91" s="12"/>
      <c r="H91" s="11"/>
      <c r="I91" s="12"/>
      <c r="J91" s="11"/>
      <c r="K91" s="12"/>
      <c r="L91" s="11"/>
      <c r="M91" s="12"/>
      <c r="N91" s="11"/>
      <c r="O91" s="12"/>
      <c r="Q91" s="11"/>
      <c r="R91" s="11"/>
      <c r="S91" s="11"/>
    </row>
    <row r="92" spans="2:19" ht="15.75" x14ac:dyDescent="0.45">
      <c r="B92" s="10"/>
      <c r="C92" s="11"/>
      <c r="D92" s="11"/>
      <c r="E92" s="12"/>
      <c r="F92" s="11"/>
      <c r="G92" s="12"/>
      <c r="H92" s="11"/>
      <c r="I92" s="12"/>
      <c r="J92" s="11"/>
      <c r="K92" s="12"/>
      <c r="L92" s="11"/>
      <c r="M92" s="12"/>
      <c r="N92" s="11"/>
      <c r="O92" s="12"/>
      <c r="Q92" s="11"/>
      <c r="R92" s="11"/>
      <c r="S92" s="11"/>
    </row>
    <row r="93" spans="2:19" ht="15.75" x14ac:dyDescent="0.45">
      <c r="B93" s="10"/>
      <c r="C93" s="11"/>
      <c r="D93" s="11"/>
      <c r="E93" s="12"/>
      <c r="F93" s="11"/>
      <c r="G93" s="12"/>
      <c r="H93" s="11"/>
      <c r="I93" s="12"/>
      <c r="J93" s="11"/>
      <c r="K93" s="12"/>
      <c r="L93" s="11"/>
      <c r="M93" s="12"/>
      <c r="N93" s="11"/>
      <c r="O93" s="12"/>
      <c r="Q93" s="11"/>
      <c r="R93" s="11"/>
      <c r="S93" s="11"/>
    </row>
    <row r="94" spans="2:19" ht="15.75" x14ac:dyDescent="0.45">
      <c r="B94" s="10"/>
      <c r="C94" s="11"/>
      <c r="D94" s="11"/>
      <c r="E94" s="12"/>
      <c r="F94" s="11"/>
      <c r="G94" s="12"/>
      <c r="H94" s="11"/>
      <c r="I94" s="12"/>
      <c r="J94" s="11"/>
      <c r="K94" s="12"/>
      <c r="L94" s="11"/>
      <c r="M94" s="12"/>
      <c r="N94" s="11"/>
      <c r="O94" s="12"/>
      <c r="Q94" s="11"/>
      <c r="R94" s="11"/>
      <c r="S94" s="11"/>
    </row>
    <row r="95" spans="2:19" ht="15.75" x14ac:dyDescent="0.45">
      <c r="B95" s="10"/>
      <c r="C95" s="11"/>
      <c r="D95" s="11"/>
      <c r="E95" s="12"/>
      <c r="F95" s="11"/>
      <c r="G95" s="12"/>
      <c r="H95" s="11"/>
      <c r="I95" s="12"/>
      <c r="J95" s="11"/>
      <c r="K95" s="12"/>
      <c r="L95" s="11"/>
      <c r="M95" s="12"/>
      <c r="N95" s="11"/>
      <c r="O95" s="12"/>
      <c r="Q95" s="11"/>
      <c r="R95" s="11"/>
      <c r="S95" s="11"/>
    </row>
    <row r="96" spans="2:19" ht="15.75" x14ac:dyDescent="0.45">
      <c r="B96" s="10"/>
      <c r="C96" s="11"/>
      <c r="D96" s="11"/>
      <c r="E96" s="12"/>
      <c r="F96" s="11"/>
      <c r="G96" s="12"/>
      <c r="H96" s="11"/>
      <c r="I96" s="12"/>
      <c r="J96" s="11"/>
      <c r="K96" s="12"/>
      <c r="L96" s="11"/>
      <c r="M96" s="12"/>
      <c r="N96" s="11"/>
      <c r="O96" s="12"/>
      <c r="Q96" s="11"/>
      <c r="R96" s="11"/>
      <c r="S96" s="11"/>
    </row>
    <row r="97" spans="2:19" ht="15.75" x14ac:dyDescent="0.45">
      <c r="B97" s="10"/>
      <c r="C97" s="11"/>
      <c r="D97" s="11"/>
      <c r="E97" s="12"/>
      <c r="F97" s="11"/>
      <c r="G97" s="12"/>
      <c r="H97" s="11"/>
      <c r="I97" s="12"/>
      <c r="J97" s="11"/>
      <c r="K97" s="12"/>
      <c r="L97" s="11"/>
      <c r="M97" s="12"/>
      <c r="N97" s="11"/>
      <c r="O97" s="12"/>
      <c r="Q97" s="11"/>
      <c r="R97" s="11"/>
      <c r="S97" s="11"/>
    </row>
    <row r="98" spans="2:19" ht="15.75" x14ac:dyDescent="0.45">
      <c r="B98" s="10"/>
      <c r="C98" s="11"/>
      <c r="D98" s="11"/>
      <c r="E98" s="12"/>
      <c r="F98" s="11"/>
      <c r="G98" s="12"/>
      <c r="H98" s="11"/>
      <c r="I98" s="12"/>
      <c r="J98" s="11"/>
      <c r="K98" s="12"/>
      <c r="L98" s="11"/>
      <c r="M98" s="12"/>
      <c r="N98" s="11"/>
      <c r="O98" s="12"/>
      <c r="Q98" s="11"/>
      <c r="R98" s="11"/>
      <c r="S98" s="11"/>
    </row>
    <row r="99" spans="2:19" ht="15.75" x14ac:dyDescent="0.45">
      <c r="B99" s="10"/>
      <c r="C99" s="11"/>
      <c r="D99" s="11"/>
      <c r="E99" s="12"/>
      <c r="F99" s="11"/>
      <c r="G99" s="12"/>
      <c r="H99" s="11"/>
      <c r="I99" s="12"/>
      <c r="J99" s="11"/>
      <c r="K99" s="12"/>
      <c r="L99" s="11"/>
      <c r="M99" s="12"/>
      <c r="N99" s="11"/>
      <c r="O99" s="12"/>
      <c r="Q99" s="11"/>
      <c r="R99" s="11"/>
      <c r="S99" s="11"/>
    </row>
    <row r="100" spans="2:19" ht="15.75" x14ac:dyDescent="0.45">
      <c r="B100" s="10"/>
      <c r="C100" s="11"/>
      <c r="D100" s="11"/>
      <c r="E100" s="12"/>
      <c r="F100" s="11"/>
      <c r="G100" s="12"/>
      <c r="H100" s="11"/>
      <c r="I100" s="12"/>
      <c r="J100" s="11"/>
      <c r="K100" s="12"/>
      <c r="L100" s="11"/>
      <c r="M100" s="12"/>
      <c r="N100" s="11"/>
      <c r="O100" s="12"/>
      <c r="Q100" s="11"/>
      <c r="R100" s="11"/>
      <c r="S100" s="11"/>
    </row>
    <row r="101" spans="2:19" ht="16.149999999999999" thickBot="1" x14ac:dyDescent="0.5">
      <c r="B101" s="10"/>
      <c r="C101" s="11"/>
      <c r="D101" s="11"/>
      <c r="E101" s="12"/>
      <c r="F101" s="11"/>
      <c r="G101" s="12"/>
      <c r="H101" s="11"/>
      <c r="I101" s="12"/>
      <c r="J101" s="11"/>
      <c r="K101" s="12"/>
      <c r="L101" s="11"/>
      <c r="M101" s="12"/>
      <c r="N101" s="11"/>
      <c r="O101" s="12"/>
      <c r="Q101" s="11"/>
      <c r="R101" s="11"/>
      <c r="S101" s="11"/>
    </row>
    <row r="102" spans="2:19" ht="16.149999999999999" thickBot="1" x14ac:dyDescent="0.5">
      <c r="B102" s="4"/>
      <c r="C102" s="4"/>
      <c r="D102" s="5"/>
      <c r="E102" s="12"/>
      <c r="F102" s="13"/>
      <c r="G102" s="12"/>
      <c r="H102" s="13"/>
      <c r="I102" s="12"/>
      <c r="J102" s="13"/>
      <c r="K102" s="12"/>
      <c r="L102" s="13"/>
      <c r="M102" s="12"/>
      <c r="N102" s="13"/>
      <c r="O102" s="12"/>
      <c r="Q102" s="11"/>
      <c r="R102" s="11"/>
      <c r="S102" s="11"/>
    </row>
    <row r="103" spans="2:19" ht="16.149999999999999" thickBot="1" x14ac:dyDescent="0.5">
      <c r="B103" s="4"/>
      <c r="C103" s="4"/>
      <c r="D103" s="5"/>
      <c r="E103" s="12"/>
      <c r="F103" s="13"/>
      <c r="G103" s="12"/>
      <c r="H103" s="13"/>
      <c r="I103" s="12"/>
      <c r="J103" s="13"/>
      <c r="K103" s="12"/>
      <c r="L103" s="13"/>
      <c r="M103" s="12"/>
      <c r="N103" s="13"/>
      <c r="O103" s="12"/>
      <c r="Q103" s="11"/>
      <c r="R103" s="11"/>
      <c r="S103" s="11"/>
    </row>
    <row r="104" spans="2:19" ht="14.65" thickBot="1" x14ac:dyDescent="0.5">
      <c r="B104" s="4"/>
      <c r="C104" s="4"/>
      <c r="D104" s="5"/>
      <c r="E104" s="12"/>
      <c r="F104" s="13"/>
      <c r="G104" s="12"/>
      <c r="H104" s="13"/>
      <c r="I104" s="12"/>
      <c r="J104" s="13"/>
      <c r="K104" s="12"/>
      <c r="L104" s="13"/>
      <c r="M104" s="12"/>
      <c r="N104" s="13"/>
      <c r="O104" s="12"/>
    </row>
    <row r="105" spans="2:19" ht="14.65" thickBot="1" x14ac:dyDescent="0.5">
      <c r="B105" s="4"/>
      <c r="C105" s="4"/>
      <c r="D105" s="5"/>
      <c r="E105" s="12"/>
      <c r="F105" s="13"/>
      <c r="G105" s="12"/>
      <c r="H105" s="13"/>
      <c r="I105" s="12"/>
      <c r="J105" s="13"/>
      <c r="K105" s="12"/>
      <c r="L105" s="13"/>
      <c r="M105" s="12"/>
      <c r="N105" s="13"/>
      <c r="O105" s="12"/>
    </row>
    <row r="106" spans="2:19" ht="14.65" thickBot="1" x14ac:dyDescent="0.5">
      <c r="B106" s="4"/>
      <c r="C106" s="4"/>
      <c r="D106" s="5"/>
      <c r="E106" s="12"/>
      <c r="F106" s="13"/>
      <c r="G106" s="12"/>
      <c r="H106" s="13"/>
      <c r="I106" s="12"/>
      <c r="J106" s="13"/>
      <c r="K106" s="12"/>
      <c r="L106" s="13"/>
      <c r="M106" s="12"/>
      <c r="N106" s="13"/>
      <c r="O106" s="12"/>
    </row>
    <row r="107" spans="2:19" ht="14.65" thickBot="1" x14ac:dyDescent="0.5">
      <c r="B107" s="4"/>
      <c r="C107" s="4"/>
      <c r="D107" s="5"/>
      <c r="E107" s="12"/>
      <c r="F107" s="13"/>
      <c r="G107" s="12"/>
      <c r="H107" s="13"/>
      <c r="I107" s="12"/>
      <c r="J107" s="13"/>
      <c r="K107" s="12"/>
      <c r="L107" s="13"/>
      <c r="M107" s="12"/>
      <c r="N107" s="13"/>
      <c r="O107" s="12"/>
    </row>
    <row r="108" spans="2:19" ht="14.65" thickBot="1" x14ac:dyDescent="0.5">
      <c r="B108" s="4"/>
      <c r="C108" s="4"/>
      <c r="D108" s="5"/>
      <c r="E108" s="12"/>
      <c r="F108" s="13"/>
      <c r="G108" s="12"/>
      <c r="H108" s="13"/>
      <c r="I108" s="12"/>
      <c r="J108" s="13"/>
      <c r="K108" s="12"/>
      <c r="L108" s="13"/>
      <c r="M108" s="12"/>
      <c r="N108" s="13"/>
      <c r="O108" s="12"/>
    </row>
    <row r="109" spans="2:19" ht="14.65" thickBot="1" x14ac:dyDescent="0.5">
      <c r="B109" s="4"/>
      <c r="C109" s="4"/>
      <c r="D109" s="5"/>
      <c r="E109" s="12"/>
      <c r="F109" s="13"/>
      <c r="G109" s="12"/>
      <c r="H109" s="13"/>
      <c r="I109" s="12"/>
      <c r="J109" s="13"/>
      <c r="K109" s="12"/>
      <c r="L109" s="13"/>
      <c r="M109" s="12"/>
      <c r="N109" s="13"/>
      <c r="O109" s="12"/>
    </row>
    <row r="110" spans="2:19" ht="14.65" thickBot="1" x14ac:dyDescent="0.5">
      <c r="B110" s="4"/>
      <c r="C110" s="4"/>
      <c r="D110" s="5"/>
      <c r="E110" s="12"/>
      <c r="F110" s="13"/>
      <c r="G110" s="12"/>
      <c r="H110" s="13"/>
      <c r="I110" s="12"/>
      <c r="J110" s="13"/>
      <c r="K110" s="12"/>
      <c r="L110" s="13"/>
      <c r="M110" s="12"/>
      <c r="N110" s="13"/>
      <c r="O110" s="12"/>
    </row>
    <row r="111" spans="2:19" ht="14.65" thickBot="1" x14ac:dyDescent="0.5">
      <c r="B111" s="4"/>
      <c r="C111" s="4"/>
      <c r="D111" s="5"/>
      <c r="E111" s="12"/>
      <c r="F111" s="13"/>
      <c r="G111" s="12"/>
      <c r="H111" s="13"/>
      <c r="I111" s="12"/>
      <c r="J111" s="13"/>
      <c r="K111" s="12"/>
      <c r="L111" s="13"/>
      <c r="M111" s="12"/>
      <c r="N111" s="13"/>
      <c r="O111" s="12"/>
    </row>
    <row r="112" spans="2:19" ht="14.65" thickBot="1" x14ac:dyDescent="0.5">
      <c r="B112" s="4"/>
      <c r="C112" s="4"/>
      <c r="D112" s="5"/>
      <c r="E112" s="12"/>
      <c r="F112" s="13"/>
      <c r="G112" s="12"/>
      <c r="H112" s="13"/>
      <c r="I112" s="12"/>
      <c r="J112" s="13"/>
      <c r="K112" s="12"/>
      <c r="L112" s="13"/>
      <c r="M112" s="12"/>
      <c r="N112" s="13"/>
      <c r="O112" s="12"/>
    </row>
    <row r="113" spans="2:15" ht="14.65" thickBot="1" x14ac:dyDescent="0.5">
      <c r="B113" s="4"/>
      <c r="C113" s="4"/>
      <c r="D113" s="5"/>
      <c r="E113" s="12"/>
      <c r="F113" s="13"/>
      <c r="G113" s="12"/>
      <c r="H113" s="13"/>
      <c r="I113" s="12"/>
      <c r="J113" s="13"/>
      <c r="K113" s="12"/>
      <c r="L113" s="13"/>
      <c r="M113" s="12"/>
      <c r="N113" s="13"/>
      <c r="O113" s="12"/>
    </row>
    <row r="114" spans="2:15" ht="14.65" thickBot="1" x14ac:dyDescent="0.5">
      <c r="B114" s="4"/>
      <c r="C114" s="4"/>
      <c r="D114" s="5"/>
      <c r="E114" s="12"/>
      <c r="F114" s="13"/>
      <c r="G114" s="12"/>
      <c r="H114" s="13"/>
      <c r="I114" s="12"/>
      <c r="J114" s="13"/>
      <c r="K114" s="12"/>
      <c r="L114" s="13"/>
      <c r="M114" s="12"/>
      <c r="N114" s="13"/>
      <c r="O114" s="12"/>
    </row>
    <row r="115" spans="2:15" ht="14.65" thickBot="1" x14ac:dyDescent="0.5">
      <c r="B115" s="4"/>
      <c r="C115" s="4"/>
      <c r="D115" s="5"/>
      <c r="E115" s="12"/>
      <c r="F115" s="13"/>
      <c r="G115" s="12"/>
      <c r="H115" s="13"/>
      <c r="I115" s="12"/>
      <c r="J115" s="13"/>
      <c r="K115" s="12"/>
      <c r="L115" s="13"/>
      <c r="M115" s="12"/>
      <c r="N115" s="13"/>
      <c r="O115" s="12"/>
    </row>
    <row r="116" spans="2:15" ht="14.65" thickBot="1" x14ac:dyDescent="0.5">
      <c r="B116" s="4"/>
      <c r="C116" s="4"/>
      <c r="D116" s="5"/>
      <c r="E116" s="12"/>
      <c r="F116" s="13"/>
      <c r="G116" s="12"/>
      <c r="H116" s="13"/>
      <c r="I116" s="12"/>
      <c r="J116" s="13"/>
      <c r="K116" s="12"/>
      <c r="L116" s="13"/>
      <c r="M116" s="12"/>
      <c r="N116" s="13"/>
      <c r="O116" s="12"/>
    </row>
    <row r="117" spans="2:15" ht="14.65" thickBot="1" x14ac:dyDescent="0.5">
      <c r="B117" s="4"/>
      <c r="C117" s="4"/>
      <c r="D117" s="5"/>
      <c r="E117" s="12"/>
      <c r="F117" s="13"/>
      <c r="G117" s="12"/>
      <c r="H117" s="13"/>
      <c r="I117" s="12"/>
      <c r="J117" s="13"/>
      <c r="K117" s="12"/>
      <c r="L117" s="13"/>
      <c r="M117" s="12"/>
      <c r="N117" s="13"/>
      <c r="O117" s="12"/>
    </row>
    <row r="118" spans="2:15" ht="14.65" thickBot="1" x14ac:dyDescent="0.5">
      <c r="B118" s="4"/>
      <c r="C118" s="4"/>
      <c r="D118" s="5"/>
      <c r="E118" s="12"/>
      <c r="F118" s="13"/>
      <c r="G118" s="12"/>
      <c r="H118" s="13"/>
      <c r="I118" s="12"/>
      <c r="J118" s="13"/>
      <c r="K118" s="12"/>
      <c r="L118" s="13"/>
      <c r="M118" s="12"/>
      <c r="N118" s="13"/>
      <c r="O118" s="12"/>
    </row>
    <row r="119" spans="2:15" ht="14.65" thickBot="1" x14ac:dyDescent="0.5">
      <c r="B119" s="4"/>
      <c r="C119" s="4"/>
      <c r="D119" s="5"/>
      <c r="E119" s="12"/>
      <c r="F119" s="13"/>
      <c r="G119" s="12"/>
      <c r="H119" s="13"/>
      <c r="I119" s="12"/>
      <c r="J119" s="13"/>
      <c r="K119" s="12"/>
      <c r="L119" s="13"/>
      <c r="M119" s="12"/>
      <c r="N119" s="13"/>
      <c r="O119" s="12"/>
    </row>
    <row r="120" spans="2:15" ht="14.65" thickBot="1" x14ac:dyDescent="0.5">
      <c r="B120" s="4"/>
      <c r="C120" s="4"/>
      <c r="D120" s="5"/>
      <c r="E120" s="12"/>
      <c r="F120" s="13"/>
      <c r="G120" s="12"/>
      <c r="H120" s="13"/>
      <c r="I120" s="12"/>
      <c r="J120" s="13"/>
      <c r="K120" s="12"/>
      <c r="L120" s="13"/>
      <c r="M120" s="12"/>
      <c r="N120" s="13"/>
      <c r="O120" s="12"/>
    </row>
    <row r="121" spans="2:15" ht="14.65" thickBot="1" x14ac:dyDescent="0.5">
      <c r="B121" s="4"/>
      <c r="C121" s="4"/>
      <c r="D121" s="5"/>
      <c r="E121" s="12"/>
      <c r="F121" s="13"/>
      <c r="G121" s="12"/>
      <c r="H121" s="13"/>
      <c r="I121" s="12"/>
      <c r="J121" s="13"/>
      <c r="K121" s="12"/>
      <c r="L121" s="13"/>
      <c r="M121" s="12"/>
      <c r="N121" s="13"/>
      <c r="O121" s="12"/>
    </row>
    <row r="122" spans="2:15" ht="14.65" thickBot="1" x14ac:dyDescent="0.5">
      <c r="B122" s="4"/>
      <c r="C122" s="4"/>
      <c r="D122" s="5"/>
      <c r="E122" s="12"/>
      <c r="F122" s="13"/>
      <c r="G122" s="12"/>
      <c r="H122" s="13"/>
      <c r="I122" s="12"/>
      <c r="J122" s="13"/>
      <c r="K122" s="12"/>
      <c r="L122" s="13"/>
      <c r="M122" s="12"/>
      <c r="N122" s="13"/>
      <c r="O122" s="12"/>
    </row>
    <row r="123" spans="2:15" ht="14.65" thickBot="1" x14ac:dyDescent="0.5">
      <c r="B123" s="4"/>
      <c r="C123" s="4"/>
      <c r="D123" s="5"/>
      <c r="E123" s="12"/>
      <c r="F123" s="13"/>
      <c r="G123" s="12"/>
      <c r="H123" s="13"/>
      <c r="I123" s="12"/>
      <c r="J123" s="13"/>
      <c r="K123" s="12"/>
      <c r="L123" s="13"/>
      <c r="M123" s="12"/>
      <c r="N123" s="13"/>
      <c r="O123" s="12"/>
    </row>
    <row r="124" spans="2:15" ht="14.65" thickBot="1" x14ac:dyDescent="0.5">
      <c r="B124" s="4"/>
      <c r="C124" s="4"/>
      <c r="D124" s="5"/>
      <c r="E124" s="12"/>
      <c r="F124" s="13"/>
      <c r="G124" s="12"/>
      <c r="H124" s="13"/>
      <c r="I124" s="12"/>
      <c r="J124" s="13"/>
      <c r="K124" s="12"/>
      <c r="L124" s="13"/>
      <c r="M124" s="12"/>
      <c r="N124" s="13"/>
      <c r="O124" s="12"/>
    </row>
    <row r="125" spans="2:15" ht="14.65" thickBot="1" x14ac:dyDescent="0.5">
      <c r="B125" s="4"/>
      <c r="C125" s="4"/>
      <c r="D125" s="5"/>
      <c r="E125" s="12"/>
      <c r="F125" s="13"/>
      <c r="G125" s="12"/>
      <c r="H125" s="13"/>
      <c r="I125" s="12"/>
      <c r="J125" s="13"/>
      <c r="K125" s="12"/>
      <c r="L125" s="13"/>
      <c r="M125" s="12"/>
      <c r="N125" s="13"/>
      <c r="O125" s="12"/>
    </row>
    <row r="126" spans="2:15" ht="14.65" thickBot="1" x14ac:dyDescent="0.5">
      <c r="B126" s="4"/>
      <c r="C126" s="4"/>
      <c r="D126" s="5"/>
      <c r="E126" s="12"/>
      <c r="F126" s="13"/>
      <c r="G126" s="12"/>
      <c r="H126" s="13"/>
      <c r="I126" s="12"/>
      <c r="J126" s="13"/>
      <c r="K126" s="12"/>
      <c r="L126" s="13"/>
      <c r="M126" s="12"/>
      <c r="N126" s="13"/>
      <c r="O126" s="12"/>
    </row>
    <row r="127" spans="2:15" ht="14.65" thickBot="1" x14ac:dyDescent="0.5">
      <c r="B127" s="4"/>
      <c r="C127" s="4"/>
      <c r="D127" s="5"/>
      <c r="E127" s="12"/>
      <c r="F127" s="13"/>
      <c r="G127" s="12"/>
      <c r="H127" s="13"/>
      <c r="I127" s="12"/>
      <c r="J127" s="13"/>
      <c r="K127" s="12"/>
      <c r="L127" s="13"/>
      <c r="M127" s="12"/>
      <c r="N127" s="13"/>
      <c r="O127" s="12"/>
    </row>
    <row r="128" spans="2:15" ht="14.65" thickBot="1" x14ac:dyDescent="0.5">
      <c r="B128" s="4"/>
      <c r="C128" s="4"/>
      <c r="D128" s="5"/>
      <c r="E128" s="12"/>
      <c r="F128" s="13"/>
      <c r="G128" s="12"/>
      <c r="H128" s="13"/>
      <c r="I128" s="12"/>
      <c r="J128" s="13"/>
      <c r="K128" s="12"/>
      <c r="L128" s="13"/>
      <c r="M128" s="12"/>
      <c r="N128" s="13"/>
      <c r="O128" s="12"/>
    </row>
    <row r="129" spans="2:15" ht="14.65" thickBot="1" x14ac:dyDescent="0.5">
      <c r="B129" s="4"/>
      <c r="C129" s="4"/>
      <c r="D129" s="5"/>
      <c r="E129" s="12"/>
      <c r="F129" s="13"/>
      <c r="G129" s="12"/>
      <c r="H129" s="13"/>
      <c r="I129" s="12"/>
      <c r="J129" s="13"/>
      <c r="K129" s="12"/>
      <c r="L129" s="13"/>
      <c r="M129" s="12"/>
      <c r="N129" s="13"/>
      <c r="O129" s="12"/>
    </row>
    <row r="130" spans="2:15" ht="14.65" thickBot="1" x14ac:dyDescent="0.5">
      <c r="B130" s="4"/>
      <c r="C130" s="4"/>
      <c r="D130" s="5"/>
      <c r="E130" s="12"/>
      <c r="F130" s="13"/>
      <c r="G130" s="12"/>
      <c r="H130" s="13"/>
      <c r="I130" s="12"/>
      <c r="J130" s="13"/>
      <c r="K130" s="12"/>
      <c r="L130" s="13"/>
      <c r="M130" s="12"/>
      <c r="N130" s="13"/>
      <c r="O130" s="12"/>
    </row>
    <row r="131" spans="2:15" ht="14.65" thickBot="1" x14ac:dyDescent="0.5">
      <c r="B131" s="4"/>
      <c r="C131" s="4"/>
      <c r="D131" s="5"/>
      <c r="E131" s="12"/>
      <c r="F131" s="13"/>
      <c r="G131" s="12"/>
      <c r="H131" s="13"/>
      <c r="I131" s="12"/>
      <c r="J131" s="13"/>
      <c r="K131" s="12"/>
      <c r="L131" s="13"/>
      <c r="M131" s="12"/>
      <c r="N131" s="13"/>
      <c r="O131" s="12"/>
    </row>
    <row r="132" spans="2:15" ht="14.65" thickBot="1" x14ac:dyDescent="0.5">
      <c r="B132" s="4"/>
      <c r="C132" s="4"/>
      <c r="D132" s="5"/>
      <c r="E132" s="12"/>
      <c r="F132" s="13"/>
      <c r="G132" s="12"/>
      <c r="H132" s="13"/>
      <c r="I132" s="12"/>
      <c r="J132" s="13"/>
      <c r="K132" s="12"/>
      <c r="L132" s="13"/>
      <c r="M132" s="12"/>
      <c r="N132" s="13"/>
      <c r="O132" s="12"/>
    </row>
    <row r="133" spans="2:15" ht="14.65" thickBot="1" x14ac:dyDescent="0.5">
      <c r="B133" s="4"/>
      <c r="C133" s="4"/>
      <c r="D133" s="5"/>
      <c r="E133" s="12"/>
      <c r="F133" s="13"/>
      <c r="G133" s="12"/>
      <c r="H133" s="13"/>
      <c r="I133" s="12"/>
      <c r="J133" s="13"/>
      <c r="K133" s="12"/>
      <c r="L133" s="13"/>
      <c r="M133" s="12"/>
      <c r="N133" s="13"/>
      <c r="O133" s="12"/>
    </row>
    <row r="134" spans="2:15" ht="14.65" thickBot="1" x14ac:dyDescent="0.5">
      <c r="B134" s="4"/>
      <c r="C134" s="4"/>
      <c r="D134" s="5"/>
      <c r="E134" s="12"/>
      <c r="F134" s="13"/>
      <c r="G134" s="12"/>
      <c r="H134" s="13"/>
      <c r="I134" s="12"/>
      <c r="J134" s="13"/>
      <c r="K134" s="12"/>
      <c r="L134" s="13"/>
      <c r="M134" s="12"/>
      <c r="N134" s="13"/>
      <c r="O134" s="12"/>
    </row>
    <row r="135" spans="2:15" ht="14.65" thickBot="1" x14ac:dyDescent="0.5">
      <c r="B135" s="4"/>
      <c r="C135" s="4"/>
      <c r="D135" s="5"/>
      <c r="E135" s="12"/>
      <c r="F135" s="13"/>
      <c r="G135" s="12"/>
      <c r="H135" s="13"/>
      <c r="I135" s="12"/>
      <c r="J135" s="13"/>
      <c r="K135" s="12"/>
      <c r="L135" s="13"/>
      <c r="M135" s="12"/>
      <c r="N135" s="13"/>
      <c r="O135" s="12"/>
    </row>
    <row r="136" spans="2:15" ht="14.65" thickBot="1" x14ac:dyDescent="0.5">
      <c r="B136" s="4"/>
      <c r="C136" s="4"/>
      <c r="D136" s="5"/>
      <c r="E136" s="12"/>
      <c r="F136" s="13"/>
      <c r="G136" s="12"/>
      <c r="H136" s="13"/>
      <c r="I136" s="12"/>
      <c r="J136" s="13"/>
      <c r="K136" s="12"/>
      <c r="L136" s="13"/>
      <c r="M136" s="12"/>
      <c r="N136" s="13"/>
      <c r="O136" s="12"/>
    </row>
    <row r="137" spans="2:15" ht="14.65" thickBot="1" x14ac:dyDescent="0.5">
      <c r="B137" s="4"/>
      <c r="C137" s="4"/>
      <c r="D137" s="5"/>
      <c r="E137" s="12"/>
      <c r="F137" s="13"/>
      <c r="G137" s="12"/>
      <c r="H137" s="13"/>
      <c r="I137" s="12"/>
      <c r="J137" s="13"/>
      <c r="K137" s="12"/>
      <c r="L137" s="13"/>
      <c r="M137" s="12"/>
      <c r="N137" s="13"/>
      <c r="O137" s="12"/>
    </row>
    <row r="138" spans="2:15" ht="14.65" thickBot="1" x14ac:dyDescent="0.5">
      <c r="B138" s="4"/>
      <c r="C138" s="4"/>
      <c r="D138" s="5"/>
      <c r="E138" s="12"/>
      <c r="F138" s="13"/>
      <c r="G138" s="12"/>
      <c r="H138" s="13"/>
      <c r="I138" s="12"/>
      <c r="J138" s="13"/>
      <c r="K138" s="12"/>
      <c r="L138" s="13"/>
      <c r="M138" s="12"/>
      <c r="N138" s="13"/>
      <c r="O138" s="12"/>
    </row>
    <row r="139" spans="2:15" ht="14.65" thickBot="1" x14ac:dyDescent="0.5">
      <c r="B139" s="4"/>
      <c r="C139" s="4"/>
      <c r="D139" s="5"/>
      <c r="E139" s="12"/>
      <c r="F139" s="13"/>
      <c r="G139" s="12"/>
      <c r="H139" s="13"/>
      <c r="I139" s="12"/>
      <c r="J139" s="13"/>
      <c r="K139" s="12"/>
      <c r="L139" s="13"/>
      <c r="M139" s="12"/>
      <c r="N139" s="13"/>
      <c r="O139" s="12"/>
    </row>
    <row r="140" spans="2:15" ht="14.65" thickBot="1" x14ac:dyDescent="0.5">
      <c r="B140" s="4"/>
      <c r="C140" s="4"/>
      <c r="D140" s="5"/>
      <c r="E140" s="12"/>
      <c r="F140" s="13"/>
      <c r="G140" s="12"/>
      <c r="H140" s="13"/>
      <c r="I140" s="12"/>
      <c r="J140" s="13"/>
      <c r="K140" s="12"/>
      <c r="L140" s="13"/>
      <c r="M140" s="12"/>
      <c r="N140" s="13"/>
      <c r="O140" s="12"/>
    </row>
    <row r="141" spans="2:15" ht="14.65" thickBot="1" x14ac:dyDescent="0.5">
      <c r="B141" s="4"/>
      <c r="C141" s="4"/>
      <c r="D141" s="5"/>
      <c r="E141" s="12"/>
      <c r="F141" s="13"/>
      <c r="G141" s="12"/>
      <c r="H141" s="13"/>
      <c r="I141" s="12"/>
      <c r="J141" s="13"/>
      <c r="K141" s="12"/>
      <c r="L141" s="13"/>
      <c r="M141" s="12"/>
      <c r="N141" s="13"/>
      <c r="O141" s="12"/>
    </row>
    <row r="142" spans="2:15" ht="14.65" thickBot="1" x14ac:dyDescent="0.5">
      <c r="B142" s="4"/>
      <c r="C142" s="4"/>
      <c r="D142" s="5"/>
      <c r="E142" s="12"/>
      <c r="F142" s="13"/>
      <c r="G142" s="12"/>
      <c r="H142" s="13"/>
      <c r="I142" s="12"/>
      <c r="J142" s="13"/>
      <c r="K142" s="12"/>
      <c r="L142" s="13"/>
      <c r="M142" s="12"/>
      <c r="N142" s="13"/>
      <c r="O142" s="12"/>
    </row>
    <row r="143" spans="2:15" ht="14.65" thickBot="1" x14ac:dyDescent="0.5">
      <c r="B143" s="4"/>
      <c r="C143" s="4"/>
      <c r="D143" s="5"/>
      <c r="E143" s="12"/>
      <c r="F143" s="13"/>
      <c r="G143" s="12"/>
      <c r="H143" s="13"/>
      <c r="I143" s="12"/>
      <c r="J143" s="13"/>
      <c r="K143" s="12"/>
      <c r="L143" s="13"/>
      <c r="M143" s="12"/>
      <c r="N143" s="13"/>
      <c r="O143" s="12"/>
    </row>
    <row r="144" spans="2:15" ht="14.65" thickBot="1" x14ac:dyDescent="0.5">
      <c r="B144" s="4"/>
      <c r="C144" s="4"/>
      <c r="D144" s="5"/>
      <c r="E144" s="12"/>
      <c r="F144" s="13"/>
      <c r="G144" s="12"/>
      <c r="H144" s="13"/>
      <c r="I144" s="12"/>
      <c r="J144" s="13"/>
      <c r="K144" s="12"/>
      <c r="L144" s="13"/>
      <c r="M144" s="12"/>
      <c r="N144" s="13"/>
      <c r="O144" s="12"/>
    </row>
    <row r="145" spans="2:15" ht="14.65" thickBot="1" x14ac:dyDescent="0.5">
      <c r="B145" s="4"/>
      <c r="C145" s="4"/>
      <c r="D145" s="5"/>
      <c r="E145" s="12"/>
      <c r="F145" s="13"/>
      <c r="G145" s="12"/>
      <c r="H145" s="13"/>
      <c r="I145" s="12"/>
      <c r="J145" s="13"/>
      <c r="K145" s="12"/>
      <c r="L145" s="13"/>
      <c r="M145" s="12"/>
      <c r="N145" s="13"/>
      <c r="O145" s="12"/>
    </row>
    <row r="146" spans="2:15" ht="14.65" thickBot="1" x14ac:dyDescent="0.5">
      <c r="B146" s="4"/>
      <c r="C146" s="4"/>
      <c r="D146" s="5"/>
      <c r="E146" s="12"/>
      <c r="F146" s="13"/>
      <c r="G146" s="12"/>
      <c r="H146" s="13"/>
      <c r="I146" s="12"/>
      <c r="J146" s="13"/>
      <c r="K146" s="12"/>
      <c r="L146" s="13"/>
      <c r="M146" s="12"/>
      <c r="N146" s="13"/>
      <c r="O146" s="12"/>
    </row>
    <row r="147" spans="2:15" ht="14.65" thickBot="1" x14ac:dyDescent="0.5">
      <c r="B147" s="4"/>
      <c r="C147" s="4"/>
      <c r="D147" s="5"/>
      <c r="E147" s="12"/>
      <c r="F147" s="13"/>
      <c r="G147" s="12"/>
      <c r="H147" s="13"/>
      <c r="I147" s="12"/>
      <c r="J147" s="13"/>
      <c r="K147" s="12"/>
      <c r="L147" s="13"/>
      <c r="M147" s="12"/>
      <c r="N147" s="13"/>
      <c r="O147" s="12"/>
    </row>
    <row r="148" spans="2:15" ht="14.65" thickBot="1" x14ac:dyDescent="0.5">
      <c r="B148" s="4"/>
      <c r="C148" s="4"/>
      <c r="D148" s="5"/>
      <c r="E148" s="12"/>
      <c r="F148" s="13"/>
      <c r="G148" s="12"/>
      <c r="H148" s="13"/>
      <c r="I148" s="12"/>
      <c r="J148" s="13"/>
      <c r="K148" s="12"/>
      <c r="L148" s="13"/>
      <c r="M148" s="12"/>
      <c r="N148" s="13"/>
      <c r="O148" s="12"/>
    </row>
    <row r="149" spans="2:15" ht="14.65" thickBot="1" x14ac:dyDescent="0.5">
      <c r="B149" s="4"/>
      <c r="C149" s="4"/>
      <c r="D149" s="5"/>
      <c r="E149" s="12"/>
      <c r="F149" s="13"/>
      <c r="G149" s="12"/>
      <c r="H149" s="13"/>
      <c r="I149" s="12"/>
      <c r="J149" s="13"/>
      <c r="K149" s="12"/>
      <c r="L149" s="13"/>
      <c r="M149" s="12"/>
      <c r="N149" s="13"/>
      <c r="O149" s="12"/>
    </row>
    <row r="150" spans="2:15" ht="14.65" thickBot="1" x14ac:dyDescent="0.5">
      <c r="B150" s="4"/>
      <c r="C150" s="4"/>
      <c r="D150" s="5"/>
      <c r="E150" s="12"/>
      <c r="F150" s="13"/>
      <c r="G150" s="12"/>
      <c r="H150" s="13"/>
      <c r="I150" s="12"/>
      <c r="J150" s="13"/>
      <c r="K150" s="12"/>
      <c r="L150" s="13"/>
      <c r="M150" s="12"/>
      <c r="N150" s="13"/>
      <c r="O150" s="12"/>
    </row>
    <row r="151" spans="2:15" ht="14.65" thickBot="1" x14ac:dyDescent="0.5">
      <c r="B151" s="4"/>
      <c r="C151" s="4"/>
      <c r="D151" s="5"/>
      <c r="E151" s="12"/>
      <c r="F151" s="13"/>
      <c r="G151" s="12"/>
      <c r="H151" s="13"/>
      <c r="I151" s="12"/>
      <c r="J151" s="13"/>
      <c r="K151" s="12"/>
      <c r="L151" s="13"/>
      <c r="M151" s="12"/>
      <c r="N151" s="13"/>
      <c r="O151" s="12"/>
    </row>
    <row r="152" spans="2:15" ht="14.65" thickBot="1" x14ac:dyDescent="0.5">
      <c r="B152" s="4"/>
      <c r="C152" s="4"/>
      <c r="D152" s="5"/>
      <c r="E152" s="12"/>
      <c r="F152" s="13"/>
      <c r="G152" s="12"/>
      <c r="H152" s="13"/>
      <c r="I152" s="12"/>
      <c r="J152" s="13"/>
      <c r="K152" s="12"/>
      <c r="L152" s="13"/>
      <c r="M152" s="12"/>
      <c r="N152" s="13"/>
      <c r="O152" s="12"/>
    </row>
    <row r="153" spans="2:15" ht="14.65" thickBot="1" x14ac:dyDescent="0.5">
      <c r="B153" s="4"/>
      <c r="C153" s="4"/>
      <c r="D153" s="5"/>
      <c r="E153" s="12"/>
      <c r="F153" s="13"/>
      <c r="G153" s="12"/>
      <c r="H153" s="13"/>
      <c r="I153" s="12"/>
      <c r="J153" s="13"/>
      <c r="K153" s="12"/>
      <c r="L153" s="13"/>
      <c r="M153" s="12"/>
      <c r="N153" s="13"/>
      <c r="O153" s="12"/>
    </row>
    <row r="154" spans="2:15" ht="14.65" thickBot="1" x14ac:dyDescent="0.5">
      <c r="B154" s="4"/>
      <c r="C154" s="4"/>
      <c r="D154" s="5"/>
      <c r="E154" s="12"/>
      <c r="F154" s="13"/>
      <c r="G154" s="12"/>
      <c r="H154" s="13"/>
      <c r="I154" s="12"/>
      <c r="J154" s="13"/>
      <c r="K154" s="12"/>
      <c r="L154" s="13"/>
      <c r="M154" s="12"/>
      <c r="N154" s="13"/>
      <c r="O154" s="12"/>
    </row>
    <row r="155" spans="2:15" ht="14.65" thickBot="1" x14ac:dyDescent="0.5">
      <c r="B155" s="4"/>
      <c r="C155" s="4"/>
      <c r="D155" s="5"/>
      <c r="E155" s="12"/>
      <c r="F155" s="13"/>
      <c r="G155" s="12"/>
      <c r="H155" s="13"/>
      <c r="I155" s="12"/>
      <c r="J155" s="13"/>
      <c r="K155" s="12"/>
      <c r="L155" s="13"/>
      <c r="M155" s="12"/>
      <c r="N155" s="13"/>
      <c r="O155" s="12"/>
    </row>
    <row r="156" spans="2:15" ht="14.65" thickBot="1" x14ac:dyDescent="0.5">
      <c r="B156" s="4"/>
      <c r="C156" s="4"/>
      <c r="D156" s="5"/>
      <c r="E156" s="12"/>
      <c r="F156" s="13"/>
      <c r="G156" s="12"/>
      <c r="H156" s="13"/>
      <c r="I156" s="12"/>
      <c r="J156" s="13"/>
      <c r="K156" s="12"/>
      <c r="L156" s="13"/>
      <c r="M156" s="12"/>
      <c r="N156" s="13"/>
      <c r="O156" s="12"/>
    </row>
    <row r="157" spans="2:15" ht="14.65" thickBot="1" x14ac:dyDescent="0.5">
      <c r="B157" s="4"/>
      <c r="C157" s="4"/>
      <c r="D157" s="5"/>
      <c r="E157" s="12"/>
      <c r="F157" s="13"/>
      <c r="G157" s="12"/>
      <c r="H157" s="13"/>
      <c r="I157" s="12"/>
      <c r="J157" s="13"/>
      <c r="K157" s="12"/>
      <c r="L157" s="13"/>
      <c r="M157" s="12"/>
      <c r="N157" s="13"/>
      <c r="O157" s="12"/>
    </row>
    <row r="158" spans="2:15" ht="14.65" thickBot="1" x14ac:dyDescent="0.5">
      <c r="B158" s="4"/>
      <c r="C158" s="4"/>
      <c r="D158" s="5"/>
      <c r="E158" s="12"/>
      <c r="F158" s="13"/>
      <c r="G158" s="12"/>
      <c r="H158" s="13"/>
      <c r="I158" s="12"/>
      <c r="J158" s="13"/>
      <c r="K158" s="12"/>
      <c r="L158" s="13"/>
      <c r="M158" s="12"/>
      <c r="N158" s="13"/>
      <c r="O158" s="12"/>
    </row>
    <row r="159" spans="2:15" ht="14.65" thickBot="1" x14ac:dyDescent="0.5">
      <c r="B159" s="4"/>
      <c r="C159" s="4"/>
      <c r="D159" s="5"/>
      <c r="E159" s="12"/>
      <c r="F159" s="13"/>
      <c r="G159" s="12"/>
      <c r="H159" s="13"/>
      <c r="I159" s="12"/>
      <c r="J159" s="13"/>
      <c r="K159" s="12"/>
      <c r="L159" s="13"/>
      <c r="M159" s="12"/>
      <c r="N159" s="13"/>
      <c r="O159" s="12"/>
    </row>
    <row r="160" spans="2:15" ht="14.65" thickBot="1" x14ac:dyDescent="0.5">
      <c r="B160" s="4"/>
      <c r="C160" s="4"/>
      <c r="D160" s="5"/>
      <c r="E160" s="12"/>
      <c r="F160" s="13"/>
      <c r="G160" s="12"/>
      <c r="H160" s="13"/>
      <c r="I160" s="12"/>
      <c r="J160" s="13"/>
      <c r="K160" s="12"/>
      <c r="L160" s="13"/>
      <c r="M160" s="12"/>
      <c r="N160" s="13"/>
      <c r="O160" s="12"/>
    </row>
    <row r="161" spans="2:15" ht="14.65" thickBot="1" x14ac:dyDescent="0.5">
      <c r="B161" s="4"/>
      <c r="C161" s="4"/>
      <c r="D161" s="5"/>
      <c r="E161" s="12"/>
      <c r="F161" s="13"/>
      <c r="G161" s="12"/>
      <c r="H161" s="13"/>
      <c r="I161" s="12"/>
      <c r="J161" s="13"/>
      <c r="K161" s="12"/>
      <c r="L161" s="13"/>
      <c r="M161" s="12"/>
      <c r="N161" s="13"/>
      <c r="O161" s="12"/>
    </row>
    <row r="162" spans="2:15" ht="14.65" thickBot="1" x14ac:dyDescent="0.5">
      <c r="B162" s="4"/>
      <c r="C162" s="4"/>
      <c r="D162" s="5"/>
      <c r="E162" s="12"/>
      <c r="F162" s="13"/>
      <c r="G162" s="12"/>
      <c r="H162" s="13"/>
      <c r="I162" s="12"/>
      <c r="J162" s="13"/>
      <c r="K162" s="12"/>
      <c r="L162" s="13"/>
      <c r="M162" s="12"/>
      <c r="N162" s="13"/>
      <c r="O162" s="12"/>
    </row>
    <row r="163" spans="2:15" ht="14.65" thickBot="1" x14ac:dyDescent="0.5">
      <c r="B163" s="4"/>
      <c r="C163" s="4"/>
      <c r="D163" s="5"/>
      <c r="E163" s="12"/>
      <c r="F163" s="13"/>
      <c r="G163" s="12"/>
      <c r="H163" s="13"/>
      <c r="I163" s="12"/>
      <c r="J163" s="13"/>
      <c r="K163" s="12"/>
      <c r="L163" s="13"/>
      <c r="M163" s="12"/>
      <c r="N163" s="13"/>
      <c r="O163" s="12"/>
    </row>
    <row r="164" spans="2:15" ht="14.65" thickBot="1" x14ac:dyDescent="0.5">
      <c r="B164" s="4"/>
      <c r="C164" s="4"/>
      <c r="D164" s="5"/>
      <c r="E164" s="12"/>
      <c r="F164" s="13"/>
      <c r="G164" s="12"/>
      <c r="H164" s="13"/>
      <c r="I164" s="12"/>
      <c r="J164" s="13"/>
      <c r="K164" s="12"/>
      <c r="L164" s="13"/>
      <c r="M164" s="12"/>
      <c r="N164" s="13"/>
      <c r="O164" s="12"/>
    </row>
    <row r="165" spans="2:15" ht="14.65" thickBot="1" x14ac:dyDescent="0.5">
      <c r="B165" s="4"/>
      <c r="C165" s="4"/>
      <c r="D165" s="5"/>
      <c r="E165" s="12"/>
      <c r="F165" s="13"/>
      <c r="G165" s="12"/>
      <c r="H165" s="13"/>
      <c r="I165" s="12"/>
      <c r="J165" s="13"/>
      <c r="K165" s="12"/>
      <c r="L165" s="13"/>
      <c r="M165" s="12"/>
      <c r="N165" s="13"/>
      <c r="O165" s="12"/>
    </row>
    <row r="166" spans="2:15" ht="14.65" thickBot="1" x14ac:dyDescent="0.5">
      <c r="B166" s="4"/>
      <c r="C166" s="4"/>
      <c r="D166" s="5"/>
      <c r="E166" s="12"/>
      <c r="F166" s="13"/>
      <c r="G166" s="12"/>
      <c r="H166" s="13"/>
      <c r="I166" s="12"/>
      <c r="J166" s="13"/>
      <c r="K166" s="12"/>
      <c r="L166" s="13"/>
      <c r="M166" s="12"/>
      <c r="N166" s="13"/>
      <c r="O166" s="12"/>
    </row>
    <row r="167" spans="2:15" ht="14.65" thickBot="1" x14ac:dyDescent="0.5">
      <c r="B167" s="4"/>
      <c r="C167" s="4"/>
      <c r="D167" s="5"/>
      <c r="E167" s="12"/>
      <c r="F167" s="13"/>
      <c r="G167" s="12"/>
      <c r="H167" s="13"/>
      <c r="I167" s="12"/>
      <c r="J167" s="13"/>
      <c r="K167" s="12"/>
      <c r="L167" s="13"/>
      <c r="M167" s="12"/>
      <c r="N167" s="13"/>
      <c r="O167" s="12"/>
    </row>
    <row r="168" spans="2:15" ht="14.65" thickBot="1" x14ac:dyDescent="0.5">
      <c r="B168" s="4"/>
      <c r="C168" s="4"/>
      <c r="D168" s="5"/>
      <c r="E168" s="12"/>
      <c r="F168" s="13"/>
      <c r="G168" s="12"/>
      <c r="H168" s="13"/>
      <c r="I168" s="12"/>
      <c r="J168" s="13"/>
      <c r="K168" s="12"/>
      <c r="L168" s="13"/>
      <c r="M168" s="12"/>
      <c r="N168" s="13"/>
      <c r="O168" s="12"/>
    </row>
    <row r="169" spans="2:15" ht="14.65" thickBot="1" x14ac:dyDescent="0.5">
      <c r="B169" s="4"/>
      <c r="C169" s="4"/>
      <c r="D169" s="5"/>
      <c r="E169" s="12"/>
      <c r="F169" s="13"/>
      <c r="G169" s="12"/>
      <c r="H169" s="13"/>
      <c r="I169" s="12"/>
      <c r="J169" s="13"/>
      <c r="K169" s="12"/>
      <c r="L169" s="13"/>
      <c r="M169" s="12"/>
      <c r="N169" s="13"/>
      <c r="O169" s="12"/>
    </row>
    <row r="170" spans="2:15" ht="14.65" thickBot="1" x14ac:dyDescent="0.5">
      <c r="B170" s="4"/>
      <c r="C170" s="4"/>
      <c r="D170" s="5"/>
      <c r="E170" s="12"/>
      <c r="F170" s="13"/>
      <c r="G170" s="12"/>
      <c r="H170" s="13"/>
      <c r="I170" s="12"/>
      <c r="J170" s="13"/>
      <c r="K170" s="12"/>
      <c r="L170" s="13"/>
      <c r="M170" s="12"/>
      <c r="N170" s="13"/>
      <c r="O170" s="12"/>
    </row>
    <row r="171" spans="2:15" ht="14.65" thickBot="1" x14ac:dyDescent="0.5">
      <c r="B171" s="4"/>
      <c r="C171" s="4"/>
      <c r="D171" s="5"/>
      <c r="E171" s="12"/>
      <c r="F171" s="13"/>
      <c r="G171" s="12"/>
      <c r="H171" s="13"/>
      <c r="I171" s="12"/>
      <c r="J171" s="13"/>
      <c r="K171" s="12"/>
      <c r="L171" s="13"/>
      <c r="M171" s="12"/>
      <c r="N171" s="13"/>
      <c r="O171" s="12"/>
    </row>
    <row r="172" spans="2:15" ht="14.65" thickBot="1" x14ac:dyDescent="0.5">
      <c r="B172" s="4"/>
      <c r="C172" s="4"/>
      <c r="D172" s="5"/>
      <c r="E172" s="12"/>
      <c r="F172" s="13"/>
      <c r="G172" s="12"/>
      <c r="H172" s="13"/>
      <c r="I172" s="12"/>
      <c r="J172" s="13"/>
      <c r="K172" s="12"/>
      <c r="L172" s="13"/>
      <c r="M172" s="12"/>
      <c r="N172" s="13"/>
      <c r="O172" s="12"/>
    </row>
    <row r="173" spans="2:15" ht="14.65" thickBot="1" x14ac:dyDescent="0.5">
      <c r="B173" s="4"/>
      <c r="C173" s="4"/>
      <c r="D173" s="5"/>
      <c r="E173" s="12"/>
      <c r="F173" s="13"/>
      <c r="G173" s="12"/>
      <c r="H173" s="13"/>
      <c r="I173" s="12"/>
      <c r="J173" s="13"/>
      <c r="K173" s="12"/>
      <c r="L173" s="13"/>
      <c r="M173" s="12"/>
      <c r="N173" s="13"/>
      <c r="O173" s="12"/>
    </row>
    <row r="174" spans="2:15" ht="14.65" thickBot="1" x14ac:dyDescent="0.5">
      <c r="B174" s="4"/>
      <c r="C174" s="4"/>
      <c r="D174" s="5"/>
      <c r="E174" s="12"/>
      <c r="F174" s="13"/>
      <c r="G174" s="12"/>
      <c r="H174" s="13"/>
      <c r="I174" s="12"/>
      <c r="J174" s="13"/>
      <c r="K174" s="12"/>
      <c r="L174" s="13"/>
      <c r="M174" s="12"/>
      <c r="N174" s="13"/>
      <c r="O174" s="12"/>
    </row>
    <row r="175" spans="2:15" ht="14.65" thickBot="1" x14ac:dyDescent="0.5">
      <c r="B175" s="4"/>
      <c r="C175" s="4"/>
      <c r="D175" s="5"/>
      <c r="E175" s="12"/>
      <c r="F175" s="13"/>
      <c r="G175" s="12"/>
      <c r="H175" s="13"/>
      <c r="I175" s="12"/>
      <c r="J175" s="13"/>
      <c r="K175" s="12"/>
      <c r="L175" s="13"/>
      <c r="M175" s="12"/>
      <c r="N175" s="13"/>
      <c r="O175" s="12"/>
    </row>
    <row r="176" spans="2:15" ht="14.65" thickBot="1" x14ac:dyDescent="0.5">
      <c r="B176" s="4"/>
      <c r="C176" s="4"/>
      <c r="D176" s="5"/>
      <c r="E176" s="12"/>
      <c r="F176" s="13"/>
      <c r="G176" s="12"/>
      <c r="H176" s="13"/>
      <c r="I176" s="12"/>
      <c r="J176" s="13"/>
      <c r="K176" s="12"/>
      <c r="L176" s="13"/>
      <c r="M176" s="12"/>
      <c r="N176" s="13"/>
      <c r="O176" s="12"/>
    </row>
    <row r="177" spans="2:15" ht="14.65" thickBot="1" x14ac:dyDescent="0.5">
      <c r="B177" s="4"/>
      <c r="C177" s="4"/>
      <c r="D177" s="5"/>
      <c r="E177" s="12"/>
      <c r="F177" s="13"/>
      <c r="G177" s="12"/>
      <c r="H177" s="13"/>
      <c r="I177" s="12"/>
      <c r="J177" s="13"/>
      <c r="K177" s="12"/>
      <c r="L177" s="13"/>
      <c r="N177" s="13"/>
    </row>
    <row r="178" spans="2:15" ht="14.65" thickBot="1" x14ac:dyDescent="0.5">
      <c r="B178" s="4"/>
      <c r="C178" s="4"/>
      <c r="D178" s="5"/>
      <c r="E178" s="12"/>
      <c r="F178" s="13"/>
      <c r="G178" s="12"/>
      <c r="H178" s="13"/>
      <c r="I178" s="12"/>
      <c r="J178" s="13"/>
      <c r="K178" s="12"/>
      <c r="L178" s="13"/>
      <c r="M178" s="12"/>
      <c r="N178" s="13"/>
      <c r="O178" s="12"/>
    </row>
    <row r="179" spans="2:15" ht="14.65" thickBot="1" x14ac:dyDescent="0.5">
      <c r="B179" s="4"/>
      <c r="C179" s="4"/>
      <c r="D179" s="5"/>
      <c r="E179" s="12"/>
      <c r="F179" s="13"/>
      <c r="G179" s="12"/>
      <c r="H179" s="13"/>
      <c r="I179" s="12"/>
      <c r="J179" s="13"/>
      <c r="K179" s="12"/>
      <c r="L179" s="13"/>
      <c r="M179" s="12"/>
      <c r="N179" s="13"/>
      <c r="O179" s="12"/>
    </row>
    <row r="180" spans="2:15" ht="14.65" thickBot="1" x14ac:dyDescent="0.5">
      <c r="B180" s="4"/>
      <c r="C180" s="4"/>
      <c r="D180" s="5"/>
      <c r="E180" s="12"/>
      <c r="F180" s="13"/>
      <c r="G180" s="12"/>
      <c r="H180" s="13"/>
      <c r="I180" s="12"/>
      <c r="J180" s="13"/>
      <c r="K180" s="12"/>
      <c r="L180" s="13"/>
      <c r="M180" s="12"/>
      <c r="N180" s="13"/>
      <c r="O180" s="12"/>
    </row>
    <row r="181" spans="2:15" ht="14.65" thickBot="1" x14ac:dyDescent="0.5">
      <c r="B181" s="4"/>
      <c r="C181" s="4"/>
      <c r="D181" s="5"/>
      <c r="E181" s="12"/>
      <c r="F181" s="13"/>
      <c r="G181" s="12"/>
      <c r="H181" s="13"/>
      <c r="I181" s="12"/>
      <c r="J181" s="13"/>
      <c r="K181" s="12"/>
      <c r="L181" s="13"/>
      <c r="M181" s="12"/>
      <c r="N181" s="13"/>
      <c r="O181" s="12"/>
    </row>
    <row r="182" spans="2:15" ht="14.65" thickBot="1" x14ac:dyDescent="0.5">
      <c r="B182" s="4"/>
      <c r="C182" s="4"/>
      <c r="D182" s="5"/>
      <c r="E182" s="12"/>
      <c r="F182" s="13"/>
      <c r="G182" s="12"/>
      <c r="H182" s="13"/>
      <c r="I182" s="12"/>
      <c r="J182" s="13"/>
      <c r="K182" s="12"/>
      <c r="L182" s="13"/>
      <c r="M182" s="12"/>
      <c r="N182" s="13"/>
      <c r="O182" s="12"/>
    </row>
    <row r="183" spans="2:15" ht="14.65" thickBot="1" x14ac:dyDescent="0.5">
      <c r="B183" s="4"/>
      <c r="C183" s="4"/>
      <c r="D183" s="5"/>
      <c r="E183" s="12"/>
      <c r="F183" s="13"/>
      <c r="G183" s="12"/>
      <c r="H183" s="13"/>
      <c r="I183" s="12"/>
      <c r="J183" s="13"/>
      <c r="K183" s="12"/>
      <c r="L183" s="13"/>
      <c r="M183" s="12"/>
      <c r="N183" s="13"/>
      <c r="O183" s="12"/>
    </row>
    <row r="184" spans="2:15" ht="14.65" thickBot="1" x14ac:dyDescent="0.5">
      <c r="B184" s="4"/>
      <c r="C184" s="4"/>
      <c r="D184" s="5"/>
      <c r="E184" s="12"/>
      <c r="F184" s="13"/>
      <c r="G184" s="12"/>
      <c r="H184" s="13"/>
      <c r="I184" s="12"/>
      <c r="J184" s="13"/>
      <c r="K184" s="12"/>
      <c r="L184" s="13"/>
      <c r="M184" s="12"/>
      <c r="N184" s="13"/>
      <c r="O184" s="12"/>
    </row>
    <row r="185" spans="2:15" ht="14.65" thickBot="1" x14ac:dyDescent="0.5">
      <c r="B185" s="4"/>
      <c r="C185" s="4"/>
      <c r="D185" s="5"/>
      <c r="E185" s="12"/>
      <c r="F185" s="13"/>
      <c r="G185" s="12"/>
      <c r="H185" s="13"/>
      <c r="I185" s="12"/>
      <c r="J185" s="13"/>
      <c r="K185" s="12"/>
      <c r="L185" s="13"/>
      <c r="M185" s="12"/>
      <c r="N185" s="13"/>
      <c r="O185" s="12"/>
    </row>
    <row r="186" spans="2:15" ht="14.65" thickBot="1" x14ac:dyDescent="0.5">
      <c r="B186" s="4"/>
      <c r="C186" s="4"/>
      <c r="D186" s="5"/>
      <c r="E186" s="12"/>
      <c r="F186" s="13"/>
      <c r="G186" s="12"/>
      <c r="H186" s="13"/>
      <c r="I186" s="12"/>
      <c r="J186" s="13"/>
      <c r="K186" s="12"/>
      <c r="L186" s="13"/>
      <c r="M186" s="12"/>
      <c r="N186" s="13"/>
      <c r="O186" s="12"/>
    </row>
    <row r="187" spans="2:15" ht="14.65" thickBot="1" x14ac:dyDescent="0.5">
      <c r="B187" s="4"/>
      <c r="C187" s="4"/>
      <c r="D187" s="5"/>
      <c r="E187" s="12"/>
      <c r="F187" s="13"/>
      <c r="G187" s="12"/>
      <c r="H187" s="13"/>
      <c r="I187" s="12"/>
      <c r="J187" s="13"/>
      <c r="K187" s="12"/>
      <c r="L187" s="13"/>
      <c r="M187" s="12"/>
      <c r="N187" s="13"/>
      <c r="O187" s="12"/>
    </row>
    <row r="188" spans="2:15" ht="14.65" thickBot="1" x14ac:dyDescent="0.5">
      <c r="B188" s="4"/>
      <c r="C188" s="4"/>
      <c r="D188" s="5"/>
      <c r="E188" s="12"/>
      <c r="F188" s="13"/>
      <c r="G188" s="12"/>
      <c r="H188" s="13"/>
      <c r="I188" s="12"/>
      <c r="J188" s="13"/>
      <c r="K188" s="12"/>
      <c r="L188" s="13"/>
      <c r="M188" s="12"/>
      <c r="N188" s="13"/>
      <c r="O188" s="12"/>
    </row>
    <row r="189" spans="2:15" ht="14.65" thickBot="1" x14ac:dyDescent="0.5">
      <c r="B189" s="4"/>
      <c r="C189" s="4"/>
      <c r="D189" s="5"/>
      <c r="E189" s="12"/>
      <c r="F189" s="13"/>
      <c r="G189" s="12"/>
      <c r="H189" s="13"/>
      <c r="I189" s="12"/>
      <c r="J189" s="13"/>
      <c r="K189" s="12"/>
      <c r="L189" s="13"/>
      <c r="M189" s="12"/>
      <c r="N189" s="13"/>
      <c r="O189" s="12"/>
    </row>
    <row r="190" spans="2:15" ht="14.65" thickBot="1" x14ac:dyDescent="0.5">
      <c r="B190" s="4"/>
      <c r="C190" s="4"/>
      <c r="D190" s="5"/>
      <c r="E190" s="12"/>
      <c r="F190" s="13"/>
      <c r="G190" s="12"/>
      <c r="H190" s="13"/>
      <c r="I190" s="12"/>
      <c r="J190" s="13"/>
      <c r="K190" s="12"/>
      <c r="L190" s="13"/>
      <c r="M190" s="12"/>
      <c r="N190" s="13"/>
      <c r="O190" s="12"/>
    </row>
    <row r="191" spans="2:15" ht="14.65" thickBot="1" x14ac:dyDescent="0.5">
      <c r="B191" s="4"/>
      <c r="C191" s="4"/>
      <c r="D191" s="5"/>
      <c r="E191" s="12"/>
      <c r="F191" s="13"/>
      <c r="G191" s="12"/>
      <c r="H191" s="13"/>
      <c r="I191" s="12"/>
      <c r="J191" s="13"/>
      <c r="K191" s="12"/>
      <c r="L191" s="13"/>
      <c r="M191" s="12"/>
      <c r="N191" s="13"/>
      <c r="O191" s="12"/>
    </row>
    <row r="192" spans="2:15" ht="14.65" thickBot="1" x14ac:dyDescent="0.5">
      <c r="B192" s="4"/>
      <c r="C192" s="4"/>
      <c r="D192" s="5"/>
      <c r="E192" s="12"/>
      <c r="F192" s="13"/>
      <c r="G192" s="12"/>
      <c r="H192" s="13"/>
      <c r="I192" s="12"/>
      <c r="J192" s="13"/>
      <c r="K192" s="12"/>
      <c r="L192" s="13"/>
      <c r="M192" s="12"/>
      <c r="N192" s="13"/>
      <c r="O192" s="12"/>
    </row>
    <row r="193" spans="2:15" ht="14.65" thickBot="1" x14ac:dyDescent="0.5">
      <c r="B193" s="4"/>
      <c r="C193" s="4"/>
      <c r="D193" s="5"/>
      <c r="E193" s="12"/>
      <c r="F193" s="13"/>
      <c r="G193" s="12"/>
      <c r="H193" s="13"/>
      <c r="I193" s="12"/>
      <c r="J193" s="13"/>
      <c r="K193" s="12"/>
      <c r="L193" s="13"/>
      <c r="M193" s="12"/>
      <c r="N193" s="13"/>
      <c r="O193" s="12"/>
    </row>
    <row r="194" spans="2:15" ht="14.65" thickBot="1" x14ac:dyDescent="0.5">
      <c r="B194" s="4"/>
      <c r="C194" s="4"/>
      <c r="D194" s="5"/>
      <c r="E194" s="12"/>
      <c r="F194" s="13"/>
      <c r="G194" s="12"/>
      <c r="H194" s="13"/>
      <c r="I194" s="12"/>
      <c r="J194" s="13"/>
      <c r="K194" s="12"/>
      <c r="L194" s="13"/>
      <c r="M194" s="12"/>
      <c r="N194" s="13"/>
      <c r="O194" s="12"/>
    </row>
    <row r="195" spans="2:15" ht="14.65" thickBot="1" x14ac:dyDescent="0.5">
      <c r="B195" s="4"/>
      <c r="C195" s="4"/>
      <c r="D195" s="5"/>
      <c r="E195" s="12"/>
      <c r="F195" s="13"/>
      <c r="G195" s="12"/>
      <c r="H195" s="13"/>
      <c r="I195" s="12"/>
      <c r="J195" s="13"/>
      <c r="K195" s="12"/>
      <c r="L195" s="13"/>
      <c r="M195" s="12"/>
      <c r="N195" s="13"/>
      <c r="O195" s="12"/>
    </row>
    <row r="196" spans="2:15" ht="14.65" thickBot="1" x14ac:dyDescent="0.5">
      <c r="B196" s="4"/>
      <c r="C196" s="4"/>
      <c r="D196" s="5"/>
      <c r="E196" s="12"/>
      <c r="F196" s="13"/>
      <c r="G196" s="12"/>
      <c r="H196" s="13"/>
      <c r="I196" s="12"/>
      <c r="J196" s="13"/>
      <c r="K196" s="12"/>
      <c r="L196" s="13"/>
      <c r="M196" s="12"/>
      <c r="N196" s="13"/>
      <c r="O196" s="12"/>
    </row>
    <row r="197" spans="2:15" ht="14.65" thickBot="1" x14ac:dyDescent="0.5">
      <c r="B197" s="4"/>
      <c r="C197" s="4"/>
      <c r="D197" s="5"/>
      <c r="E197" s="12"/>
      <c r="F197" s="13"/>
      <c r="G197" s="12"/>
      <c r="H197" s="13"/>
      <c r="I197" s="12"/>
      <c r="J197" s="13"/>
      <c r="K197" s="12"/>
      <c r="L197" s="13"/>
      <c r="M197" s="12"/>
      <c r="N197" s="13"/>
      <c r="O197" s="12"/>
    </row>
    <row r="198" spans="2:15" ht="14.65" thickBot="1" x14ac:dyDescent="0.5">
      <c r="B198" s="4"/>
      <c r="C198" s="4"/>
      <c r="D198" s="5"/>
      <c r="E198" s="12"/>
      <c r="F198" s="13"/>
      <c r="G198" s="12"/>
      <c r="H198" s="13"/>
      <c r="I198" s="12"/>
      <c r="J198" s="13"/>
      <c r="K198" s="12"/>
      <c r="L198" s="13"/>
      <c r="M198" s="12"/>
      <c r="N198" s="13"/>
      <c r="O198" s="12"/>
    </row>
    <row r="199" spans="2:15" ht="14.65" thickBot="1" x14ac:dyDescent="0.5">
      <c r="B199" s="4"/>
      <c r="C199" s="4"/>
      <c r="D199" s="5"/>
      <c r="E199" s="12"/>
      <c r="F199" s="13"/>
      <c r="G199" s="12"/>
      <c r="H199" s="13"/>
      <c r="I199" s="12"/>
      <c r="J199" s="13"/>
      <c r="K199" s="12"/>
      <c r="L199" s="13"/>
      <c r="M199" s="12"/>
      <c r="N199" s="13"/>
      <c r="O199" s="12"/>
    </row>
    <row r="200" spans="2:15" ht="14.65" thickBot="1" x14ac:dyDescent="0.5">
      <c r="B200" s="4"/>
      <c r="C200" s="4"/>
      <c r="D200" s="5"/>
      <c r="E200" s="12"/>
      <c r="F200" s="13"/>
      <c r="G200" s="12"/>
      <c r="H200" s="13"/>
      <c r="I200" s="12"/>
      <c r="J200" s="13"/>
      <c r="K200" s="12"/>
      <c r="L200" s="13"/>
      <c r="M200" s="12"/>
      <c r="N200" s="13"/>
      <c r="O200" s="12"/>
    </row>
    <row r="201" spans="2:15" ht="14.65" thickBot="1" x14ac:dyDescent="0.5">
      <c r="B201" s="4"/>
      <c r="C201" s="4"/>
      <c r="D201" s="5"/>
      <c r="E201" s="12"/>
      <c r="F201" s="13"/>
      <c r="G201" s="12"/>
      <c r="H201" s="13"/>
      <c r="I201" s="12"/>
      <c r="J201" s="13"/>
      <c r="K201" s="12"/>
      <c r="L201" s="13"/>
      <c r="M201" s="12"/>
      <c r="N201" s="13"/>
      <c r="O201" s="12"/>
    </row>
    <row r="202" spans="2:15" ht="14.65" thickBot="1" x14ac:dyDescent="0.5">
      <c r="B202" s="4"/>
      <c r="C202" s="4"/>
      <c r="D202" s="5"/>
      <c r="E202" s="12"/>
      <c r="F202" s="13"/>
      <c r="G202" s="12"/>
      <c r="H202" s="13"/>
      <c r="I202" s="12"/>
      <c r="J202" s="13"/>
      <c r="K202" s="12"/>
      <c r="L202" s="13"/>
      <c r="M202" s="12"/>
      <c r="N202" s="13"/>
      <c r="O202" s="12"/>
    </row>
    <row r="203" spans="2:15" ht="14.65" thickBot="1" x14ac:dyDescent="0.5">
      <c r="B203" s="4"/>
      <c r="C203" s="4"/>
      <c r="D203" s="5"/>
      <c r="E203" s="12"/>
      <c r="F203" s="13"/>
      <c r="G203" s="12"/>
      <c r="H203" s="13"/>
      <c r="I203" s="12"/>
      <c r="J203" s="13"/>
      <c r="K203" s="12"/>
      <c r="L203" s="13"/>
      <c r="M203" s="12"/>
      <c r="N203" s="13"/>
      <c r="O203" s="12"/>
    </row>
    <row r="204" spans="2:15" ht="14.65" thickBot="1" x14ac:dyDescent="0.5">
      <c r="B204" s="4"/>
      <c r="C204" s="4"/>
      <c r="D204" s="5"/>
      <c r="E204" s="12"/>
      <c r="F204" s="13"/>
      <c r="G204" s="12"/>
      <c r="H204" s="13"/>
      <c r="I204" s="12"/>
      <c r="J204" s="13"/>
      <c r="K204" s="12"/>
      <c r="L204" s="13"/>
      <c r="M204" s="12"/>
      <c r="N204" s="13"/>
      <c r="O204" s="12"/>
    </row>
    <row r="205" spans="2:15" ht="14.65" thickBot="1" x14ac:dyDescent="0.5">
      <c r="B205" s="4"/>
      <c r="C205" s="4"/>
      <c r="D205" s="5"/>
      <c r="E205" s="12"/>
      <c r="F205" s="13"/>
      <c r="G205" s="12"/>
      <c r="H205" s="13"/>
      <c r="I205" s="12"/>
      <c r="J205" s="13"/>
      <c r="K205" s="12"/>
      <c r="L205" s="13"/>
      <c r="M205" s="12"/>
      <c r="N205" s="13"/>
      <c r="O205" s="12"/>
    </row>
    <row r="206" spans="2:15" ht="14.65" thickBot="1" x14ac:dyDescent="0.5">
      <c r="B206" s="4"/>
      <c r="C206" s="4"/>
      <c r="D206" s="5"/>
      <c r="E206" s="12"/>
      <c r="F206" s="13"/>
      <c r="G206" s="12"/>
      <c r="H206" s="13"/>
      <c r="I206" s="12"/>
      <c r="J206" s="13"/>
      <c r="K206" s="12"/>
      <c r="L206" s="13"/>
      <c r="M206" s="12"/>
      <c r="N206" s="13"/>
      <c r="O206" s="12"/>
    </row>
    <row r="207" spans="2:15" ht="14.65" thickBot="1" x14ac:dyDescent="0.5">
      <c r="B207" s="4"/>
      <c r="C207" s="4"/>
      <c r="D207" s="5"/>
      <c r="E207" s="12"/>
      <c r="F207" s="13"/>
      <c r="G207" s="12"/>
      <c r="H207" s="13"/>
      <c r="I207" s="12"/>
      <c r="J207" s="13"/>
      <c r="K207" s="12"/>
      <c r="L207" s="13"/>
      <c r="M207" s="12"/>
      <c r="N207" s="13"/>
      <c r="O207" s="12"/>
    </row>
    <row r="208" spans="2:15" ht="14.65" thickBot="1" x14ac:dyDescent="0.5">
      <c r="B208" s="4"/>
      <c r="C208" s="4"/>
      <c r="D208" s="5"/>
      <c r="E208" s="12"/>
      <c r="F208" s="13"/>
      <c r="G208" s="12"/>
      <c r="H208" s="13"/>
      <c r="I208" s="12"/>
      <c r="J208" s="13"/>
      <c r="K208" s="12"/>
      <c r="L208" s="13"/>
      <c r="M208" s="12"/>
      <c r="N208" s="13"/>
      <c r="O208" s="12"/>
    </row>
    <row r="209" spans="2:15" ht="14.65" thickBot="1" x14ac:dyDescent="0.5">
      <c r="B209" s="4"/>
      <c r="C209" s="4"/>
      <c r="D209" s="5"/>
      <c r="E209" s="12"/>
      <c r="F209" s="13"/>
      <c r="G209" s="12"/>
      <c r="H209" s="13"/>
      <c r="I209" s="12"/>
      <c r="J209" s="13"/>
      <c r="K209" s="12"/>
      <c r="L209" s="13"/>
      <c r="M209" s="12"/>
      <c r="N209" s="13"/>
      <c r="O209" s="12"/>
    </row>
    <row r="210" spans="2:15" ht="14.65" thickBot="1" x14ac:dyDescent="0.5">
      <c r="B210" s="4"/>
      <c r="C210" s="4"/>
      <c r="D210" s="5"/>
      <c r="E210" s="12"/>
      <c r="F210" s="13"/>
      <c r="G210" s="12"/>
      <c r="H210" s="13"/>
      <c r="I210" s="12"/>
      <c r="J210" s="13"/>
      <c r="K210" s="12"/>
      <c r="L210" s="13"/>
      <c r="M210" s="12"/>
      <c r="N210" s="13"/>
      <c r="O210" s="12"/>
    </row>
    <row r="211" spans="2:15" ht="14.65" thickBot="1" x14ac:dyDescent="0.5">
      <c r="B211" s="4"/>
      <c r="C211" s="4"/>
      <c r="D211" s="5"/>
      <c r="E211" s="12"/>
      <c r="F211" s="13"/>
      <c r="G211" s="12"/>
      <c r="H211" s="13"/>
      <c r="I211" s="12"/>
      <c r="J211" s="13"/>
      <c r="K211" s="12"/>
      <c r="L211" s="13"/>
      <c r="M211" s="12"/>
      <c r="N211" s="13"/>
      <c r="O211" s="12"/>
    </row>
    <row r="212" spans="2:15" ht="14.65" thickBot="1" x14ac:dyDescent="0.5">
      <c r="B212" s="4"/>
      <c r="C212" s="4"/>
      <c r="D212" s="5"/>
      <c r="E212" s="12"/>
      <c r="F212" s="13"/>
      <c r="G212" s="12"/>
      <c r="H212" s="13"/>
      <c r="I212" s="12"/>
      <c r="J212" s="13"/>
      <c r="K212" s="12"/>
      <c r="L212" s="13"/>
      <c r="M212" s="12"/>
      <c r="N212" s="13"/>
      <c r="O212" s="12"/>
    </row>
    <row r="213" spans="2:15" ht="14.65" thickBot="1" x14ac:dyDescent="0.5">
      <c r="B213" s="4"/>
      <c r="C213" s="4"/>
      <c r="D213" s="5"/>
      <c r="E213" s="12"/>
      <c r="F213" s="13"/>
      <c r="G213" s="12"/>
      <c r="H213" s="13"/>
      <c r="I213" s="12"/>
      <c r="J213" s="13"/>
      <c r="K213" s="12"/>
      <c r="L213" s="13"/>
      <c r="M213" s="12"/>
      <c r="N213" s="13"/>
      <c r="O213" s="12"/>
    </row>
    <row r="214" spans="2:15" ht="14.65" thickBot="1" x14ac:dyDescent="0.5">
      <c r="B214" s="4"/>
      <c r="C214" s="4"/>
      <c r="D214" s="5"/>
      <c r="E214" s="12"/>
      <c r="F214" s="13"/>
      <c r="G214" s="12"/>
      <c r="H214" s="13"/>
      <c r="I214" s="12"/>
      <c r="J214" s="13"/>
      <c r="K214" s="12"/>
      <c r="L214" s="13"/>
      <c r="M214" s="12"/>
      <c r="N214" s="13"/>
      <c r="O214" s="12"/>
    </row>
    <row r="215" spans="2:15" ht="14.65" thickBot="1" x14ac:dyDescent="0.5">
      <c r="B215" s="4"/>
      <c r="C215" s="4"/>
      <c r="D215" s="5"/>
      <c r="E215" s="12"/>
      <c r="F215" s="13"/>
      <c r="G215" s="12"/>
      <c r="H215" s="13"/>
      <c r="I215" s="12"/>
      <c r="J215" s="13"/>
      <c r="K215" s="12"/>
      <c r="L215" s="13"/>
      <c r="M215" s="12"/>
      <c r="N215" s="13"/>
      <c r="O215" s="12"/>
    </row>
    <row r="216" spans="2:15" ht="14.65" thickBot="1" x14ac:dyDescent="0.5">
      <c r="B216" s="4"/>
      <c r="C216" s="4"/>
      <c r="D216" s="5"/>
      <c r="E216" s="12"/>
      <c r="F216" s="13"/>
      <c r="G216" s="12"/>
      <c r="H216" s="13"/>
      <c r="I216" s="12"/>
      <c r="J216" s="13"/>
      <c r="K216" s="12"/>
      <c r="L216" s="13"/>
      <c r="M216" s="12"/>
      <c r="N216" s="13"/>
      <c r="O216" s="12"/>
    </row>
    <row r="217" spans="2:15" ht="14.65" thickBot="1" x14ac:dyDescent="0.5">
      <c r="B217" s="4"/>
      <c r="C217" s="4"/>
      <c r="D217" s="5"/>
      <c r="E217" s="12"/>
      <c r="F217" s="13"/>
      <c r="G217" s="12"/>
      <c r="H217" s="13"/>
      <c r="I217" s="12"/>
      <c r="J217" s="13"/>
      <c r="K217" s="12"/>
      <c r="L217" s="13"/>
      <c r="M217" s="12"/>
      <c r="N217" s="13"/>
      <c r="O217" s="12"/>
    </row>
    <row r="218" spans="2:15" ht="14.65" thickBot="1" x14ac:dyDescent="0.5">
      <c r="B218" s="4"/>
      <c r="C218" s="4"/>
      <c r="D218" s="5"/>
      <c r="E218" s="12"/>
      <c r="F218" s="13"/>
      <c r="G218" s="12"/>
      <c r="H218" s="13"/>
      <c r="I218" s="12"/>
      <c r="J218" s="13"/>
      <c r="K218" s="12"/>
      <c r="L218" s="13"/>
      <c r="M218" s="12"/>
      <c r="N218" s="13"/>
      <c r="O218" s="12"/>
    </row>
    <row r="219" spans="2:15" ht="14.65" thickBot="1" x14ac:dyDescent="0.5">
      <c r="B219" s="4"/>
      <c r="C219" s="4"/>
      <c r="D219" s="5"/>
      <c r="E219" s="12"/>
      <c r="F219" s="13"/>
      <c r="G219" s="12"/>
      <c r="H219" s="13"/>
      <c r="I219" s="12"/>
      <c r="J219" s="13"/>
      <c r="K219" s="12"/>
      <c r="L219" s="13"/>
      <c r="M219" s="12"/>
      <c r="N219" s="13"/>
      <c r="O219" s="12"/>
    </row>
    <row r="220" spans="2:15" ht="14.65" thickBot="1" x14ac:dyDescent="0.5">
      <c r="B220" s="4"/>
      <c r="C220" s="4"/>
      <c r="D220" s="5"/>
      <c r="E220" s="12"/>
      <c r="F220" s="13"/>
      <c r="G220" s="12"/>
      <c r="H220" s="13"/>
      <c r="I220" s="12"/>
      <c r="J220" s="13"/>
      <c r="K220" s="12"/>
      <c r="L220" s="13"/>
      <c r="M220" s="12"/>
      <c r="N220" s="13"/>
      <c r="O220" s="12"/>
    </row>
    <row r="221" spans="2:15" ht="14.65" thickBot="1" x14ac:dyDescent="0.5">
      <c r="B221" s="4"/>
      <c r="C221" s="4"/>
      <c r="D221" s="5"/>
      <c r="E221" s="12"/>
      <c r="F221" s="13"/>
      <c r="G221" s="12"/>
      <c r="H221" s="13"/>
      <c r="I221" s="12"/>
      <c r="J221" s="13"/>
      <c r="K221" s="12"/>
      <c r="L221" s="13"/>
      <c r="M221" s="12"/>
      <c r="N221" s="13"/>
      <c r="O221" s="12"/>
    </row>
    <row r="222" spans="2:15" ht="14.65" thickBot="1" x14ac:dyDescent="0.5">
      <c r="B222" s="4"/>
      <c r="C222" s="4"/>
      <c r="D222" s="5"/>
      <c r="E222" s="12"/>
      <c r="F222" s="13"/>
      <c r="G222" s="12"/>
      <c r="H222" s="13"/>
      <c r="I222" s="12"/>
      <c r="J222" s="13"/>
      <c r="K222" s="12"/>
      <c r="L222" s="13"/>
      <c r="M222" s="12"/>
      <c r="N222" s="13"/>
      <c r="O222" s="12"/>
    </row>
    <row r="223" spans="2:15" ht="14.65" thickBot="1" x14ac:dyDescent="0.5">
      <c r="B223" s="4"/>
      <c r="C223" s="4"/>
      <c r="D223" s="5"/>
      <c r="E223" s="12"/>
      <c r="F223" s="13"/>
      <c r="G223" s="12"/>
      <c r="H223" s="13"/>
      <c r="I223" s="12"/>
      <c r="J223" s="13"/>
      <c r="K223" s="12"/>
      <c r="L223" s="13"/>
      <c r="M223" s="12"/>
      <c r="N223" s="13"/>
      <c r="O223" s="12"/>
    </row>
    <row r="224" spans="2:15" ht="14.65" thickBot="1" x14ac:dyDescent="0.5">
      <c r="B224" s="4"/>
      <c r="C224" s="4"/>
      <c r="D224" s="5"/>
      <c r="E224" s="12"/>
      <c r="F224" s="13"/>
      <c r="G224" s="12"/>
      <c r="H224" s="13"/>
      <c r="I224" s="12"/>
      <c r="J224" s="13"/>
      <c r="K224" s="12"/>
      <c r="L224" s="13"/>
      <c r="M224" s="12"/>
      <c r="N224" s="13"/>
      <c r="O224" s="12"/>
    </row>
    <row r="225" spans="2:16" ht="14.65" thickBot="1" x14ac:dyDescent="0.5">
      <c r="B225" s="4"/>
      <c r="C225" s="4"/>
      <c r="D225" s="5"/>
      <c r="E225" s="12"/>
      <c r="F225" s="13"/>
      <c r="G225" s="12"/>
      <c r="H225" s="13"/>
      <c r="I225" s="12"/>
      <c r="J225" s="13"/>
      <c r="K225" s="12"/>
      <c r="L225" s="13"/>
      <c r="M225" s="12"/>
      <c r="N225" s="13"/>
      <c r="O225" s="12"/>
    </row>
    <row r="226" spans="2:16" ht="14.65" thickBot="1" x14ac:dyDescent="0.5">
      <c r="B226" s="4"/>
      <c r="C226" s="4"/>
      <c r="D226" s="5"/>
      <c r="E226" s="12"/>
      <c r="F226" s="13"/>
      <c r="G226" s="12"/>
      <c r="H226" s="13"/>
      <c r="I226" s="12"/>
      <c r="J226" s="13"/>
      <c r="K226" s="12"/>
      <c r="L226" s="13"/>
      <c r="M226" s="12"/>
      <c r="N226" s="13"/>
      <c r="O226" s="12"/>
    </row>
    <row r="227" spans="2:16" ht="14.65" thickBot="1" x14ac:dyDescent="0.5">
      <c r="B227" s="4"/>
      <c r="C227" s="4"/>
      <c r="D227" s="5"/>
      <c r="E227" s="12"/>
      <c r="F227" s="13"/>
      <c r="G227" s="12"/>
      <c r="H227" s="13"/>
      <c r="I227" s="12"/>
      <c r="J227" s="13"/>
      <c r="K227" s="12"/>
      <c r="L227" s="13"/>
      <c r="N227" s="13"/>
    </row>
    <row r="228" spans="2:16" ht="14.65" thickBot="1" x14ac:dyDescent="0.5">
      <c r="B228" s="4"/>
      <c r="C228" s="4"/>
      <c r="D228" s="5"/>
      <c r="E228" s="12"/>
      <c r="F228" s="13"/>
      <c r="G228" s="12"/>
      <c r="H228" s="13"/>
      <c r="I228" s="12"/>
      <c r="J228" s="13"/>
      <c r="K228" s="12"/>
      <c r="L228" s="13"/>
      <c r="M228" s="12"/>
      <c r="N228" s="13"/>
      <c r="O228" s="12"/>
    </row>
    <row r="229" spans="2:16" ht="14.65" thickBot="1" x14ac:dyDescent="0.5">
      <c r="B229" s="4"/>
      <c r="C229" s="4"/>
      <c r="D229" s="5"/>
      <c r="E229" s="12"/>
      <c r="F229" s="13"/>
      <c r="G229" s="12"/>
      <c r="H229" s="13"/>
      <c r="I229" s="12"/>
      <c r="J229" s="13"/>
      <c r="K229" s="12"/>
      <c r="L229" s="13"/>
      <c r="M229" s="12"/>
      <c r="N229" s="13"/>
      <c r="O229" s="12"/>
    </row>
    <row r="230" spans="2:16" ht="14.65" thickBot="1" x14ac:dyDescent="0.5">
      <c r="B230" s="4"/>
      <c r="C230" s="4"/>
      <c r="D230" s="5"/>
      <c r="E230" s="12"/>
      <c r="F230" s="13"/>
      <c r="G230" s="12"/>
      <c r="H230" s="13"/>
      <c r="I230" s="12"/>
      <c r="J230" s="13"/>
      <c r="K230" s="12"/>
      <c r="L230" s="13"/>
      <c r="M230" s="12"/>
      <c r="N230" s="13"/>
      <c r="O230" s="12"/>
    </row>
    <row r="231" spans="2:16" ht="14.65" thickBot="1" x14ac:dyDescent="0.5">
      <c r="B231" s="4"/>
      <c r="C231" s="4"/>
      <c r="D231" s="5"/>
      <c r="E231" s="12"/>
      <c r="F231" s="13"/>
      <c r="G231" s="12"/>
      <c r="H231" s="13"/>
      <c r="I231" s="12"/>
      <c r="J231" s="13"/>
      <c r="K231" s="12"/>
      <c r="L231" s="13"/>
      <c r="M231" s="12"/>
      <c r="N231" s="13"/>
      <c r="O231" s="12"/>
    </row>
    <row r="232" spans="2:16" ht="14.65" thickBot="1" x14ac:dyDescent="0.5">
      <c r="B232" s="4"/>
      <c r="C232" s="4"/>
      <c r="D232" s="5"/>
      <c r="E232" s="12"/>
      <c r="F232" s="13"/>
      <c r="G232" s="12"/>
      <c r="H232" s="13"/>
      <c r="I232" s="12"/>
      <c r="J232" s="13"/>
      <c r="K232" s="12"/>
      <c r="L232" s="13"/>
      <c r="M232" s="12"/>
      <c r="N232" s="13"/>
      <c r="O232" s="12"/>
    </row>
    <row r="233" spans="2:16" ht="14.65" thickBot="1" x14ac:dyDescent="0.5">
      <c r="B233" s="4"/>
      <c r="C233" s="4"/>
      <c r="D233" s="5"/>
      <c r="E233" s="12"/>
      <c r="F233" s="13"/>
      <c r="G233" s="12"/>
      <c r="H233" s="13"/>
      <c r="I233" s="12"/>
      <c r="J233" s="13"/>
      <c r="K233" s="12"/>
      <c r="L233" s="13"/>
      <c r="M233" s="12"/>
      <c r="N233" s="13"/>
      <c r="O233" s="12"/>
    </row>
    <row r="234" spans="2:16" ht="14.65" thickBot="1" x14ac:dyDescent="0.5">
      <c r="B234" s="4"/>
      <c r="C234" s="4"/>
      <c r="D234" s="5"/>
      <c r="E234" s="12"/>
      <c r="F234" s="13"/>
      <c r="G234" s="12"/>
      <c r="H234" s="13"/>
      <c r="I234" s="12"/>
      <c r="J234" s="13"/>
      <c r="K234" s="12"/>
      <c r="L234" s="13"/>
      <c r="M234" s="12"/>
      <c r="N234" s="13"/>
      <c r="O234" s="12"/>
    </row>
    <row r="235" spans="2:16" ht="14.65" thickBot="1" x14ac:dyDescent="0.5">
      <c r="B235" s="4"/>
      <c r="C235" s="4"/>
      <c r="D235" s="5"/>
      <c r="E235" s="12"/>
      <c r="F235" s="13"/>
      <c r="G235" s="12"/>
      <c r="H235" s="13"/>
      <c r="I235" s="12"/>
      <c r="J235" s="13"/>
      <c r="K235" s="12"/>
      <c r="L235" s="13"/>
      <c r="M235" s="12"/>
      <c r="N235" s="13"/>
      <c r="O235" s="12"/>
    </row>
    <row r="236" spans="2:16" ht="14.65" thickBot="1" x14ac:dyDescent="0.5">
      <c r="B236" s="4"/>
      <c r="C236" s="4"/>
      <c r="D236" s="5"/>
      <c r="E236" s="12"/>
      <c r="F236" s="13"/>
      <c r="G236" s="12"/>
      <c r="H236" s="13"/>
      <c r="I236" s="12"/>
      <c r="J236" s="13"/>
      <c r="K236" s="12"/>
      <c r="L236" s="13"/>
      <c r="M236" s="12"/>
      <c r="N236" s="13"/>
      <c r="O236" s="12"/>
    </row>
    <row r="237" spans="2:16" ht="14.65" thickBot="1" x14ac:dyDescent="0.5">
      <c r="B237" s="4"/>
      <c r="C237" s="4"/>
      <c r="D237" s="5"/>
      <c r="E237" s="12"/>
      <c r="F237" s="13"/>
      <c r="G237" s="12"/>
      <c r="H237" s="13"/>
      <c r="I237" s="12"/>
      <c r="J237" s="13"/>
      <c r="K237" s="12"/>
      <c r="L237" s="13"/>
      <c r="M237" s="12"/>
      <c r="N237" s="13"/>
      <c r="O237" s="12"/>
    </row>
    <row r="238" spans="2:16" ht="14.65" thickBot="1" x14ac:dyDescent="0.5">
      <c r="B238" s="4"/>
      <c r="C238" s="4"/>
      <c r="D238" s="5"/>
      <c r="E238" s="12"/>
      <c r="F238" s="13"/>
      <c r="G238" s="12"/>
      <c r="H238" s="13"/>
      <c r="I238" s="12"/>
      <c r="J238" s="13"/>
      <c r="K238" s="12"/>
      <c r="L238" s="13"/>
      <c r="M238" s="12"/>
      <c r="N238" s="13"/>
      <c r="O238" s="12"/>
    </row>
    <row r="239" spans="2:16" ht="14.65" thickBot="1" x14ac:dyDescent="0.5">
      <c r="B239" s="4"/>
      <c r="C239" s="4"/>
      <c r="D239" s="5"/>
      <c r="E239" s="12"/>
      <c r="F239" s="13"/>
      <c r="G239" s="12"/>
      <c r="H239" s="13"/>
      <c r="I239" s="12"/>
      <c r="J239" s="13"/>
      <c r="K239" s="12"/>
      <c r="L239" s="13"/>
      <c r="M239" s="12"/>
      <c r="N239" s="13"/>
      <c r="O239" s="12"/>
      <c r="P239" s="18"/>
    </row>
    <row r="240" spans="2:16" ht="14.65" thickBot="1" x14ac:dyDescent="0.5">
      <c r="B240" s="4"/>
      <c r="C240" s="4"/>
      <c r="D240" s="5"/>
      <c r="E240" s="12"/>
      <c r="F240" s="13"/>
      <c r="G240" s="12"/>
      <c r="H240" s="13"/>
      <c r="I240" s="12"/>
      <c r="J240" s="13"/>
      <c r="K240" s="12"/>
      <c r="L240" s="13"/>
      <c r="M240" s="12"/>
      <c r="N240" s="13"/>
      <c r="O240" s="12"/>
    </row>
    <row r="241" spans="2:16" ht="14.65" thickBot="1" x14ac:dyDescent="0.5">
      <c r="B241" s="4"/>
      <c r="C241" s="4"/>
      <c r="D241" s="5"/>
      <c r="E241" s="12"/>
      <c r="F241" s="13"/>
      <c r="G241" s="12"/>
      <c r="H241" s="13"/>
      <c r="I241" s="12"/>
      <c r="J241" s="13"/>
      <c r="K241" s="12"/>
      <c r="L241" s="13"/>
      <c r="M241" s="12"/>
      <c r="N241" s="13"/>
      <c r="O241" s="12"/>
    </row>
    <row r="242" spans="2:16" ht="14.65" thickBot="1" x14ac:dyDescent="0.5">
      <c r="B242" s="4"/>
      <c r="C242" s="4"/>
      <c r="D242" s="5"/>
      <c r="E242" s="12"/>
      <c r="F242" s="13"/>
      <c r="G242" s="12"/>
      <c r="H242" s="13"/>
      <c r="I242" s="12"/>
      <c r="J242" s="13"/>
      <c r="K242" s="12"/>
      <c r="L242" s="13"/>
      <c r="N242" s="13"/>
      <c r="P242" s="19"/>
    </row>
    <row r="243" spans="2:16" ht="14.65" thickBot="1" x14ac:dyDescent="0.5">
      <c r="B243" s="4"/>
      <c r="C243" s="4"/>
      <c r="D243" s="5"/>
      <c r="E243" s="12"/>
      <c r="F243" s="13"/>
      <c r="G243" s="12"/>
      <c r="H243" s="13"/>
      <c r="I243" s="12"/>
      <c r="J243" s="13"/>
      <c r="K243" s="12"/>
      <c r="L243" s="13"/>
      <c r="M243" s="12"/>
      <c r="N243" s="13"/>
      <c r="O243" s="12"/>
    </row>
    <row r="244" spans="2:16" ht="14.65" thickBot="1" x14ac:dyDescent="0.5">
      <c r="B244" s="4"/>
      <c r="C244" s="4"/>
      <c r="D244" s="5"/>
      <c r="E244" s="12"/>
      <c r="F244" s="13"/>
      <c r="G244" s="12"/>
      <c r="H244" s="13"/>
      <c r="I244" s="12"/>
      <c r="J244" s="13"/>
      <c r="K244" s="12"/>
      <c r="L244" s="13"/>
      <c r="M244" s="12"/>
      <c r="N244" s="13"/>
      <c r="O244" s="12"/>
    </row>
    <row r="245" spans="2:16" ht="14.65" thickBot="1" x14ac:dyDescent="0.5">
      <c r="B245" s="4"/>
      <c r="C245" s="4"/>
      <c r="D245" s="5"/>
      <c r="E245" s="12"/>
      <c r="F245" s="13"/>
      <c r="G245" s="12"/>
      <c r="H245" s="13"/>
      <c r="I245" s="12"/>
      <c r="J245" s="13"/>
      <c r="K245" s="12"/>
      <c r="L245" s="13"/>
      <c r="M245" s="12"/>
      <c r="N245" s="13"/>
      <c r="O245" s="12"/>
    </row>
    <row r="246" spans="2:16" ht="14.65" thickBot="1" x14ac:dyDescent="0.5">
      <c r="B246" s="4"/>
      <c r="C246" s="4"/>
      <c r="D246" s="5"/>
      <c r="E246" s="12"/>
      <c r="F246" s="13"/>
      <c r="G246" s="12"/>
      <c r="H246" s="13"/>
      <c r="I246" s="12"/>
      <c r="J246" s="13"/>
      <c r="K246" s="12"/>
      <c r="L246" s="13"/>
      <c r="M246" s="12"/>
      <c r="N246" s="13"/>
      <c r="O246" s="12"/>
    </row>
    <row r="247" spans="2:16" ht="14.65" thickBot="1" x14ac:dyDescent="0.5">
      <c r="B247" s="4"/>
      <c r="C247" s="4"/>
      <c r="D247" s="5"/>
      <c r="E247" s="12"/>
      <c r="F247" s="13"/>
      <c r="G247" s="12"/>
      <c r="H247" s="13"/>
      <c r="I247" s="12"/>
      <c r="J247" s="13"/>
      <c r="K247" s="12"/>
      <c r="L247" s="13"/>
      <c r="N247" s="13"/>
    </row>
    <row r="248" spans="2:16" ht="14.65" thickBot="1" x14ac:dyDescent="0.5">
      <c r="B248" s="4"/>
      <c r="C248" s="4"/>
      <c r="D248" s="5"/>
      <c r="E248" s="12"/>
      <c r="F248" s="13"/>
      <c r="G248" s="12"/>
      <c r="H248" s="13"/>
      <c r="I248" s="12"/>
      <c r="J248" s="13"/>
      <c r="K248" s="12"/>
      <c r="L248" s="13"/>
      <c r="M248" s="12"/>
      <c r="N248" s="13"/>
      <c r="O248" s="12"/>
    </row>
    <row r="249" spans="2:16" ht="14.65" thickBot="1" x14ac:dyDescent="0.5">
      <c r="B249" s="4"/>
      <c r="C249" s="4"/>
      <c r="D249" s="5"/>
      <c r="E249" s="12"/>
      <c r="F249" s="13"/>
      <c r="G249" s="12"/>
      <c r="H249" s="13"/>
      <c r="I249" s="12"/>
      <c r="J249" s="13"/>
      <c r="K249" s="12"/>
      <c r="L249" s="13"/>
      <c r="M249" s="12"/>
      <c r="N249" s="13"/>
      <c r="O249" s="12"/>
    </row>
    <row r="250" spans="2:16" ht="14.65" thickBot="1" x14ac:dyDescent="0.5">
      <c r="B250" s="4"/>
      <c r="C250" s="4"/>
      <c r="D250" s="5"/>
      <c r="E250" s="12"/>
      <c r="F250" s="13"/>
      <c r="G250" s="12"/>
      <c r="H250" s="13"/>
      <c r="I250" s="12"/>
      <c r="J250" s="13"/>
      <c r="K250" s="12"/>
      <c r="L250" s="13"/>
      <c r="M250" s="12"/>
      <c r="N250" s="13"/>
      <c r="O250" s="12"/>
    </row>
    <row r="251" spans="2:16" ht="14.65" thickBot="1" x14ac:dyDescent="0.5">
      <c r="B251" s="4"/>
      <c r="C251" s="4"/>
      <c r="D251" s="5"/>
      <c r="E251" s="12"/>
      <c r="F251" s="13"/>
      <c r="G251" s="12"/>
      <c r="H251" s="13"/>
      <c r="I251" s="12"/>
      <c r="J251" s="13"/>
      <c r="K251" s="12"/>
      <c r="L251" s="13"/>
      <c r="M251" s="12"/>
      <c r="N251" s="13"/>
      <c r="O251" s="12"/>
    </row>
    <row r="252" spans="2:16" ht="14.65" thickBot="1" x14ac:dyDescent="0.5">
      <c r="B252" s="4"/>
      <c r="C252" s="4"/>
      <c r="D252" s="5"/>
      <c r="E252" s="12"/>
      <c r="F252" s="13"/>
      <c r="G252" s="12"/>
      <c r="H252" s="13"/>
      <c r="I252" s="12"/>
      <c r="J252" s="13"/>
      <c r="K252" s="12"/>
      <c r="L252" s="13"/>
      <c r="M252" s="12"/>
      <c r="N252" s="13"/>
      <c r="O252" s="12"/>
    </row>
    <row r="253" spans="2:16" ht="14.65" thickBot="1" x14ac:dyDescent="0.5">
      <c r="B253" s="4"/>
      <c r="C253" s="4"/>
      <c r="D253" s="5"/>
      <c r="E253" s="12"/>
      <c r="F253" s="13"/>
      <c r="G253" s="12"/>
      <c r="H253" s="13"/>
      <c r="I253" s="12"/>
      <c r="J253" s="13"/>
      <c r="K253" s="12"/>
      <c r="L253" s="13"/>
      <c r="M253" s="12"/>
      <c r="N253" s="13"/>
      <c r="O253" s="12"/>
    </row>
    <row r="254" spans="2:16" ht="14.65" thickBot="1" x14ac:dyDescent="0.5">
      <c r="B254" s="4"/>
      <c r="C254" s="4"/>
      <c r="D254" s="5"/>
      <c r="E254" s="12"/>
      <c r="F254" s="13"/>
      <c r="G254" s="12"/>
      <c r="H254" s="13"/>
      <c r="I254" s="12"/>
      <c r="J254" s="13"/>
      <c r="K254" s="12"/>
      <c r="L254" s="13"/>
      <c r="M254" s="12"/>
      <c r="N254" s="13"/>
      <c r="O254" s="12"/>
    </row>
    <row r="255" spans="2:16" ht="14.65" thickBot="1" x14ac:dyDescent="0.5">
      <c r="B255" s="4"/>
      <c r="C255" s="4"/>
      <c r="D255" s="5"/>
      <c r="E255" s="12"/>
      <c r="F255" s="13"/>
      <c r="G255" s="12"/>
      <c r="H255" s="13"/>
      <c r="I255" s="12"/>
      <c r="J255" s="13"/>
      <c r="K255" s="12"/>
      <c r="L255" s="13"/>
      <c r="M255" s="12"/>
      <c r="N255" s="13"/>
      <c r="O255" s="12"/>
    </row>
    <row r="256" spans="2:16" ht="14.65" thickBot="1" x14ac:dyDescent="0.5">
      <c r="B256" s="4"/>
      <c r="C256" s="4"/>
      <c r="D256" s="5"/>
      <c r="E256" s="12"/>
      <c r="F256" s="13"/>
      <c r="G256" s="12"/>
      <c r="H256" s="13"/>
      <c r="I256" s="12"/>
      <c r="J256" s="13"/>
      <c r="K256" s="12"/>
      <c r="L256" s="13"/>
      <c r="M256" s="12"/>
      <c r="N256" s="13"/>
      <c r="O256" s="12"/>
    </row>
    <row r="257" spans="2:15" ht="14.65" thickBot="1" x14ac:dyDescent="0.5">
      <c r="B257" s="4"/>
      <c r="C257" s="4"/>
      <c r="D257" s="5"/>
      <c r="E257" s="12"/>
      <c r="F257" s="13"/>
      <c r="G257" s="12"/>
      <c r="H257" s="13"/>
      <c r="I257" s="12"/>
      <c r="J257" s="13"/>
      <c r="K257" s="12"/>
      <c r="L257" s="13"/>
      <c r="M257" s="12"/>
      <c r="N257" s="13"/>
      <c r="O257" s="12"/>
    </row>
    <row r="258" spans="2:15" ht="14.65" thickBot="1" x14ac:dyDescent="0.5">
      <c r="B258" s="4"/>
      <c r="C258" s="4"/>
      <c r="D258" s="5"/>
      <c r="E258" s="12"/>
      <c r="F258" s="13"/>
      <c r="G258" s="12"/>
      <c r="H258" s="13"/>
      <c r="I258" s="12"/>
      <c r="J258" s="13"/>
      <c r="K258" s="12"/>
      <c r="L258" s="13"/>
      <c r="M258" s="12"/>
      <c r="N258" s="13"/>
      <c r="O258" s="12"/>
    </row>
    <row r="259" spans="2:15" ht="14.65" thickBot="1" x14ac:dyDescent="0.5">
      <c r="B259" s="4"/>
      <c r="C259" s="4"/>
      <c r="D259" s="5"/>
      <c r="E259" s="12"/>
      <c r="F259" s="13"/>
      <c r="G259" s="12"/>
      <c r="H259" s="13"/>
      <c r="I259" s="12"/>
      <c r="J259" s="13"/>
      <c r="K259" s="12"/>
      <c r="L259" s="13"/>
      <c r="M259" s="12"/>
      <c r="N259" s="13"/>
      <c r="O259" s="12"/>
    </row>
    <row r="260" spans="2:15" ht="14.65" thickBot="1" x14ac:dyDescent="0.5">
      <c r="B260" s="4"/>
      <c r="C260" s="4"/>
      <c r="D260" s="5"/>
      <c r="E260" s="12"/>
      <c r="F260" s="13"/>
      <c r="G260" s="12"/>
      <c r="H260" s="13"/>
      <c r="I260" s="12"/>
      <c r="J260" s="13"/>
      <c r="K260" s="12"/>
      <c r="L260" s="13"/>
      <c r="M260" s="12"/>
      <c r="N260" s="13"/>
      <c r="O260" s="12"/>
    </row>
    <row r="261" spans="2:15" ht="14.65" thickBot="1" x14ac:dyDescent="0.5">
      <c r="B261" s="4"/>
      <c r="C261" s="4"/>
      <c r="D261" s="5"/>
      <c r="E261" s="12"/>
      <c r="F261" s="13"/>
      <c r="G261" s="12"/>
      <c r="H261" s="13"/>
      <c r="I261" s="12"/>
      <c r="J261" s="13"/>
      <c r="K261" s="12"/>
      <c r="L261" s="13"/>
      <c r="M261" s="12"/>
      <c r="N261" s="13"/>
      <c r="O261" s="12"/>
    </row>
    <row r="262" spans="2:15" ht="14.65" thickBot="1" x14ac:dyDescent="0.5">
      <c r="B262" s="4"/>
      <c r="C262" s="13"/>
      <c r="D262" s="20"/>
      <c r="E262" s="12"/>
      <c r="F262" s="13"/>
      <c r="G262" s="12"/>
      <c r="H262" s="13"/>
      <c r="I262" s="12"/>
      <c r="J262" s="13"/>
      <c r="K262" s="12"/>
      <c r="L262" s="13"/>
      <c r="M262" s="12"/>
      <c r="N262" s="13"/>
      <c r="O262" s="12"/>
    </row>
    <row r="263" spans="2:15" ht="14.65" thickBot="1" x14ac:dyDescent="0.5">
      <c r="B263" s="4"/>
      <c r="C263" s="4"/>
      <c r="D263" s="5"/>
      <c r="E263" s="12"/>
      <c r="F263" s="13"/>
      <c r="G263" s="12"/>
      <c r="H263" s="13"/>
      <c r="I263" s="12"/>
      <c r="J263" s="13"/>
      <c r="K263" s="12"/>
      <c r="L263" s="13"/>
      <c r="M263" s="12"/>
      <c r="N263" s="13"/>
      <c r="O263" s="12"/>
    </row>
    <row r="264" spans="2:15" ht="14.65" thickBot="1" x14ac:dyDescent="0.5">
      <c r="B264" s="4"/>
      <c r="C264" s="4"/>
      <c r="D264" s="5"/>
      <c r="E264" s="12"/>
      <c r="F264" s="13"/>
      <c r="G264" s="12"/>
      <c r="H264" s="13"/>
      <c r="I264" s="12"/>
      <c r="J264" s="13"/>
      <c r="K264" s="12"/>
      <c r="L264" s="13"/>
      <c r="M264" s="12"/>
      <c r="N264" s="13"/>
      <c r="O264" s="12"/>
    </row>
    <row r="265" spans="2:15" ht="14.65" thickBot="1" x14ac:dyDescent="0.5">
      <c r="B265" s="4"/>
      <c r="C265" s="4"/>
      <c r="D265" s="5"/>
      <c r="E265" s="12"/>
      <c r="F265" s="13"/>
      <c r="G265" s="12"/>
      <c r="H265" s="13"/>
      <c r="I265" s="12"/>
      <c r="J265" s="13"/>
      <c r="K265" s="12"/>
      <c r="L265" s="13"/>
      <c r="M265" s="12"/>
      <c r="N265" s="13"/>
      <c r="O265" s="12"/>
    </row>
    <row r="266" spans="2:15" ht="14.65" thickBot="1" x14ac:dyDescent="0.5">
      <c r="B266" s="4"/>
      <c r="C266" s="4"/>
      <c r="D266" s="5"/>
      <c r="E266" s="12"/>
      <c r="F266" s="13"/>
      <c r="G266" s="12"/>
      <c r="H266" s="13"/>
      <c r="I266" s="12"/>
      <c r="J266" s="13"/>
      <c r="K266" s="12"/>
      <c r="L266" s="13"/>
      <c r="M266" s="12"/>
      <c r="N266" s="13"/>
      <c r="O266" s="12"/>
    </row>
    <row r="267" spans="2:15" ht="14.65" thickBot="1" x14ac:dyDescent="0.5">
      <c r="B267" s="4"/>
      <c r="C267" s="4"/>
      <c r="D267" s="5"/>
      <c r="E267" s="12"/>
      <c r="F267" s="13"/>
      <c r="G267" s="12"/>
      <c r="H267" s="13"/>
      <c r="I267" s="12"/>
      <c r="J267" s="13"/>
      <c r="K267" s="12"/>
      <c r="L267" s="13"/>
      <c r="M267" s="12"/>
      <c r="N267" s="13"/>
      <c r="O267" s="12"/>
    </row>
    <row r="268" spans="2:15" ht="14.65" thickBot="1" x14ac:dyDescent="0.5">
      <c r="B268" s="4"/>
      <c r="C268" s="4"/>
      <c r="D268" s="5"/>
      <c r="E268" s="12"/>
      <c r="F268" s="13"/>
      <c r="G268" s="12"/>
      <c r="H268" s="13"/>
      <c r="I268" s="12"/>
      <c r="J268" s="13"/>
      <c r="K268" s="12"/>
      <c r="L268" s="13"/>
      <c r="M268" s="12"/>
      <c r="N268" s="13"/>
      <c r="O268" s="12"/>
    </row>
    <row r="269" spans="2:15" ht="14.65" thickBot="1" x14ac:dyDescent="0.5">
      <c r="B269" s="4"/>
      <c r="C269" s="4"/>
      <c r="D269" s="5"/>
      <c r="E269" s="12"/>
      <c r="F269" s="13"/>
      <c r="G269" s="12"/>
      <c r="H269" s="13"/>
      <c r="I269" s="12"/>
      <c r="J269" s="13"/>
      <c r="K269" s="12"/>
      <c r="L269" s="13"/>
      <c r="M269" s="12"/>
      <c r="N269" s="13"/>
      <c r="O269" s="12"/>
    </row>
    <row r="270" spans="2:15" ht="14.65" thickBot="1" x14ac:dyDescent="0.5">
      <c r="B270" s="4"/>
      <c r="C270" s="4"/>
      <c r="D270" s="5"/>
      <c r="E270" s="12"/>
      <c r="F270" s="13"/>
      <c r="G270" s="12"/>
      <c r="H270" s="13"/>
      <c r="I270" s="12"/>
      <c r="J270" s="13"/>
      <c r="K270" s="12"/>
      <c r="L270" s="13"/>
      <c r="M270" s="12"/>
      <c r="N270" s="13"/>
      <c r="O270" s="12"/>
    </row>
    <row r="271" spans="2:15" ht="14.65" thickBot="1" x14ac:dyDescent="0.5">
      <c r="B271" s="4"/>
      <c r="C271" s="4"/>
      <c r="D271" s="5"/>
      <c r="E271" s="12"/>
      <c r="F271" s="13"/>
      <c r="G271" s="12"/>
      <c r="H271" s="13"/>
      <c r="I271" s="12"/>
      <c r="J271" s="13"/>
      <c r="K271" s="12"/>
      <c r="L271" s="13"/>
      <c r="M271" s="12"/>
      <c r="N271" s="13"/>
      <c r="O271" s="12"/>
    </row>
    <row r="272" spans="2:15" ht="14.65" thickBot="1" x14ac:dyDescent="0.5">
      <c r="B272" s="4"/>
      <c r="C272" s="4"/>
      <c r="D272" s="5"/>
      <c r="E272" s="12"/>
      <c r="F272" s="13"/>
      <c r="G272" s="12"/>
      <c r="H272" s="13"/>
      <c r="I272" s="12"/>
      <c r="J272" s="13"/>
      <c r="K272" s="12"/>
      <c r="L272" s="13"/>
      <c r="M272" s="12"/>
      <c r="N272" s="13"/>
      <c r="O272" s="12"/>
    </row>
    <row r="273" spans="2:15" ht="14.65" thickBot="1" x14ac:dyDescent="0.5">
      <c r="B273" s="4"/>
      <c r="C273" s="4"/>
      <c r="D273" s="5"/>
      <c r="E273" s="12"/>
      <c r="F273" s="13"/>
      <c r="G273" s="12"/>
      <c r="H273" s="13"/>
      <c r="I273" s="12"/>
      <c r="J273" s="13"/>
      <c r="K273" s="12"/>
      <c r="L273" s="13"/>
      <c r="M273" s="12"/>
      <c r="N273" s="13"/>
      <c r="O273" s="12"/>
    </row>
    <row r="274" spans="2:15" ht="14.65" thickBot="1" x14ac:dyDescent="0.5">
      <c r="B274" s="4"/>
      <c r="C274" s="4"/>
      <c r="D274" s="5"/>
      <c r="E274" s="12"/>
      <c r="F274" s="13"/>
      <c r="G274" s="12"/>
      <c r="H274" s="13"/>
      <c r="I274" s="12"/>
      <c r="J274" s="13"/>
      <c r="K274" s="12"/>
      <c r="L274" s="13"/>
      <c r="M274" s="12"/>
      <c r="N274" s="13"/>
      <c r="O274" s="12"/>
    </row>
    <row r="275" spans="2:15" ht="14.65" thickBot="1" x14ac:dyDescent="0.5">
      <c r="B275" s="4"/>
      <c r="C275" s="4"/>
      <c r="D275" s="5"/>
      <c r="E275" s="12"/>
      <c r="F275" s="13"/>
      <c r="G275" s="12"/>
      <c r="H275" s="13"/>
      <c r="I275" s="12"/>
      <c r="J275" s="13"/>
      <c r="K275" s="12"/>
      <c r="L275" s="13"/>
      <c r="M275" s="12"/>
      <c r="N275" s="13"/>
      <c r="O275" s="12"/>
    </row>
    <row r="276" spans="2:15" ht="14.65" thickBot="1" x14ac:dyDescent="0.5">
      <c r="B276" s="4"/>
      <c r="C276" s="4"/>
      <c r="D276" s="5"/>
      <c r="E276" s="12"/>
      <c r="F276" s="13"/>
      <c r="G276" s="12"/>
      <c r="H276" s="13"/>
      <c r="I276" s="12"/>
      <c r="J276" s="13"/>
      <c r="K276" s="12"/>
      <c r="L276" s="13"/>
      <c r="M276" s="12"/>
      <c r="N276" s="13"/>
      <c r="O276" s="12"/>
    </row>
    <row r="277" spans="2:15" ht="14.65" thickBot="1" x14ac:dyDescent="0.5">
      <c r="B277" s="4"/>
      <c r="C277" s="4"/>
      <c r="D277" s="5"/>
      <c r="E277" s="12"/>
      <c r="F277" s="13"/>
      <c r="G277" s="12"/>
      <c r="H277" s="13"/>
      <c r="I277" s="12"/>
      <c r="J277" s="13"/>
      <c r="K277" s="12"/>
      <c r="L277" s="13"/>
      <c r="M277" s="12"/>
      <c r="N277" s="13"/>
      <c r="O277" s="12"/>
    </row>
    <row r="278" spans="2:15" ht="14.65" thickBot="1" x14ac:dyDescent="0.5">
      <c r="B278" s="4"/>
      <c r="C278" s="4"/>
      <c r="D278" s="5"/>
      <c r="E278" s="12"/>
      <c r="F278" s="13"/>
      <c r="G278" s="12"/>
      <c r="H278" s="13"/>
      <c r="I278" s="12"/>
      <c r="J278" s="13"/>
      <c r="K278" s="12"/>
      <c r="L278" s="13"/>
      <c r="M278" s="12"/>
      <c r="N278" s="13"/>
      <c r="O278" s="12"/>
    </row>
    <row r="279" spans="2:15" ht="14.65" thickBot="1" x14ac:dyDescent="0.5">
      <c r="B279" s="4"/>
      <c r="C279" s="4"/>
      <c r="D279" s="5"/>
      <c r="E279" s="12"/>
      <c r="F279" s="13"/>
      <c r="G279" s="12"/>
      <c r="H279" s="13"/>
      <c r="I279" s="12"/>
      <c r="J279" s="13"/>
      <c r="K279" s="12"/>
      <c r="L279" s="13"/>
      <c r="M279" s="12"/>
      <c r="N279" s="13"/>
      <c r="O279" s="12"/>
    </row>
    <row r="280" spans="2:15" ht="14.65" thickBot="1" x14ac:dyDescent="0.5">
      <c r="B280" s="4"/>
      <c r="C280" s="4"/>
      <c r="D280" s="5"/>
      <c r="E280" s="12"/>
      <c r="F280" s="13"/>
      <c r="G280" s="12"/>
      <c r="H280" s="13"/>
      <c r="I280" s="12"/>
      <c r="J280" s="13"/>
      <c r="K280" s="12"/>
      <c r="L280" s="13"/>
      <c r="M280" s="12"/>
      <c r="N280" s="13"/>
      <c r="O280" s="12"/>
    </row>
    <row r="281" spans="2:15" ht="14.65" thickBot="1" x14ac:dyDescent="0.5">
      <c r="B281" s="4"/>
      <c r="C281" s="4"/>
      <c r="D281" s="5"/>
      <c r="E281" s="12"/>
      <c r="F281" s="13"/>
      <c r="G281" s="12"/>
      <c r="H281" s="13"/>
      <c r="I281" s="12"/>
      <c r="J281" s="13"/>
      <c r="K281" s="12"/>
      <c r="L281" s="13"/>
      <c r="N281" s="13"/>
    </row>
    <row r="282" spans="2:15" ht="14.65" thickBot="1" x14ac:dyDescent="0.5">
      <c r="B282" s="4"/>
      <c r="C282" s="4"/>
      <c r="D282" s="5"/>
      <c r="E282" s="12"/>
      <c r="F282" s="13"/>
      <c r="G282" s="12"/>
      <c r="H282" s="13"/>
      <c r="I282" s="12"/>
      <c r="J282" s="13"/>
      <c r="K282" s="12"/>
      <c r="L282" s="13"/>
      <c r="N282" s="13"/>
    </row>
    <row r="283" spans="2:15" ht="14.65" thickBot="1" x14ac:dyDescent="0.5">
      <c r="B283" s="4"/>
      <c r="C283" s="4"/>
      <c r="D283" s="5"/>
      <c r="E283" s="12"/>
      <c r="F283" s="13"/>
      <c r="G283" s="12"/>
      <c r="H283" s="13"/>
      <c r="I283" s="12"/>
      <c r="J283" s="13"/>
      <c r="K283" s="12"/>
      <c r="L283" s="13"/>
      <c r="M283" s="12"/>
      <c r="N283" s="13"/>
      <c r="O283" s="12"/>
    </row>
    <row r="284" spans="2:15" ht="14.65" thickBot="1" x14ac:dyDescent="0.5">
      <c r="B284" s="4"/>
      <c r="C284" s="4"/>
      <c r="D284" s="5"/>
      <c r="E284" s="12"/>
      <c r="F284" s="13"/>
      <c r="G284" s="12"/>
      <c r="H284" s="13"/>
      <c r="I284" s="12"/>
      <c r="J284" s="13"/>
      <c r="K284" s="12"/>
      <c r="L284" s="13"/>
      <c r="M284" s="12"/>
      <c r="N284" s="13"/>
      <c r="O284" s="12"/>
    </row>
    <row r="285" spans="2:15" ht="14.65" thickBot="1" x14ac:dyDescent="0.5">
      <c r="B285" s="4"/>
      <c r="C285" s="4"/>
      <c r="D285" s="5"/>
      <c r="E285" s="12"/>
      <c r="F285" s="13"/>
      <c r="G285" s="12"/>
      <c r="H285" s="13"/>
      <c r="I285" s="12"/>
      <c r="J285" s="13"/>
      <c r="K285" s="12"/>
      <c r="L285" s="13"/>
      <c r="N285" s="13"/>
    </row>
    <row r="286" spans="2:15" ht="14.65" thickBot="1" x14ac:dyDescent="0.5">
      <c r="B286" s="4"/>
      <c r="C286" s="4"/>
      <c r="D286" s="5"/>
      <c r="E286" s="12"/>
      <c r="F286" s="13"/>
      <c r="G286" s="12"/>
      <c r="H286" s="13"/>
      <c r="I286" s="12"/>
      <c r="J286" s="13"/>
      <c r="K286" s="12"/>
      <c r="L286" s="13"/>
      <c r="M286" s="12"/>
      <c r="N286" s="13"/>
      <c r="O286" s="12"/>
    </row>
    <row r="287" spans="2:15" ht="14.65" thickBot="1" x14ac:dyDescent="0.5">
      <c r="B287" s="4"/>
      <c r="C287" s="4"/>
      <c r="D287" s="5"/>
      <c r="E287" s="12"/>
      <c r="F287" s="13"/>
      <c r="G287" s="12"/>
      <c r="H287" s="13"/>
      <c r="I287" s="12"/>
      <c r="J287" s="13"/>
      <c r="K287" s="12"/>
      <c r="L287" s="13"/>
      <c r="M287" s="12"/>
      <c r="N287" s="13"/>
      <c r="O287" s="12"/>
    </row>
    <row r="288" spans="2:15" ht="14.65" thickBot="1" x14ac:dyDescent="0.5">
      <c r="B288" s="4"/>
      <c r="C288" s="4"/>
      <c r="D288" s="5"/>
      <c r="E288" s="12"/>
      <c r="F288" s="13"/>
      <c r="G288" s="12"/>
      <c r="H288" s="13"/>
      <c r="I288" s="12"/>
      <c r="J288" s="13"/>
      <c r="K288" s="12"/>
      <c r="L288" s="13"/>
      <c r="M288" s="12"/>
      <c r="N288" s="13"/>
      <c r="O288" s="12"/>
    </row>
    <row r="289" spans="2:15" ht="14.65" thickBot="1" x14ac:dyDescent="0.5">
      <c r="B289" s="4"/>
      <c r="C289" s="4"/>
      <c r="D289" s="5"/>
      <c r="E289" s="12"/>
      <c r="F289" s="13"/>
      <c r="G289" s="12"/>
      <c r="H289" s="13"/>
      <c r="I289" s="12"/>
      <c r="J289" s="13"/>
      <c r="K289" s="12"/>
      <c r="L289" s="13"/>
      <c r="M289" s="12"/>
      <c r="N289" s="13"/>
      <c r="O289" s="12"/>
    </row>
    <row r="290" spans="2:15" ht="14.65" thickBot="1" x14ac:dyDescent="0.5">
      <c r="B290" s="4"/>
      <c r="C290" s="4"/>
      <c r="D290" s="5"/>
      <c r="E290" s="12"/>
      <c r="F290" s="13"/>
      <c r="G290" s="12"/>
      <c r="H290" s="13"/>
      <c r="I290" s="12"/>
      <c r="J290" s="13"/>
      <c r="K290" s="12"/>
      <c r="L290" s="13"/>
      <c r="N290" s="13"/>
    </row>
    <row r="291" spans="2:15" ht="14.65" thickBot="1" x14ac:dyDescent="0.5">
      <c r="B291" s="4"/>
      <c r="C291" s="4"/>
      <c r="D291" s="5"/>
      <c r="E291" s="12"/>
      <c r="F291" s="13"/>
      <c r="G291" s="12"/>
      <c r="H291" s="13"/>
      <c r="I291" s="12"/>
      <c r="J291" s="13"/>
      <c r="K291" s="12"/>
      <c r="L291" s="13"/>
      <c r="M291" s="12"/>
      <c r="N291" s="13"/>
      <c r="O291" s="12"/>
    </row>
    <row r="292" spans="2:15" ht="14.65" thickBot="1" x14ac:dyDescent="0.5">
      <c r="B292" s="4"/>
      <c r="C292" s="13"/>
      <c r="D292" s="20"/>
      <c r="E292" s="12"/>
      <c r="F292" s="13"/>
      <c r="G292" s="12"/>
      <c r="H292" s="13"/>
      <c r="I292" s="12"/>
      <c r="J292" s="13"/>
      <c r="K292" s="12"/>
      <c r="L292" s="13"/>
      <c r="N292" s="13"/>
    </row>
    <row r="293" spans="2:15" ht="14.65" thickBot="1" x14ac:dyDescent="0.5">
      <c r="B293" s="4"/>
      <c r="C293" s="4"/>
      <c r="D293" s="5"/>
      <c r="E293" s="12"/>
      <c r="F293" s="13"/>
      <c r="G293" s="12"/>
      <c r="H293" s="13"/>
      <c r="I293" s="12"/>
      <c r="J293" s="13"/>
      <c r="K293" s="12"/>
      <c r="L293" s="13"/>
      <c r="N293" s="13"/>
    </row>
  </sheetData>
  <sortState xmlns:xlrd2="http://schemas.microsoft.com/office/spreadsheetml/2017/richdata2" ref="A2:O293">
    <sortCondition descending="1" ref="E1:E293"/>
  </sortState>
  <hyperlinks>
    <hyperlink ref="B2" r:id="rId1" display="https://razzball.com/player/642585/Felix+Bautista/" xr:uid="{F5B6CC24-3AC7-43C7-ADA9-91DA496C343E}"/>
    <hyperlink ref="B3" r:id="rId2" display="https://razzball.com/player/14212/Josh+Hader/" xr:uid="{0C53FFC2-D5DC-4468-AAF8-9695A3F50483}"/>
    <hyperlink ref="B7" r:id="rId3" display="https://razzball.com/player/642207/Devin+Williams/" xr:uid="{9A4AAD36-6645-49B3-ACA1-603C8E6831DB}"/>
    <hyperlink ref="B5" r:id="rId4" display="https://razzball.com/player/661403/Emmanuel+Clase/" xr:uid="{12F6B8F5-B46C-4C83-B984-514724666E3E}"/>
    <hyperlink ref="B9" r:id="rId5" display="https://razzball.com/player/605447/Jordan+Romano/" xr:uid="{775EDD2A-AE61-4FD0-8146-2F87F549AC83}"/>
    <hyperlink ref="B4" r:id="rId6" display="https://razzball.com/player/664854/Ryan+Helsley/" xr:uid="{F3C7E341-8CB6-44C9-BFEE-F314163EBEC6}"/>
    <hyperlink ref="B13" r:id="rId7" display="https://razzball.com/player/666808/Camilo+Doval/" xr:uid="{B4761FA8-0044-44B1-BBD6-77CAB9E8452D}"/>
    <hyperlink ref="B16" r:id="rId8" display="https://razzball.com/player/3096/Kenley+Jansen/" xr:uid="{40C170CC-B2DD-4EE7-B1F0-8797959723FC}"/>
    <hyperlink ref="B11" r:id="rId9" display="https://razzball.com/player/7005/Ryan+Pressly/" xr:uid="{395C1283-71BB-4B11-9319-DDB7B29C5EDC}"/>
    <hyperlink ref="B18" r:id="rId10" display="https://razzball.com/player/664747/Alexis+Diaz/" xr:uid="{31D4BC7E-BFD1-46E9-B08B-6C6A24BEC9ED}"/>
    <hyperlink ref="B8" r:id="rId11" display="https://razzball.com/player/670280/David+Bednar/" xr:uid="{C59924EE-EF99-4075-90B0-1CE01E16E98C}"/>
    <hyperlink ref="B19" r:id="rId12" display="https://razzball.com/player/6655/Craig+Kimbrel/" xr:uid="{96005C99-ADCE-4646-819A-F5F149B52D71}"/>
    <hyperlink ref="B15" r:id="rId13" display="https://razzball.com/player/621237/Jose+Alvarado/" xr:uid="{621BC234-EFDC-47EA-90CA-CE7305860EC2}"/>
    <hyperlink ref="B10" r:id="rId14" display="https://razzball.com/player/13892/Paul+Sewald/" xr:uid="{26483F34-0996-42EE-8456-D379C15BC205}"/>
    <hyperlink ref="B12" r:id="rId15" display="https://razzball.com/player/17130/Raisel+Iglesias/" xr:uid="{13610BE6-4B7D-4A27-8D13-FEF1515DCEA1}"/>
    <hyperlink ref="B21" r:id="rId16" display="https://razzball.com/player/605130/Scott+Barlow/" xr:uid="{E4AD60A3-CFE6-4A78-A7AF-F4E2732B98FB}"/>
    <hyperlink ref="B6" r:id="rId17" display="https://razzball.com/player/661395/Jhoan+Duran/" xr:uid="{1430FB86-0119-4A47-87D1-E4546A3DC0B8}"/>
    <hyperlink ref="B14" r:id="rId18" display="https://razzball.com/player/3548/Liam+Hendriks/" xr:uid="{958F27FA-B5A9-4860-A2B1-A23496281236}"/>
    <hyperlink ref="B17" r:id="rId19" display="https://razzball.com/player/662253/Andres+Munoz/" xr:uid="{47881D8B-DBDE-4348-9468-10400DAB234D}"/>
    <hyperlink ref="B20" r:id="rId20" display="https://razzball.com/player/650556/Bryan+Abreu/" xr:uid="{1F2007EA-6476-4671-8B95-CFA3BD1F1317}"/>
  </hyperlinks>
  <pageMargins left="0.7" right="0.7" top="0.75" bottom="0.75" header="0.3" footer="0.3"/>
  <pageSetup orientation="portrait" r:id="rId2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B81C1-A720-4615-AD91-C32B85E59875}">
  <dimension ref="A1:F5"/>
  <sheetViews>
    <sheetView workbookViewId="0">
      <selection activeCell="N16" sqref="N16"/>
    </sheetView>
  </sheetViews>
  <sheetFormatPr defaultRowHeight="14.25" x14ac:dyDescent="0.45"/>
  <sheetData>
    <row r="1" spans="1:6" x14ac:dyDescent="0.45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/>
    </row>
    <row r="2" spans="1:6" ht="31.5" x14ac:dyDescent="0.45">
      <c r="A2" s="3" t="s">
        <v>368</v>
      </c>
      <c r="B2" s="3" t="s">
        <v>371</v>
      </c>
      <c r="C2" s="3" t="s">
        <v>370</v>
      </c>
      <c r="D2" s="1" t="s">
        <v>369</v>
      </c>
      <c r="E2" s="2" t="s">
        <v>263</v>
      </c>
      <c r="F2" s="2"/>
    </row>
    <row r="4" spans="1:6" x14ac:dyDescent="0.45">
      <c r="A4" s="3" t="s">
        <v>105</v>
      </c>
      <c r="B4" s="3" t="s">
        <v>106</v>
      </c>
      <c r="C4" s="3" t="s">
        <v>107</v>
      </c>
      <c r="D4" s="3" t="s">
        <v>109</v>
      </c>
      <c r="E4" s="3" t="s">
        <v>108</v>
      </c>
    </row>
    <row r="5" spans="1:6" ht="28.5" x14ac:dyDescent="0.45">
      <c r="A5" s="3" t="s">
        <v>372</v>
      </c>
      <c r="B5" s="3" t="s">
        <v>373</v>
      </c>
      <c r="C5" s="3" t="s">
        <v>374</v>
      </c>
      <c r="D5" s="3" t="s">
        <v>382</v>
      </c>
      <c r="E5" s="3" t="s">
        <v>381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SS</vt:lpstr>
      <vt:lpstr>3B</vt:lpstr>
      <vt:lpstr>2B</vt:lpstr>
      <vt:lpstr>1B</vt:lpstr>
      <vt:lpstr>C</vt:lpstr>
      <vt:lpstr>OF</vt:lpstr>
      <vt:lpstr>SP</vt:lpstr>
      <vt:lpstr>RP</vt:lpstr>
      <vt:lpstr>Scales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Silver</dc:creator>
  <cp:lastModifiedBy>Matt Silver</cp:lastModifiedBy>
  <dcterms:created xsi:type="dcterms:W3CDTF">2022-05-05T20:24:14Z</dcterms:created>
  <dcterms:modified xsi:type="dcterms:W3CDTF">2023-05-29T15:34:13Z</dcterms:modified>
</cp:coreProperties>
</file>