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atth\Documents\Fantasy Basketball\"/>
    </mc:Choice>
  </mc:AlternateContent>
  <xr:revisionPtr revIDLastSave="0" documentId="13_ncr:1_{A4EF58D7-A82C-4088-BEC4-A8FCD8707220}" xr6:coauthVersionLast="47" xr6:coauthVersionMax="47" xr10:uidLastSave="{00000000-0000-0000-0000-000000000000}"/>
  <bookViews>
    <workbookView xWindow="-120" yWindow="-120" windowWidth="29040" windowHeight="15720" tabRatio="639" xr2:uid="{00000000-000D-0000-FFFF-FFFF00000000}"/>
  </bookViews>
  <sheets>
    <sheet name="9CAT TVC" sheetId="14" r:id="rId1"/>
  </sheets>
  <definedNames>
    <definedName name="_xlnm._FilterDatabase" localSheetId="0" hidden="1">'9CAT TVC'!$A$1:$Y$238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12" i="14" l="1"/>
  <c r="U11" i="14"/>
  <c r="U24" i="14"/>
  <c r="U139" i="14"/>
  <c r="U152" i="14"/>
  <c r="U41" i="14"/>
  <c r="U109" i="14"/>
  <c r="U27" i="14"/>
  <c r="U96" i="14"/>
  <c r="U38" i="14"/>
  <c r="U92" i="14"/>
  <c r="U104" i="14"/>
  <c r="U19" i="14"/>
  <c r="U23" i="14"/>
  <c r="U26" i="14"/>
  <c r="U61" i="14"/>
  <c r="U25" i="14"/>
  <c r="U159" i="14"/>
  <c r="U193" i="14"/>
  <c r="U22" i="14"/>
  <c r="U82" i="14"/>
  <c r="U16" i="14"/>
  <c r="U18" i="14"/>
  <c r="U74" i="14"/>
  <c r="U21" i="14"/>
  <c r="U10" i="14"/>
  <c r="U42" i="14"/>
  <c r="U69" i="14"/>
  <c r="U160" i="14"/>
  <c r="U142" i="14"/>
  <c r="U7" i="14"/>
  <c r="U78" i="14"/>
  <c r="U89" i="14"/>
  <c r="U127" i="14"/>
  <c r="U8" i="14"/>
  <c r="U33" i="14"/>
  <c r="U20" i="14"/>
  <c r="U140" i="14"/>
  <c r="U4" i="14"/>
  <c r="U75" i="14"/>
  <c r="U15" i="14"/>
  <c r="U103" i="14"/>
  <c r="U130" i="14"/>
  <c r="U177" i="14"/>
  <c r="U68" i="14"/>
  <c r="U202" i="14"/>
  <c r="U43" i="14"/>
  <c r="U216" i="14"/>
  <c r="U186" i="14"/>
  <c r="U47" i="14"/>
  <c r="U113" i="14"/>
  <c r="U46" i="14"/>
  <c r="U81" i="14"/>
  <c r="U6" i="14"/>
  <c r="U220" i="14"/>
  <c r="U232" i="14"/>
  <c r="U60" i="14"/>
  <c r="U105" i="14"/>
  <c r="U175" i="14"/>
  <c r="U51" i="14"/>
  <c r="U165" i="14"/>
  <c r="U48" i="14"/>
  <c r="U34" i="14"/>
  <c r="U64" i="14"/>
  <c r="U135" i="14"/>
  <c r="U35" i="14"/>
  <c r="U58" i="14"/>
  <c r="U30" i="14"/>
  <c r="U57" i="14"/>
  <c r="U63" i="14"/>
  <c r="U161" i="14"/>
  <c r="U205" i="14"/>
  <c r="U195" i="14"/>
  <c r="U119" i="14"/>
  <c r="U180" i="14"/>
  <c r="U118" i="14"/>
  <c r="U111" i="14"/>
  <c r="U17" i="14"/>
  <c r="U141" i="14"/>
  <c r="U148" i="14"/>
  <c r="U231" i="14"/>
  <c r="U204" i="14"/>
  <c r="U2" i="14"/>
  <c r="U149" i="14"/>
  <c r="U168" i="14"/>
  <c r="U158" i="14"/>
  <c r="U143" i="14"/>
  <c r="U221" i="14"/>
  <c r="U169" i="14"/>
  <c r="U85" i="14"/>
  <c r="U162" i="14"/>
  <c r="U190" i="14"/>
  <c r="U59" i="14"/>
  <c r="U108" i="14"/>
  <c r="U225" i="14"/>
  <c r="U200" i="14"/>
  <c r="U70" i="14"/>
  <c r="U102" i="14"/>
  <c r="U237" i="14"/>
  <c r="U80" i="14"/>
  <c r="U28" i="14"/>
  <c r="U86" i="14"/>
  <c r="U217" i="14"/>
  <c r="U128" i="14"/>
  <c r="U155" i="14"/>
  <c r="U230" i="14"/>
  <c r="U72" i="14"/>
  <c r="U219" i="14"/>
  <c r="U138" i="14"/>
  <c r="U98" i="14"/>
  <c r="U54" i="14"/>
  <c r="U133" i="14"/>
  <c r="U37" i="14"/>
  <c r="U187" i="14"/>
  <c r="U172" i="14"/>
  <c r="U136" i="14"/>
  <c r="U126" i="14"/>
  <c r="U203" i="14"/>
  <c r="U29" i="14"/>
  <c r="U150" i="14"/>
  <c r="U170" i="14"/>
  <c r="U13" i="14"/>
  <c r="U93" i="14"/>
  <c r="U31" i="14"/>
  <c r="U174" i="14"/>
  <c r="U116" i="14"/>
  <c r="U36" i="14"/>
  <c r="U228" i="14"/>
  <c r="U240" i="14"/>
  <c r="U234" i="14"/>
  <c r="U236" i="14"/>
  <c r="U121" i="14"/>
  <c r="U157" i="14"/>
  <c r="U32" i="14"/>
  <c r="U107" i="14"/>
  <c r="U62" i="14"/>
  <c r="U90" i="14"/>
  <c r="U120" i="14"/>
  <c r="U179" i="14"/>
  <c r="U239" i="14"/>
  <c r="U106" i="14"/>
  <c r="U71" i="14"/>
  <c r="U83" i="14"/>
  <c r="U181" i="14"/>
  <c r="U188" i="14"/>
  <c r="U226" i="14"/>
  <c r="U196" i="14"/>
  <c r="U224" i="14"/>
  <c r="U146" i="14"/>
  <c r="U44" i="14"/>
  <c r="U45" i="14"/>
  <c r="U99" i="14"/>
  <c r="U201" i="14"/>
  <c r="U185" i="14"/>
  <c r="U79" i="14"/>
  <c r="U115" i="14"/>
  <c r="U212" i="14"/>
  <c r="U131" i="14"/>
  <c r="U65" i="14"/>
  <c r="U206" i="14"/>
  <c r="U209" i="14"/>
  <c r="U124" i="14"/>
  <c r="U144" i="14"/>
  <c r="U198" i="14"/>
  <c r="U218" i="14"/>
  <c r="U229" i="14"/>
  <c r="U189" i="14"/>
  <c r="U210" i="14"/>
  <c r="U222" i="14"/>
  <c r="U122" i="14"/>
  <c r="U5" i="14"/>
  <c r="U40" i="14"/>
  <c r="U77" i="14"/>
  <c r="U14" i="14"/>
  <c r="U214" i="14"/>
  <c r="U213" i="14"/>
  <c r="U112" i="14"/>
  <c r="U176" i="14"/>
  <c r="U91" i="14"/>
  <c r="U76" i="14"/>
  <c r="U197" i="14"/>
  <c r="U134" i="14"/>
  <c r="U88" i="14"/>
  <c r="U183" i="14"/>
  <c r="U145" i="14"/>
  <c r="U163" i="14"/>
  <c r="U199" i="14"/>
  <c r="U129" i="14"/>
  <c r="U211" i="14"/>
  <c r="U173" i="14"/>
  <c r="U94" i="14"/>
  <c r="U125" i="14"/>
  <c r="U235" i="14"/>
  <c r="U110" i="14"/>
  <c r="U123" i="14"/>
  <c r="U55" i="14"/>
  <c r="U132" i="14"/>
  <c r="U154" i="14"/>
  <c r="U242" i="14"/>
  <c r="U238" i="14"/>
  <c r="U191" i="14"/>
  <c r="U167" i="14"/>
  <c r="U182" i="14"/>
  <c r="U117" i="14"/>
  <c r="U166" i="14"/>
  <c r="U151" i="14"/>
  <c r="U171" i="14"/>
  <c r="U243" i="14"/>
  <c r="U9" i="14"/>
  <c r="U241" i="14"/>
  <c r="U147" i="14"/>
  <c r="U49" i="14"/>
  <c r="U100" i="14"/>
  <c r="U114" i="14"/>
  <c r="U184" i="14"/>
  <c r="U84" i="14"/>
  <c r="U56" i="14"/>
  <c r="U95" i="14"/>
  <c r="U53" i="14"/>
  <c r="U178" i="14"/>
  <c r="U215" i="14"/>
  <c r="U192" i="14"/>
  <c r="U67" i="14"/>
  <c r="U208" i="14"/>
  <c r="U137" i="14"/>
  <c r="U223" i="14"/>
  <c r="U156" i="14"/>
  <c r="U164" i="14"/>
  <c r="U194" i="14"/>
  <c r="U233" i="14"/>
  <c r="U87" i="14"/>
  <c r="U101" i="14"/>
  <c r="U207" i="14"/>
  <c r="U153" i="14"/>
  <c r="U97" i="14"/>
  <c r="U50" i="14"/>
  <c r="U39" i="14"/>
  <c r="U66" i="14"/>
  <c r="U52" i="14"/>
  <c r="U227" i="14"/>
  <c r="U73" i="14"/>
  <c r="U3" i="14"/>
  <c r="Q6" i="14"/>
  <c r="Q5" i="14"/>
  <c r="Q9" i="14"/>
  <c r="Q3" i="14"/>
  <c r="Q14" i="14"/>
  <c r="Q22" i="14"/>
  <c r="Q31" i="14"/>
  <c r="Q44" i="14"/>
  <c r="Q12" i="14"/>
  <c r="Q27" i="14"/>
  <c r="Q20" i="14"/>
  <c r="Q19" i="14"/>
  <c r="Q123" i="14"/>
  <c r="Q11" i="14"/>
  <c r="Q26" i="14"/>
  <c r="Q2" i="14"/>
  <c r="Q15" i="14"/>
  <c r="Q13" i="14"/>
  <c r="Q62" i="14"/>
  <c r="Q43" i="14"/>
  <c r="Q46" i="14"/>
  <c r="Q32" i="14"/>
  <c r="Q18" i="14"/>
  <c r="Q45" i="14"/>
  <c r="Q8" i="14"/>
  <c r="Q200" i="14"/>
  <c r="Q60" i="14"/>
  <c r="Q79" i="14"/>
  <c r="Q10" i="14"/>
  <c r="Q78" i="14"/>
  <c r="Q138" i="14"/>
  <c r="Q34" i="14"/>
  <c r="Q75" i="14"/>
  <c r="Q65" i="14"/>
  <c r="Q61" i="14"/>
  <c r="Q21" i="14"/>
  <c r="Q25" i="14"/>
  <c r="Q38" i="14"/>
  <c r="Q120" i="14"/>
  <c r="Q47" i="14"/>
  <c r="Q29" i="14"/>
  <c r="Q108" i="14"/>
  <c r="Q197" i="14"/>
  <c r="Q51" i="14"/>
  <c r="Q24" i="14"/>
  <c r="Q82" i="14"/>
  <c r="Q104" i="14"/>
  <c r="Q7" i="14"/>
  <c r="Q30" i="14"/>
  <c r="Q41" i="14"/>
  <c r="Q64" i="14"/>
  <c r="Q124" i="14"/>
  <c r="Q16" i="14"/>
  <c r="Q59" i="14"/>
  <c r="Q40" i="14"/>
  <c r="Q112" i="14"/>
  <c r="Q132" i="14"/>
  <c r="Q37" i="14"/>
  <c r="Q58" i="14"/>
  <c r="Q69" i="14"/>
  <c r="Q161" i="14"/>
  <c r="Q67" i="14"/>
  <c r="Q96" i="14"/>
  <c r="Q117" i="14"/>
  <c r="Q54" i="14"/>
  <c r="Q76" i="14"/>
  <c r="Q17" i="14"/>
  <c r="Q35" i="14"/>
  <c r="Q42" i="14"/>
  <c r="Q63" i="14"/>
  <c r="Q56" i="14"/>
  <c r="Q106" i="14"/>
  <c r="Q118" i="14"/>
  <c r="Q98" i="14"/>
  <c r="Q203" i="14"/>
  <c r="Q77" i="14"/>
  <c r="Q148" i="14"/>
  <c r="Q33" i="14"/>
  <c r="Q105" i="14"/>
  <c r="Q190" i="14"/>
  <c r="Q81" i="14"/>
  <c r="Q100" i="14"/>
  <c r="Q155" i="14"/>
  <c r="Q184" i="14"/>
  <c r="Q49" i="14"/>
  <c r="Q187" i="14"/>
  <c r="Q36" i="14"/>
  <c r="Q214" i="14"/>
  <c r="Q28" i="14"/>
  <c r="Q23" i="14"/>
  <c r="Q143" i="14"/>
  <c r="Q144" i="14"/>
  <c r="Q57" i="14"/>
  <c r="Q71" i="14"/>
  <c r="Q88" i="14"/>
  <c r="Q111" i="14"/>
  <c r="Q55" i="14"/>
  <c r="Q174" i="14"/>
  <c r="Q53" i="14"/>
  <c r="Q84" i="14"/>
  <c r="Q48" i="14"/>
  <c r="Q165" i="14"/>
  <c r="Q83" i="14"/>
  <c r="Q99" i="14"/>
  <c r="Q131" i="14"/>
  <c r="Q210" i="14"/>
  <c r="Q142" i="14"/>
  <c r="Q209" i="14"/>
  <c r="Q115" i="14"/>
  <c r="Q89" i="14"/>
  <c r="Q222" i="14"/>
  <c r="Q70" i="14"/>
  <c r="Q72" i="14"/>
  <c r="Q126" i="14"/>
  <c r="Q140" i="14"/>
  <c r="Q149" i="14"/>
  <c r="Q160" i="14"/>
  <c r="Q39" i="14"/>
  <c r="Q102" i="14"/>
  <c r="Q136" i="14"/>
  <c r="Q169" i="14"/>
  <c r="Q159" i="14"/>
  <c r="Q213" i="14"/>
  <c r="Q217" i="14"/>
  <c r="Q68" i="14"/>
  <c r="Q74" i="14"/>
  <c r="Q188" i="14"/>
  <c r="Q168" i="14"/>
  <c r="Q191" i="14"/>
  <c r="Q242" i="14"/>
  <c r="Q80" i="14"/>
  <c r="Q158" i="14"/>
  <c r="Q116" i="14"/>
  <c r="Q127" i="14"/>
  <c r="Q92" i="14"/>
  <c r="Q162" i="14"/>
  <c r="Q192" i="14"/>
  <c r="Q50" i="14"/>
  <c r="Q167" i="14"/>
  <c r="Q204" i="14"/>
  <c r="Q94" i="14"/>
  <c r="Q90" i="14"/>
  <c r="Q66" i="14"/>
  <c r="Q87" i="14"/>
  <c r="Q125" i="14"/>
  <c r="Q229" i="14"/>
  <c r="Q146" i="14"/>
  <c r="Q107" i="14"/>
  <c r="Q122" i="14"/>
  <c r="Q178" i="14"/>
  <c r="Q152" i="14"/>
  <c r="Q201" i="14"/>
  <c r="Q145" i="14"/>
  <c r="Q186" i="14"/>
  <c r="Q139" i="14"/>
  <c r="Q109" i="14"/>
  <c r="Q86" i="14"/>
  <c r="Q121" i="14"/>
  <c r="Q206" i="14"/>
  <c r="Q93" i="14"/>
  <c r="Q128" i="14"/>
  <c r="Q166" i="14"/>
  <c r="Q103" i="14"/>
  <c r="Q85" i="14"/>
  <c r="Q134" i="14"/>
  <c r="Q157" i="14"/>
  <c r="Q171" i="14"/>
  <c r="Q218" i="14"/>
  <c r="Q219" i="14"/>
  <c r="Q135" i="14"/>
  <c r="Q133" i="14"/>
  <c r="Q151" i="14"/>
  <c r="Q176" i="14"/>
  <c r="Q119" i="14"/>
  <c r="Q194" i="14"/>
  <c r="Q91" i="14"/>
  <c r="Q175" i="14"/>
  <c r="Q205" i="14"/>
  <c r="Q215" i="14"/>
  <c r="Q97" i="14"/>
  <c r="Q212" i="14"/>
  <c r="Q220" i="14"/>
  <c r="Q170" i="14"/>
  <c r="Q179" i="14"/>
  <c r="Q195" i="14"/>
  <c r="Q114" i="14"/>
  <c r="Q181" i="14"/>
  <c r="Q172" i="14"/>
  <c r="Q193" i="14"/>
  <c r="Q150" i="14"/>
  <c r="Q177" i="14"/>
  <c r="Q199" i="14"/>
  <c r="Q137" i="14"/>
  <c r="Q173" i="14"/>
  <c r="Q183" i="14"/>
  <c r="Q52" i="14"/>
  <c r="Q198" i="14"/>
  <c r="Q130" i="14"/>
  <c r="Q163" i="14"/>
  <c r="Q182" i="14"/>
  <c r="Q95" i="14"/>
  <c r="Q110" i="14"/>
  <c r="Q147" i="14"/>
  <c r="Q164" i="14"/>
  <c r="Q238" i="14"/>
  <c r="Q73" i="14"/>
  <c r="Q211" i="14"/>
  <c r="Q101" i="14"/>
  <c r="Q153" i="14"/>
  <c r="Q208" i="14"/>
  <c r="Q223" i="14"/>
  <c r="Q224" i="14"/>
  <c r="Q237" i="14"/>
  <c r="Q185" i="14"/>
  <c r="Q189" i="14"/>
  <c r="Q141" i="14"/>
  <c r="Q230" i="14"/>
  <c r="Q129" i="14"/>
  <c r="Q154" i="14"/>
  <c r="Q202" i="14"/>
  <c r="Q240" i="14"/>
  <c r="Q236" i="14"/>
  <c r="Q113" i="14"/>
  <c r="Q196" i="14"/>
  <c r="Q241" i="14"/>
  <c r="Q156" i="14"/>
  <c r="Q228" i="14"/>
  <c r="Q232" i="14"/>
  <c r="Q221" i="14"/>
  <c r="Q207" i="14"/>
  <c r="Q225" i="14"/>
  <c r="Q226" i="14"/>
  <c r="Q216" i="14"/>
  <c r="Q231" i="14"/>
  <c r="Q180" i="14"/>
  <c r="Q239" i="14"/>
  <c r="Q235" i="14"/>
  <c r="Q233" i="14"/>
  <c r="Q227" i="14"/>
  <c r="Q234" i="14"/>
  <c r="Q243" i="14"/>
  <c r="Q4" i="14"/>
  <c r="S3" i="14"/>
  <c r="S4" i="14"/>
  <c r="S5" i="14"/>
  <c r="S6" i="14"/>
  <c r="S8" i="14"/>
  <c r="S7" i="14"/>
  <c r="S9" i="14"/>
  <c r="S12" i="14"/>
  <c r="S10" i="14"/>
  <c r="S13" i="14"/>
  <c r="S11" i="14"/>
  <c r="S15" i="14"/>
  <c r="S16" i="14"/>
  <c r="S14" i="14"/>
  <c r="S18" i="14"/>
  <c r="S17" i="14"/>
  <c r="S19" i="14"/>
  <c r="S24" i="14"/>
  <c r="S20" i="14"/>
  <c r="S21" i="14"/>
  <c r="S22" i="14"/>
  <c r="S23" i="14"/>
  <c r="S27" i="14"/>
  <c r="S25" i="14"/>
  <c r="S29" i="14"/>
  <c r="S26" i="14"/>
  <c r="S30" i="14"/>
  <c r="S28" i="14"/>
  <c r="S39" i="14"/>
  <c r="S31" i="14"/>
  <c r="S32" i="14"/>
  <c r="S34" i="14"/>
  <c r="S33" i="14"/>
  <c r="S41" i="14"/>
  <c r="S38" i="14"/>
  <c r="S35" i="14"/>
  <c r="S40" i="14"/>
  <c r="S50" i="14"/>
  <c r="S52" i="14"/>
  <c r="S37" i="14"/>
  <c r="S53" i="14"/>
  <c r="S42" i="14"/>
  <c r="S55" i="14"/>
  <c r="S36" i="14"/>
  <c r="S47" i="14"/>
  <c r="S49" i="14"/>
  <c r="S43" i="14"/>
  <c r="S45" i="14"/>
  <c r="S46" i="14"/>
  <c r="S48" i="14"/>
  <c r="S44" i="14"/>
  <c r="S51" i="14"/>
  <c r="S56" i="14"/>
  <c r="S54" i="14"/>
  <c r="S70" i="14"/>
  <c r="S58" i="14"/>
  <c r="S61" i="14"/>
  <c r="S59" i="14"/>
  <c r="S67" i="14"/>
  <c r="S66" i="14"/>
  <c r="S60" i="14"/>
  <c r="S73" i="14"/>
  <c r="S63" i="14"/>
  <c r="S57" i="14"/>
  <c r="S65" i="14"/>
  <c r="S64" i="14"/>
  <c r="S62" i="14"/>
  <c r="S76" i="14"/>
  <c r="S68" i="14"/>
  <c r="S69" i="14"/>
  <c r="S72" i="14"/>
  <c r="S74" i="14"/>
  <c r="S75" i="14"/>
  <c r="S77" i="14"/>
  <c r="S78" i="14"/>
  <c r="S71" i="14"/>
  <c r="S87" i="14"/>
  <c r="S79" i="14"/>
  <c r="S94" i="14"/>
  <c r="S95" i="14"/>
  <c r="S97" i="14"/>
  <c r="S81" i="14"/>
  <c r="S91" i="14"/>
  <c r="S84" i="14"/>
  <c r="S82" i="14"/>
  <c r="S80" i="14"/>
  <c r="S101" i="14"/>
  <c r="S83" i="14"/>
  <c r="S96" i="14"/>
  <c r="S89" i="14"/>
  <c r="S86" i="14"/>
  <c r="S152" i="14"/>
  <c r="S88" i="14"/>
  <c r="S85" i="14"/>
  <c r="S139" i="14"/>
  <c r="S92" i="14"/>
  <c r="S100" i="14"/>
  <c r="S98" i="14"/>
  <c r="S114" i="14"/>
  <c r="S104" i="14"/>
  <c r="S90" i="14"/>
  <c r="S103" i="14"/>
  <c r="S105" i="14"/>
  <c r="S109" i="14"/>
  <c r="S117" i="14"/>
  <c r="S112" i="14"/>
  <c r="S93" i="14"/>
  <c r="S102" i="14"/>
  <c r="S99" i="14"/>
  <c r="S110" i="14"/>
  <c r="S108" i="14"/>
  <c r="S125" i="14"/>
  <c r="S123" i="14"/>
  <c r="S106" i="14"/>
  <c r="S113" i="14"/>
  <c r="S111" i="14"/>
  <c r="S129" i="14"/>
  <c r="S107" i="14"/>
  <c r="S118" i="14"/>
  <c r="S115" i="14"/>
  <c r="S120" i="14"/>
  <c r="S137" i="14"/>
  <c r="S134" i="14"/>
  <c r="S119" i="14"/>
  <c r="S132" i="14"/>
  <c r="S127" i="14"/>
  <c r="S116" i="14"/>
  <c r="S126" i="14"/>
  <c r="S124" i="14"/>
  <c r="S147" i="14"/>
  <c r="S121" i="14"/>
  <c r="S142" i="14"/>
  <c r="S136" i="14"/>
  <c r="S128" i="14"/>
  <c r="S141" i="14"/>
  <c r="S138" i="14"/>
  <c r="S153" i="14"/>
  <c r="S154" i="14"/>
  <c r="S145" i="14"/>
  <c r="S133" i="14"/>
  <c r="S140" i="14"/>
  <c r="S131" i="14"/>
  <c r="S130" i="14"/>
  <c r="S135" i="14"/>
  <c r="S143" i="14"/>
  <c r="S156" i="14"/>
  <c r="S144" i="14"/>
  <c r="S146" i="14"/>
  <c r="S149" i="14"/>
  <c r="S148" i="14"/>
  <c r="S164" i="14"/>
  <c r="S151" i="14"/>
  <c r="S166" i="14"/>
  <c r="S159" i="14"/>
  <c r="S150" i="14"/>
  <c r="S161" i="14"/>
  <c r="S158" i="14"/>
  <c r="S163" i="14"/>
  <c r="S160" i="14"/>
  <c r="S155" i="14"/>
  <c r="S171" i="14"/>
  <c r="S162" i="14"/>
  <c r="S167" i="14"/>
  <c r="S173" i="14"/>
  <c r="S157" i="14"/>
  <c r="S165" i="14"/>
  <c r="S169" i="14"/>
  <c r="S183" i="14"/>
  <c r="S174" i="14"/>
  <c r="S184" i="14"/>
  <c r="S170" i="14"/>
  <c r="S172" i="14"/>
  <c r="S168" i="14"/>
  <c r="S182" i="14"/>
  <c r="S178" i="14"/>
  <c r="S176" i="14"/>
  <c r="S177" i="14"/>
  <c r="S175" i="14"/>
  <c r="S181" i="14"/>
  <c r="S192" i="14"/>
  <c r="S180" i="14"/>
  <c r="S194" i="14"/>
  <c r="S179" i="14"/>
  <c r="S186" i="14"/>
  <c r="S187" i="14"/>
  <c r="S185" i="14"/>
  <c r="S199" i="14"/>
  <c r="S197" i="14"/>
  <c r="S191" i="14"/>
  <c r="S193" i="14"/>
  <c r="S188" i="14"/>
  <c r="S208" i="14"/>
  <c r="S190" i="14"/>
  <c r="S198" i="14"/>
  <c r="S189" i="14"/>
  <c r="S196" i="14"/>
  <c r="S200" i="14"/>
  <c r="S202" i="14"/>
  <c r="S195" i="14"/>
  <c r="S203" i="14"/>
  <c r="S205" i="14"/>
  <c r="S201" i="14"/>
  <c r="S207" i="14"/>
  <c r="S204" i="14"/>
  <c r="S210" i="14"/>
  <c r="S206" i="14"/>
  <c r="S209" i="14"/>
  <c r="S214" i="14"/>
  <c r="S215" i="14"/>
  <c r="S213" i="14"/>
  <c r="S212" i="14"/>
  <c r="S216" i="14"/>
  <c r="S217" i="14"/>
  <c r="S219" i="14"/>
  <c r="S220" i="14"/>
  <c r="S218" i="14"/>
  <c r="S221" i="14"/>
  <c r="S222" i="14"/>
  <c r="S223" i="14"/>
  <c r="S227" i="14"/>
  <c r="S225" i="14"/>
  <c r="S224" i="14"/>
  <c r="S235" i="14"/>
  <c r="S229" i="14"/>
  <c r="S231" i="14"/>
  <c r="S230" i="14"/>
  <c r="S233" i="14"/>
  <c r="S228" i="14"/>
  <c r="S232" i="14"/>
  <c r="S226" i="14"/>
  <c r="S238" i="14"/>
  <c r="S236" i="14"/>
  <c r="S237" i="14"/>
  <c r="S234" i="14"/>
  <c r="S242" i="14"/>
  <c r="S239" i="14"/>
  <c r="S241" i="14"/>
  <c r="S240" i="14"/>
  <c r="S243" i="14"/>
  <c r="S122" i="14"/>
  <c r="S211" i="14"/>
  <c r="S2" i="14"/>
  <c r="G40" i="14"/>
  <c r="G2" i="14"/>
  <c r="G9" i="14"/>
  <c r="G50" i="14"/>
  <c r="G6" i="14"/>
  <c r="G17" i="14"/>
  <c r="G13" i="14"/>
  <c r="G94" i="14"/>
  <c r="G84" i="14"/>
  <c r="G55" i="14"/>
  <c r="G57" i="14"/>
  <c r="G73" i="14"/>
  <c r="G29" i="14"/>
  <c r="G134" i="14"/>
  <c r="G76" i="14"/>
  <c r="G79" i="14"/>
  <c r="G39" i="14"/>
  <c r="G99" i="14"/>
  <c r="G88" i="14"/>
  <c r="G5" i="14"/>
  <c r="G200" i="14"/>
  <c r="G52" i="14"/>
  <c r="G4" i="14"/>
  <c r="G34" i="14"/>
  <c r="G97" i="14"/>
  <c r="G49" i="14"/>
  <c r="G56" i="14"/>
  <c r="G95" i="14"/>
  <c r="G32" i="14"/>
  <c r="G71" i="14"/>
  <c r="G28" i="14"/>
  <c r="G145" i="14"/>
  <c r="G153" i="14"/>
  <c r="G66" i="14"/>
  <c r="G156" i="14"/>
  <c r="G14" i="14"/>
  <c r="G132" i="14"/>
  <c r="G36" i="14"/>
  <c r="G144" i="14"/>
  <c r="G21" i="14"/>
  <c r="G124" i="14"/>
  <c r="G31" i="14"/>
  <c r="G86" i="14"/>
  <c r="G77" i="14"/>
  <c r="G87" i="14"/>
  <c r="G110" i="14"/>
  <c r="G123" i="14"/>
  <c r="G107" i="14"/>
  <c r="G164" i="14"/>
  <c r="G10" i="14"/>
  <c r="G3" i="14"/>
  <c r="G101" i="14"/>
  <c r="G91" i="14"/>
  <c r="G116" i="14"/>
  <c r="G121" i="14"/>
  <c r="G191" i="14"/>
  <c r="G106" i="14"/>
  <c r="G203" i="14"/>
  <c r="G163" i="14"/>
  <c r="G8" i="14"/>
  <c r="G215" i="14"/>
  <c r="G122" i="14"/>
  <c r="G33" i="14"/>
  <c r="G78" i="14"/>
  <c r="G100" i="14"/>
  <c r="G18" i="14"/>
  <c r="G184" i="14"/>
  <c r="G75" i="14"/>
  <c r="G126" i="14"/>
  <c r="G171" i="14"/>
  <c r="G125" i="14"/>
  <c r="G197" i="14"/>
  <c r="G30" i="14"/>
  <c r="G147" i="14"/>
  <c r="G192" i="14"/>
  <c r="G183" i="14"/>
  <c r="G54" i="14"/>
  <c r="G44" i="14"/>
  <c r="G179" i="14"/>
  <c r="G12" i="14"/>
  <c r="G178" i="14"/>
  <c r="G120" i="14"/>
  <c r="G70" i="14"/>
  <c r="G170" i="14"/>
  <c r="G146" i="14"/>
  <c r="G38" i="14"/>
  <c r="G45" i="14"/>
  <c r="G80" i="14"/>
  <c r="G172" i="14"/>
  <c r="G154" i="14"/>
  <c r="G83" i="14"/>
  <c r="G60" i="14"/>
  <c r="G111" i="14"/>
  <c r="G194" i="14"/>
  <c r="G129" i="14"/>
  <c r="G137" i="14"/>
  <c r="G41" i="14"/>
  <c r="G167" i="14"/>
  <c r="G112" i="14"/>
  <c r="G26" i="14"/>
  <c r="G173" i="14"/>
  <c r="G208" i="14"/>
  <c r="G20" i="14"/>
  <c r="G67" i="14"/>
  <c r="G150" i="14"/>
  <c r="G114" i="14"/>
  <c r="G42" i="14"/>
  <c r="G117" i="14"/>
  <c r="G105" i="14"/>
  <c r="G148" i="14"/>
  <c r="G142" i="14"/>
  <c r="G22" i="14"/>
  <c r="G11" i="14"/>
  <c r="G35" i="14"/>
  <c r="G37" i="14"/>
  <c r="G169" i="14"/>
  <c r="G24" i="14"/>
  <c r="G65" i="14"/>
  <c r="G89" i="14"/>
  <c r="G115" i="14"/>
  <c r="G141" i="14"/>
  <c r="G46" i="14"/>
  <c r="G157" i="14"/>
  <c r="G93" i="14"/>
  <c r="G166" i="14"/>
  <c r="G23" i="14"/>
  <c r="G69" i="14"/>
  <c r="G130" i="14"/>
  <c r="G135" i="14"/>
  <c r="G212" i="14"/>
  <c r="G151" i="14"/>
  <c r="G62" i="14"/>
  <c r="G213" i="14"/>
  <c r="G175" i="14"/>
  <c r="G182" i="14"/>
  <c r="G47" i="14"/>
  <c r="G108" i="14"/>
  <c r="G59" i="14"/>
  <c r="G43" i="14"/>
  <c r="G48" i="14"/>
  <c r="G128" i="14"/>
  <c r="G198" i="14"/>
  <c r="G16" i="14"/>
  <c r="G102" i="14"/>
  <c r="G187" i="14"/>
  <c r="G214" i="14"/>
  <c r="G90" i="14"/>
  <c r="G19" i="14"/>
  <c r="G15" i="14"/>
  <c r="G81" i="14"/>
  <c r="G7" i="14"/>
  <c r="G138" i="14"/>
  <c r="G72" i="14"/>
  <c r="G185" i="14"/>
  <c r="G82" i="14"/>
  <c r="G190" i="14"/>
  <c r="G160" i="14"/>
  <c r="G209" i="14"/>
  <c r="G162" i="14"/>
  <c r="G210" i="14"/>
  <c r="G85" i="14"/>
  <c r="G189" i="14"/>
  <c r="G223" i="14"/>
  <c r="G207" i="14"/>
  <c r="G98" i="14"/>
  <c r="G127" i="14"/>
  <c r="G51" i="14"/>
  <c r="G152" i="14"/>
  <c r="G118" i="14"/>
  <c r="G181" i="14"/>
  <c r="G103" i="14"/>
  <c r="G68" i="14"/>
  <c r="G188" i="14"/>
  <c r="G96" i="14"/>
  <c r="G27" i="14"/>
  <c r="G131" i="14"/>
  <c r="G161" i="14"/>
  <c r="G222" i="14"/>
  <c r="G224" i="14"/>
  <c r="G149" i="14"/>
  <c r="G174" i="14"/>
  <c r="G63" i="14"/>
  <c r="G74" i="14"/>
  <c r="G158" i="14"/>
  <c r="G139" i="14"/>
  <c r="G221" i="14"/>
  <c r="G61" i="14"/>
  <c r="G64" i="14"/>
  <c r="G218" i="14"/>
  <c r="G176" i="14"/>
  <c r="G168" i="14"/>
  <c r="G113" i="14"/>
  <c r="G25" i="14"/>
  <c r="G136" i="14"/>
  <c r="G109" i="14"/>
  <c r="G165" i="14"/>
  <c r="G159" i="14"/>
  <c r="G196" i="14"/>
  <c r="G104" i="14"/>
  <c r="G206" i="14"/>
  <c r="G143" i="14"/>
  <c r="G155" i="14"/>
  <c r="G177" i="14"/>
  <c r="G211" i="14"/>
  <c r="G227" i="14"/>
  <c r="G140" i="14"/>
  <c r="G119" i="14"/>
  <c r="G220" i="14"/>
  <c r="G201" i="14"/>
  <c r="G58" i="14"/>
  <c r="G233" i="14"/>
  <c r="G92" i="14"/>
  <c r="G195" i="14"/>
  <c r="G228" i="14"/>
  <c r="G226" i="14"/>
  <c r="G235" i="14"/>
  <c r="G229" i="14"/>
  <c r="G205" i="14"/>
  <c r="G133" i="14"/>
  <c r="G219" i="14"/>
  <c r="G242" i="14"/>
  <c r="G241" i="14"/>
  <c r="G217" i="14"/>
  <c r="G199" i="14"/>
  <c r="G237" i="14"/>
  <c r="G240" i="14"/>
  <c r="G186" i="14"/>
  <c r="G193" i="14"/>
  <c r="G202" i="14"/>
  <c r="G180" i="14"/>
  <c r="G225" i="14"/>
  <c r="G234" i="14"/>
  <c r="G239" i="14"/>
  <c r="G238" i="14"/>
  <c r="G230" i="14"/>
  <c r="G204" i="14"/>
  <c r="G236" i="14"/>
  <c r="G216" i="14"/>
  <c r="G231" i="14"/>
  <c r="G232" i="14"/>
  <c r="G243" i="14"/>
  <c r="G53" i="14"/>
  <c r="E19" i="14"/>
  <c r="E42" i="14"/>
  <c r="E61" i="14"/>
  <c r="E4" i="14"/>
  <c r="E8" i="14"/>
  <c r="E15" i="14"/>
  <c r="E16" i="14"/>
  <c r="E96" i="14"/>
  <c r="E5" i="14"/>
  <c r="E11" i="14"/>
  <c r="E18" i="14"/>
  <c r="E24" i="14"/>
  <c r="E46" i="14"/>
  <c r="E38" i="14"/>
  <c r="E45" i="14"/>
  <c r="E47" i="14"/>
  <c r="E65" i="14"/>
  <c r="E81" i="14"/>
  <c r="E108" i="14"/>
  <c r="E158" i="14"/>
  <c r="E21" i="14"/>
  <c r="E31" i="14"/>
  <c r="E58" i="14"/>
  <c r="E149" i="14"/>
  <c r="E7" i="14"/>
  <c r="E27" i="14"/>
  <c r="E138" i="14"/>
  <c r="E174" i="14"/>
  <c r="E35" i="14"/>
  <c r="E102" i="14"/>
  <c r="E104" i="14"/>
  <c r="E131" i="14"/>
  <c r="E10" i="14"/>
  <c r="E14" i="14"/>
  <c r="E20" i="14"/>
  <c r="E67" i="14"/>
  <c r="E82" i="14"/>
  <c r="E106" i="14"/>
  <c r="E112" i="14"/>
  <c r="E120" i="14"/>
  <c r="E25" i="14"/>
  <c r="E41" i="14"/>
  <c r="E63" i="14"/>
  <c r="E117" i="14"/>
  <c r="E79" i="14"/>
  <c r="E98" i="14"/>
  <c r="E89" i="14"/>
  <c r="E105" i="14"/>
  <c r="E193" i="14"/>
  <c r="E59" i="14"/>
  <c r="E64" i="14"/>
  <c r="E139" i="14"/>
  <c r="E37" i="14"/>
  <c r="E54" i="14"/>
  <c r="E74" i="14"/>
  <c r="E92" i="14"/>
  <c r="E152" i="14"/>
  <c r="E132" i="14"/>
  <c r="E136" i="14"/>
  <c r="E166" i="14"/>
  <c r="E187" i="14"/>
  <c r="E200" i="14"/>
  <c r="E206" i="14"/>
  <c r="E218" i="14"/>
  <c r="E217" i="14"/>
  <c r="E3" i="14"/>
  <c r="E72" i="14"/>
  <c r="E118" i="14"/>
  <c r="E109" i="14"/>
  <c r="E143" i="14"/>
  <c r="E161" i="14"/>
  <c r="E169" i="14"/>
  <c r="E186" i="14"/>
  <c r="E83" i="14"/>
  <c r="E115" i="14"/>
  <c r="E140" i="14"/>
  <c r="E155" i="14"/>
  <c r="E173" i="14"/>
  <c r="E197" i="14"/>
  <c r="E229" i="14"/>
  <c r="E43" i="14"/>
  <c r="E56" i="14"/>
  <c r="E126" i="14"/>
  <c r="E205" i="14"/>
  <c r="E222" i="14"/>
  <c r="E224" i="14"/>
  <c r="E23" i="14"/>
  <c r="E33" i="14"/>
  <c r="E34" i="14"/>
  <c r="E70" i="14"/>
  <c r="E44" i="14"/>
  <c r="E60" i="14"/>
  <c r="E86" i="14"/>
  <c r="E127" i="14"/>
  <c r="E148" i="14"/>
  <c r="E162" i="14"/>
  <c r="E181" i="14"/>
  <c r="E190" i="14"/>
  <c r="E17" i="14"/>
  <c r="E30" i="14"/>
  <c r="E62" i="14"/>
  <c r="E78" i="14"/>
  <c r="E142" i="14"/>
  <c r="E165" i="14"/>
  <c r="E159" i="14"/>
  <c r="E177" i="14"/>
  <c r="E203" i="14"/>
  <c r="E230" i="14"/>
  <c r="E36" i="14"/>
  <c r="E51" i="14"/>
  <c r="E69" i="14"/>
  <c r="E111" i="14"/>
  <c r="E130" i="14"/>
  <c r="E160" i="14"/>
  <c r="E209" i="14"/>
  <c r="E214" i="14"/>
  <c r="E211" i="14"/>
  <c r="E22" i="14"/>
  <c r="E99" i="14"/>
  <c r="E133" i="14"/>
  <c r="E195" i="14"/>
  <c r="E210" i="14"/>
  <c r="E32" i="14"/>
  <c r="E48" i="14"/>
  <c r="E80" i="14"/>
  <c r="E90" i="14"/>
  <c r="E103" i="14"/>
  <c r="E128" i="14"/>
  <c r="E141" i="14"/>
  <c r="E157" i="14"/>
  <c r="E170" i="14"/>
  <c r="E171" i="14"/>
  <c r="E198" i="14"/>
  <c r="E219" i="14"/>
  <c r="E232" i="14"/>
  <c r="E6" i="14"/>
  <c r="E119" i="14"/>
  <c r="E124" i="14"/>
  <c r="E144" i="14"/>
  <c r="E199" i="14"/>
  <c r="E202" i="14"/>
  <c r="E220" i="14"/>
  <c r="E221" i="14"/>
  <c r="E231" i="14"/>
  <c r="E2" i="14"/>
  <c r="E116" i="14"/>
  <c r="E100" i="14"/>
  <c r="E135" i="14"/>
  <c r="E236" i="14"/>
  <c r="E242" i="14"/>
  <c r="E9" i="14"/>
  <c r="E28" i="14"/>
  <c r="E77" i="14"/>
  <c r="E88" i="14"/>
  <c r="E107" i="14"/>
  <c r="E145" i="14"/>
  <c r="E163" i="14"/>
  <c r="E176" i="14"/>
  <c r="E172" i="14"/>
  <c r="E184" i="14"/>
  <c r="E178" i="14"/>
  <c r="E212" i="14"/>
  <c r="E213" i="14"/>
  <c r="E194" i="14"/>
  <c r="E239" i="14"/>
  <c r="E93" i="14"/>
  <c r="E85" i="14"/>
  <c r="E175" i="14"/>
  <c r="E151" i="14"/>
  <c r="E167" i="14"/>
  <c r="E182" i="14"/>
  <c r="E201" i="14"/>
  <c r="E204" i="14"/>
  <c r="E196" i="14"/>
  <c r="E237" i="14"/>
  <c r="E238" i="14"/>
  <c r="E121" i="14"/>
  <c r="E150" i="14"/>
  <c r="E168" i="14"/>
  <c r="E68" i="14"/>
  <c r="E113" i="14"/>
  <c r="E189" i="14"/>
  <c r="E216" i="14"/>
  <c r="E215" i="14"/>
  <c r="E26" i="14"/>
  <c r="E40" i="14"/>
  <c r="E57" i="14"/>
  <c r="E75" i="14"/>
  <c r="E84" i="14"/>
  <c r="E110" i="14"/>
  <c r="E146" i="14"/>
  <c r="E179" i="14"/>
  <c r="E191" i="14"/>
  <c r="E223" i="14"/>
  <c r="E228" i="14"/>
  <c r="E225" i="14"/>
  <c r="E240" i="14"/>
  <c r="E122" i="14"/>
  <c r="E13" i="14"/>
  <c r="E147" i="14"/>
  <c r="E188" i="14"/>
  <c r="E226" i="14"/>
  <c r="E233" i="14"/>
  <c r="E71" i="14"/>
  <c r="E241" i="14"/>
  <c r="E49" i="14"/>
  <c r="E123" i="14"/>
  <c r="E192" i="14"/>
  <c r="E243" i="14"/>
  <c r="E76" i="14"/>
  <c r="E95" i="14"/>
  <c r="E180" i="14"/>
  <c r="E154" i="14"/>
  <c r="E185" i="14"/>
  <c r="E207" i="14"/>
  <c r="E29" i="14"/>
  <c r="E73" i="14"/>
  <c r="E87" i="14"/>
  <c r="E101" i="14"/>
  <c r="E114" i="14"/>
  <c r="E125" i="14"/>
  <c r="E235" i="14"/>
  <c r="E39" i="14"/>
  <c r="E50" i="14"/>
  <c r="E52" i="14"/>
  <c r="E53" i="14"/>
  <c r="E55" i="14"/>
  <c r="E66" i="14"/>
  <c r="E91" i="14"/>
  <c r="E97" i="14"/>
  <c r="E94" i="14"/>
  <c r="E129" i="14"/>
  <c r="E134" i="14"/>
  <c r="E137" i="14"/>
  <c r="E153" i="14"/>
  <c r="E156" i="14"/>
  <c r="E164" i="14"/>
  <c r="E183" i="14"/>
  <c r="E208" i="14"/>
  <c r="E227" i="14"/>
  <c r="E234" i="14"/>
  <c r="E12" i="14"/>
  <c r="M36" i="14"/>
  <c r="M13" i="14"/>
  <c r="M134" i="14"/>
  <c r="M66" i="14"/>
  <c r="M70" i="14"/>
  <c r="M101" i="14"/>
  <c r="M52" i="14"/>
  <c r="M53" i="14"/>
  <c r="M6" i="14"/>
  <c r="M34" i="14"/>
  <c r="M39" i="14"/>
  <c r="M49" i="14"/>
  <c r="M114" i="14"/>
  <c r="M122" i="14"/>
  <c r="M3" i="14"/>
  <c r="M55" i="14"/>
  <c r="M50" i="14"/>
  <c r="M94" i="14"/>
  <c r="M137" i="14"/>
  <c r="M9" i="14"/>
  <c r="M28" i="14"/>
  <c r="M91" i="14"/>
  <c r="M129" i="14"/>
  <c r="M86" i="14"/>
  <c r="M163" i="14"/>
  <c r="M71" i="14"/>
  <c r="M83" i="14"/>
  <c r="M90" i="14"/>
  <c r="M171" i="14"/>
  <c r="M56" i="14"/>
  <c r="M200" i="14"/>
  <c r="M73" i="14"/>
  <c r="M126" i="14"/>
  <c r="M194" i="14"/>
  <c r="M125" i="14"/>
  <c r="M151" i="14"/>
  <c r="M145" i="14"/>
  <c r="M116" i="14"/>
  <c r="M22" i="14"/>
  <c r="M29" i="14"/>
  <c r="M110" i="14"/>
  <c r="M84" i="14"/>
  <c r="M141" i="14"/>
  <c r="M103" i="14"/>
  <c r="M59" i="14"/>
  <c r="M17" i="14"/>
  <c r="M154" i="14"/>
  <c r="M121" i="14"/>
  <c r="M164" i="14"/>
  <c r="M179" i="14"/>
  <c r="M208" i="14"/>
  <c r="M192" i="14"/>
  <c r="M4" i="14"/>
  <c r="M14" i="14"/>
  <c r="M198" i="14"/>
  <c r="M67" i="14"/>
  <c r="M115" i="14"/>
  <c r="M97" i="14"/>
  <c r="M128" i="14"/>
  <c r="M76" i="14"/>
  <c r="M146" i="14"/>
  <c r="M183" i="14"/>
  <c r="M54" i="14"/>
  <c r="M85" i="14"/>
  <c r="M2" i="14"/>
  <c r="M11" i="14"/>
  <c r="M77" i="14"/>
  <c r="M23" i="14"/>
  <c r="M150" i="14"/>
  <c r="M124" i="14"/>
  <c r="M88" i="14"/>
  <c r="M132" i="14"/>
  <c r="M57" i="14"/>
  <c r="M215" i="14"/>
  <c r="M185" i="14"/>
  <c r="M227" i="14"/>
  <c r="M5" i="14"/>
  <c r="M32" i="14"/>
  <c r="M80" i="14"/>
  <c r="M123" i="14"/>
  <c r="M173" i="14"/>
  <c r="M93" i="14"/>
  <c r="M189" i="14"/>
  <c r="M147" i="14"/>
  <c r="M135" i="14"/>
  <c r="M153" i="14"/>
  <c r="M100" i="14"/>
  <c r="M172" i="14"/>
  <c r="M106" i="14"/>
  <c r="M130" i="14"/>
  <c r="M156" i="14"/>
  <c r="M191" i="14"/>
  <c r="M7" i="14"/>
  <c r="M87" i="14"/>
  <c r="M16" i="14"/>
  <c r="M45" i="14"/>
  <c r="M196" i="14"/>
  <c r="M210" i="14"/>
  <c r="M10" i="14"/>
  <c r="M35" i="14"/>
  <c r="M95" i="14"/>
  <c r="M65" i="14"/>
  <c r="M167" i="14"/>
  <c r="M166" i="14"/>
  <c r="M40" i="14"/>
  <c r="M60" i="14"/>
  <c r="M33" i="14"/>
  <c r="M223" i="14"/>
  <c r="M21" i="14"/>
  <c r="M178" i="14"/>
  <c r="M75" i="14"/>
  <c r="M8" i="14"/>
  <c r="M37" i="14"/>
  <c r="M72" i="14"/>
  <c r="M18" i="14"/>
  <c r="M112" i="14"/>
  <c r="M78" i="14"/>
  <c r="M181" i="14"/>
  <c r="M117" i="14"/>
  <c r="M31" i="14"/>
  <c r="M182" i="14"/>
  <c r="M63" i="14"/>
  <c r="M89" i="14"/>
  <c r="M62" i="14"/>
  <c r="M43" i="14"/>
  <c r="M20" i="14"/>
  <c r="M26" i="14"/>
  <c r="M157" i="14"/>
  <c r="M184" i="14"/>
  <c r="M144" i="14"/>
  <c r="M242" i="14"/>
  <c r="M148" i="14"/>
  <c r="M69" i="14"/>
  <c r="M176" i="14"/>
  <c r="M201" i="14"/>
  <c r="M155" i="14"/>
  <c r="M202" i="14"/>
  <c r="M143" i="14"/>
  <c r="M206" i="14"/>
  <c r="M207" i="14"/>
  <c r="M79" i="14"/>
  <c r="M170" i="14"/>
  <c r="M243" i="14"/>
  <c r="M169" i="14"/>
  <c r="M99" i="14"/>
  <c r="M96" i="14"/>
  <c r="M230" i="14"/>
  <c r="M211" i="14"/>
  <c r="M212" i="14"/>
  <c r="M235" i="14"/>
  <c r="M30" i="14"/>
  <c r="M48" i="14"/>
  <c r="M113" i="14"/>
  <c r="M188" i="14"/>
  <c r="M12" i="14"/>
  <c r="M44" i="14"/>
  <c r="M41" i="14"/>
  <c r="M24" i="14"/>
  <c r="M74" i="14"/>
  <c r="M47" i="14"/>
  <c r="M214" i="14"/>
  <c r="M42" i="14"/>
  <c r="M81" i="14"/>
  <c r="M187" i="14"/>
  <c r="M19" i="14"/>
  <c r="M118" i="14"/>
  <c r="M131" i="14"/>
  <c r="M102" i="14"/>
  <c r="M142" i="14"/>
  <c r="M64" i="14"/>
  <c r="M209" i="14"/>
  <c r="M225" i="14"/>
  <c r="M168" i="14"/>
  <c r="M108" i="14"/>
  <c r="M240" i="14"/>
  <c r="M233" i="14"/>
  <c r="M228" i="14"/>
  <c r="M109" i="14"/>
  <c r="M160" i="14"/>
  <c r="M186" i="14"/>
  <c r="M217" i="14"/>
  <c r="M218" i="14"/>
  <c r="M175" i="14"/>
  <c r="M241" i="14"/>
  <c r="M58" i="14"/>
  <c r="M15" i="14"/>
  <c r="M136" i="14"/>
  <c r="M107" i="14"/>
  <c r="M222" i="14"/>
  <c r="M38" i="14"/>
  <c r="M180" i="14"/>
  <c r="M161" i="14"/>
  <c r="M105" i="14"/>
  <c r="M98" i="14"/>
  <c r="M46" i="14"/>
  <c r="M104" i="14"/>
  <c r="M138" i="14"/>
  <c r="M120" i="14"/>
  <c r="M111" i="14"/>
  <c r="M229" i="14"/>
  <c r="M119" i="14"/>
  <c r="M219" i="14"/>
  <c r="M61" i="14"/>
  <c r="M140" i="14"/>
  <c r="M238" i="14"/>
  <c r="M92" i="14"/>
  <c r="M162" i="14"/>
  <c r="M152" i="14"/>
  <c r="M216" i="14"/>
  <c r="M190" i="14"/>
  <c r="M149" i="14"/>
  <c r="M224" i="14"/>
  <c r="M195" i="14"/>
  <c r="M197" i="14"/>
  <c r="M205" i="14"/>
  <c r="M158" i="14"/>
  <c r="M220" i="14"/>
  <c r="M231" i="14"/>
  <c r="M213" i="14"/>
  <c r="M177" i="14"/>
  <c r="M226" i="14"/>
  <c r="M236" i="14"/>
  <c r="M199" i="14"/>
  <c r="M25" i="14"/>
  <c r="M68" i="14"/>
  <c r="M27" i="14"/>
  <c r="M51" i="14"/>
  <c r="M165" i="14"/>
  <c r="M127" i="14"/>
  <c r="M221" i="14"/>
  <c r="M174" i="14"/>
  <c r="M159" i="14"/>
  <c r="M204" i="14"/>
  <c r="M82" i="14"/>
  <c r="M139" i="14"/>
  <c r="M239" i="14"/>
  <c r="M237" i="14"/>
  <c r="M232" i="14"/>
  <c r="M193" i="14"/>
  <c r="M234" i="14"/>
  <c r="M133" i="14"/>
  <c r="M203" i="14"/>
  <c r="K54" i="14"/>
  <c r="K30" i="14"/>
  <c r="K7" i="14"/>
  <c r="K8" i="14"/>
  <c r="K37" i="14"/>
  <c r="K72" i="14"/>
  <c r="K87" i="14"/>
  <c r="K16" i="14"/>
  <c r="K18" i="14"/>
  <c r="K45" i="14"/>
  <c r="K196" i="14"/>
  <c r="K85" i="14"/>
  <c r="K58" i="14"/>
  <c r="K48" i="14"/>
  <c r="K22" i="14"/>
  <c r="K210" i="14"/>
  <c r="K199" i="14"/>
  <c r="K113" i="14"/>
  <c r="K2" i="14"/>
  <c r="K5" i="14"/>
  <c r="K15" i="14"/>
  <c r="K10" i="14"/>
  <c r="K25" i="14"/>
  <c r="K112" i="14"/>
  <c r="K188" i="14"/>
  <c r="K78" i="14"/>
  <c r="K13" i="14"/>
  <c r="K181" i="14"/>
  <c r="K117" i="14"/>
  <c r="K136" i="14"/>
  <c r="K12" i="14"/>
  <c r="K68" i="14"/>
  <c r="K4" i="14"/>
  <c r="K31" i="14"/>
  <c r="K29" i="14"/>
  <c r="K35" i="14"/>
  <c r="K182" i="14"/>
  <c r="K95" i="14"/>
  <c r="K44" i="14"/>
  <c r="K63" i="14"/>
  <c r="K14" i="14"/>
  <c r="K89" i="14"/>
  <c r="K62" i="14"/>
  <c r="K32" i="14"/>
  <c r="K65" i="14"/>
  <c r="K41" i="14"/>
  <c r="K11" i="14"/>
  <c r="K77" i="14"/>
  <c r="K6" i="14"/>
  <c r="K198" i="14"/>
  <c r="K107" i="14"/>
  <c r="K80" i="14"/>
  <c r="K24" i="14"/>
  <c r="K23" i="14"/>
  <c r="K67" i="14"/>
  <c r="K74" i="14"/>
  <c r="K150" i="14"/>
  <c r="K110" i="14"/>
  <c r="K43" i="14"/>
  <c r="K9" i="14"/>
  <c r="K20" i="14"/>
  <c r="K26" i="14"/>
  <c r="K47" i="14"/>
  <c r="K123" i="14"/>
  <c r="K214" i="14"/>
  <c r="K222" i="14"/>
  <c r="K173" i="14"/>
  <c r="K42" i="14"/>
  <c r="K93" i="14"/>
  <c r="K84" i="14"/>
  <c r="K81" i="14"/>
  <c r="K167" i="14"/>
  <c r="K189" i="14"/>
  <c r="K187" i="14"/>
  <c r="K147" i="14"/>
  <c r="K166" i="14"/>
  <c r="K157" i="14"/>
  <c r="K141" i="14"/>
  <c r="K203" i="14"/>
  <c r="K27" i="14"/>
  <c r="K19" i="14"/>
  <c r="K184" i="14"/>
  <c r="K51" i="14"/>
  <c r="K144" i="14"/>
  <c r="K40" i="14"/>
  <c r="K242" i="14"/>
  <c r="K133" i="14"/>
  <c r="K165" i="14"/>
  <c r="K118" i="14"/>
  <c r="K38" i="14"/>
  <c r="K200" i="14"/>
  <c r="K103" i="14"/>
  <c r="K180" i="14"/>
  <c r="K148" i="14"/>
  <c r="K124" i="14"/>
  <c r="K127" i="14"/>
  <c r="K71" i="14"/>
  <c r="K69" i="14"/>
  <c r="K176" i="14"/>
  <c r="K131" i="14"/>
  <c r="K73" i="14"/>
  <c r="K161" i="14"/>
  <c r="K201" i="14"/>
  <c r="K83" i="14"/>
  <c r="K59" i="14"/>
  <c r="K34" i="14"/>
  <c r="K221" i="14"/>
  <c r="K105" i="14"/>
  <c r="K135" i="14"/>
  <c r="K174" i="14"/>
  <c r="K155" i="14"/>
  <c r="K102" i="14"/>
  <c r="K90" i="14"/>
  <c r="K153" i="14"/>
  <c r="K115" i="14"/>
  <c r="K3" i="14"/>
  <c r="K98" i="14"/>
  <c r="K60" i="14"/>
  <c r="K142" i="14"/>
  <c r="K46" i="14"/>
  <c r="K104" i="14"/>
  <c r="K64" i="14"/>
  <c r="K209" i="14"/>
  <c r="K138" i="14"/>
  <c r="K225" i="14"/>
  <c r="K17" i="14"/>
  <c r="K33" i="14"/>
  <c r="K39" i="14"/>
  <c r="K49" i="14"/>
  <c r="K120" i="14"/>
  <c r="K100" i="14"/>
  <c r="K171" i="14"/>
  <c r="K172" i="14"/>
  <c r="K202" i="14"/>
  <c r="K111" i="14"/>
  <c r="K143" i="14"/>
  <c r="K223" i="14"/>
  <c r="K134" i="14"/>
  <c r="K229" i="14"/>
  <c r="K206" i="14"/>
  <c r="K55" i="14"/>
  <c r="K106" i="14"/>
  <c r="K168" i="14"/>
  <c r="K207" i="14"/>
  <c r="K52" i="14"/>
  <c r="K119" i="14"/>
  <c r="K219" i="14"/>
  <c r="K79" i="14"/>
  <c r="K108" i="14"/>
  <c r="K61" i="14"/>
  <c r="K159" i="14"/>
  <c r="K97" i="14"/>
  <c r="K140" i="14"/>
  <c r="K238" i="14"/>
  <c r="K92" i="14"/>
  <c r="K162" i="14"/>
  <c r="K152" i="14"/>
  <c r="K240" i="14"/>
  <c r="K216" i="14"/>
  <c r="K21" i="14"/>
  <c r="K233" i="14"/>
  <c r="K130" i="14"/>
  <c r="K28" i="14"/>
  <c r="K190" i="14"/>
  <c r="K149" i="14"/>
  <c r="K66" i="14"/>
  <c r="K154" i="14"/>
  <c r="K36" i="14"/>
  <c r="K126" i="14"/>
  <c r="K194" i="14"/>
  <c r="K128" i="14"/>
  <c r="K224" i="14"/>
  <c r="K195" i="14"/>
  <c r="K170" i="14"/>
  <c r="K228" i="14"/>
  <c r="K53" i="14"/>
  <c r="K91" i="14"/>
  <c r="K129" i="14"/>
  <c r="K50" i="14"/>
  <c r="K109" i="14"/>
  <c r="K243" i="14"/>
  <c r="K160" i="14"/>
  <c r="K86" i="14"/>
  <c r="K197" i="14"/>
  <c r="K186" i="14"/>
  <c r="K217" i="14"/>
  <c r="K88" i="14"/>
  <c r="K204" i="14"/>
  <c r="K82" i="14"/>
  <c r="K205" i="14"/>
  <c r="K139" i="14"/>
  <c r="K76" i="14"/>
  <c r="K56" i="14"/>
  <c r="K158" i="14"/>
  <c r="K169" i="14"/>
  <c r="K218" i="14"/>
  <c r="K99" i="14"/>
  <c r="K178" i="14"/>
  <c r="K239" i="14"/>
  <c r="K220" i="14"/>
  <c r="K125" i="14"/>
  <c r="K70" i="14"/>
  <c r="K114" i="14"/>
  <c r="K121" i="14"/>
  <c r="K132" i="14"/>
  <c r="K156" i="14"/>
  <c r="K96" i="14"/>
  <c r="K231" i="14"/>
  <c r="K57" i="14"/>
  <c r="K94" i="14"/>
  <c r="K175" i="14"/>
  <c r="K237" i="14"/>
  <c r="K213" i="14"/>
  <c r="K177" i="14"/>
  <c r="K230" i="14"/>
  <c r="K215" i="14"/>
  <c r="K151" i="14"/>
  <c r="K164" i="14"/>
  <c r="K211" i="14"/>
  <c r="K191" i="14"/>
  <c r="K122" i="14"/>
  <c r="K185" i="14"/>
  <c r="K101" i="14"/>
  <c r="K179" i="14"/>
  <c r="K232" i="14"/>
  <c r="K226" i="14"/>
  <c r="K193" i="14"/>
  <c r="K145" i="14"/>
  <c r="K212" i="14"/>
  <c r="K116" i="14"/>
  <c r="K137" i="14"/>
  <c r="K236" i="14"/>
  <c r="K163" i="14"/>
  <c r="K146" i="14"/>
  <c r="K241" i="14"/>
  <c r="K235" i="14"/>
  <c r="K208" i="14"/>
  <c r="K192" i="14"/>
  <c r="K183" i="14"/>
  <c r="K227" i="14"/>
  <c r="K234" i="14"/>
  <c r="K75" i="14"/>
  <c r="I7" i="14"/>
  <c r="I27" i="14"/>
  <c r="I48" i="14"/>
  <c r="I2" i="14"/>
  <c r="I5" i="14"/>
  <c r="I8" i="14"/>
  <c r="I25" i="14"/>
  <c r="I44" i="14"/>
  <c r="I19" i="14"/>
  <c r="I37" i="14"/>
  <c r="I72" i="14"/>
  <c r="I110" i="14"/>
  <c r="I184" i="14"/>
  <c r="I63" i="14"/>
  <c r="I136" i="14"/>
  <c r="I87" i="14"/>
  <c r="I14" i="14"/>
  <c r="I12" i="14"/>
  <c r="I51" i="14"/>
  <c r="I68" i="14"/>
  <c r="I144" i="14"/>
  <c r="I16" i="14"/>
  <c r="I89" i="14"/>
  <c r="I40" i="14"/>
  <c r="I30" i="14"/>
  <c r="I112" i="14"/>
  <c r="I62" i="14"/>
  <c r="I43" i="14"/>
  <c r="I3" i="14"/>
  <c r="I9" i="14"/>
  <c r="I32" i="14"/>
  <c r="I75" i="14"/>
  <c r="I22" i="14"/>
  <c r="I65" i="14"/>
  <c r="I98" i="14"/>
  <c r="I242" i="14"/>
  <c r="I41" i="14"/>
  <c r="I188" i="14"/>
  <c r="I11" i="14"/>
  <c r="I15" i="14"/>
  <c r="I210" i="14"/>
  <c r="I18" i="14"/>
  <c r="I20" i="14"/>
  <c r="I60" i="14"/>
  <c r="I4" i="14"/>
  <c r="I26" i="14"/>
  <c r="I142" i="14"/>
  <c r="I47" i="14"/>
  <c r="I133" i="14"/>
  <c r="I119" i="14"/>
  <c r="I78" i="14"/>
  <c r="I165" i="14"/>
  <c r="I77" i="14"/>
  <c r="I46" i="14"/>
  <c r="I118" i="14"/>
  <c r="I219" i="14"/>
  <c r="I79" i="14"/>
  <c r="I45" i="14"/>
  <c r="I38" i="14"/>
  <c r="I6" i="14"/>
  <c r="I123" i="14"/>
  <c r="I160" i="14"/>
  <c r="I104" i="14"/>
  <c r="I200" i="14"/>
  <c r="I64" i="14"/>
  <c r="I31" i="14"/>
  <c r="I108" i="14"/>
  <c r="I214" i="14"/>
  <c r="I103" i="14"/>
  <c r="I61" i="14"/>
  <c r="I180" i="14"/>
  <c r="I148" i="14"/>
  <c r="I159" i="14"/>
  <c r="I124" i="14"/>
  <c r="I198" i="14"/>
  <c r="I107" i="14"/>
  <c r="I209" i="14"/>
  <c r="I196" i="14"/>
  <c r="I29" i="14"/>
  <c r="I132" i="14"/>
  <c r="I127" i="14"/>
  <c r="I222" i="14"/>
  <c r="I97" i="14"/>
  <c r="I80" i="14"/>
  <c r="I138" i="14"/>
  <c r="I199" i="14"/>
  <c r="I173" i="14"/>
  <c r="I140" i="14"/>
  <c r="I225" i="14"/>
  <c r="I71" i="14"/>
  <c r="I86" i="14"/>
  <c r="I24" i="14"/>
  <c r="I17" i="14"/>
  <c r="I42" i="14"/>
  <c r="I69" i="14"/>
  <c r="I176" i="14"/>
  <c r="I238" i="14"/>
  <c r="I33" i="14"/>
  <c r="I197" i="14"/>
  <c r="I35" i="14"/>
  <c r="I93" i="14"/>
  <c r="I13" i="14"/>
  <c r="I84" i="14"/>
  <c r="I39" i="14"/>
  <c r="I81" i="14"/>
  <c r="I131" i="14"/>
  <c r="I113" i="14"/>
  <c r="I186" i="14"/>
  <c r="I73" i="14"/>
  <c r="I49" i="14"/>
  <c r="I167" i="14"/>
  <c r="I23" i="14"/>
  <c r="I189" i="14"/>
  <c r="I92" i="14"/>
  <c r="I120" i="14"/>
  <c r="I182" i="14"/>
  <c r="I161" i="14"/>
  <c r="I217" i="14"/>
  <c r="I100" i="14"/>
  <c r="I201" i="14"/>
  <c r="I88" i="14"/>
  <c r="I171" i="14"/>
  <c r="I54" i="14"/>
  <c r="I179" i="14"/>
  <c r="I172" i="14"/>
  <c r="I83" i="14"/>
  <c r="I59" i="14"/>
  <c r="I202" i="14"/>
  <c r="I204" i="14"/>
  <c r="I34" i="14"/>
  <c r="I156" i="14"/>
  <c r="I67" i="14"/>
  <c r="I181" i="14"/>
  <c r="I96" i="14"/>
  <c r="I95" i="14"/>
  <c r="I82" i="14"/>
  <c r="I162" i="14"/>
  <c r="I74" i="14"/>
  <c r="I221" i="14"/>
  <c r="I231" i="14"/>
  <c r="I111" i="14"/>
  <c r="I187" i="14"/>
  <c r="I85" i="14"/>
  <c r="I152" i="14"/>
  <c r="I205" i="14"/>
  <c r="I105" i="14"/>
  <c r="I143" i="14"/>
  <c r="I240" i="14"/>
  <c r="I147" i="14"/>
  <c r="I223" i="14"/>
  <c r="I216" i="14"/>
  <c r="I57" i="14"/>
  <c r="I134" i="14"/>
  <c r="I135" i="14"/>
  <c r="I174" i="14"/>
  <c r="I139" i="14"/>
  <c r="I58" i="14"/>
  <c r="I229" i="14"/>
  <c r="I76" i="14"/>
  <c r="I56" i="14"/>
  <c r="I21" i="14"/>
  <c r="I158" i="14"/>
  <c r="I206" i="14"/>
  <c r="I155" i="14"/>
  <c r="I233" i="14"/>
  <c r="I130" i="14"/>
  <c r="I169" i="14"/>
  <c r="I166" i="14"/>
  <c r="I102" i="14"/>
  <c r="I218" i="14"/>
  <c r="I55" i="14"/>
  <c r="I99" i="14"/>
  <c r="I28" i="14"/>
  <c r="I178" i="14"/>
  <c r="I157" i="14"/>
  <c r="I90" i="14"/>
  <c r="I190" i="14"/>
  <c r="I149" i="14"/>
  <c r="I239" i="14"/>
  <c r="I232" i="14"/>
  <c r="I94" i="14"/>
  <c r="I66" i="14"/>
  <c r="I106" i="14"/>
  <c r="I154" i="14"/>
  <c r="I175" i="14"/>
  <c r="I220" i="14"/>
  <c r="I237" i="14"/>
  <c r="I36" i="14"/>
  <c r="I126" i="14"/>
  <c r="I125" i="14"/>
  <c r="I194" i="14"/>
  <c r="I213" i="14"/>
  <c r="I128" i="14"/>
  <c r="I226" i="14"/>
  <c r="I193" i="14"/>
  <c r="I145" i="14"/>
  <c r="I153" i="14"/>
  <c r="I117" i="14"/>
  <c r="I141" i="14"/>
  <c r="I224" i="14"/>
  <c r="I168" i="14"/>
  <c r="I177" i="14"/>
  <c r="I195" i="14"/>
  <c r="I230" i="14"/>
  <c r="I203" i="14"/>
  <c r="I163" i="14"/>
  <c r="I215" i="14"/>
  <c r="I170" i="14"/>
  <c r="I115" i="14"/>
  <c r="I212" i="14"/>
  <c r="I207" i="14"/>
  <c r="I228" i="14"/>
  <c r="I53" i="14"/>
  <c r="I91" i="14"/>
  <c r="I70" i="14"/>
  <c r="I146" i="14"/>
  <c r="I129" i="14"/>
  <c r="I151" i="14"/>
  <c r="I50" i="14"/>
  <c r="I164" i="14"/>
  <c r="I116" i="14"/>
  <c r="I150" i="14"/>
  <c r="I109" i="14"/>
  <c r="I211" i="14"/>
  <c r="I241" i="14"/>
  <c r="I52" i="14"/>
  <c r="I191" i="14"/>
  <c r="I122" i="14"/>
  <c r="I192" i="14"/>
  <c r="I137" i="14"/>
  <c r="I114" i="14"/>
  <c r="I185" i="14"/>
  <c r="I236" i="14"/>
  <c r="I101" i="14"/>
  <c r="I183" i="14"/>
  <c r="I227" i="14"/>
  <c r="I235" i="14"/>
  <c r="I121" i="14"/>
  <c r="I208" i="14"/>
  <c r="I243" i="14"/>
  <c r="I234" i="14"/>
  <c r="I10" i="14"/>
  <c r="O10" i="14"/>
  <c r="O27" i="14"/>
  <c r="O44" i="14"/>
  <c r="O9" i="14"/>
  <c r="O18" i="14"/>
  <c r="O2" i="14"/>
  <c r="O112" i="14"/>
  <c r="O3" i="14"/>
  <c r="O8" i="14"/>
  <c r="O6" i="14"/>
  <c r="O184" i="14"/>
  <c r="O14" i="14"/>
  <c r="O4" i="14"/>
  <c r="O12" i="14"/>
  <c r="O22" i="14"/>
  <c r="O31" i="14"/>
  <c r="O200" i="14"/>
  <c r="O19" i="14"/>
  <c r="O104" i="14"/>
  <c r="O37" i="14"/>
  <c r="O25" i="14"/>
  <c r="O123" i="14"/>
  <c r="O43" i="14"/>
  <c r="O45" i="14"/>
  <c r="O210" i="14"/>
  <c r="O29" i="14"/>
  <c r="O144" i="14"/>
  <c r="O79" i="14"/>
  <c r="O15" i="14"/>
  <c r="O62" i="14"/>
  <c r="O124" i="14"/>
  <c r="O40" i="14"/>
  <c r="O7" i="14"/>
  <c r="O63" i="14"/>
  <c r="O41" i="14"/>
  <c r="O242" i="14"/>
  <c r="O87" i="14"/>
  <c r="O32" i="14"/>
  <c r="O110" i="14"/>
  <c r="O38" i="14"/>
  <c r="O60" i="14"/>
  <c r="O132" i="14"/>
  <c r="O72" i="14"/>
  <c r="O84" i="14"/>
  <c r="O20" i="14"/>
  <c r="O214" i="14"/>
  <c r="O71" i="14"/>
  <c r="O46" i="14"/>
  <c r="O138" i="14"/>
  <c r="O30" i="14"/>
  <c r="O11" i="14"/>
  <c r="O108" i="14"/>
  <c r="O188" i="14"/>
  <c r="O65" i="14"/>
  <c r="O89" i="14"/>
  <c r="O165" i="14"/>
  <c r="O142" i="14"/>
  <c r="O26" i="14"/>
  <c r="O61" i="14"/>
  <c r="O197" i="14"/>
  <c r="O16" i="14"/>
  <c r="O48" i="14"/>
  <c r="O13" i="14"/>
  <c r="O80" i="14"/>
  <c r="O222" i="14"/>
  <c r="O34" i="14"/>
  <c r="O82" i="14"/>
  <c r="O54" i="14"/>
  <c r="O75" i="14"/>
  <c r="O78" i="14"/>
  <c r="O77" i="14"/>
  <c r="O51" i="14"/>
  <c r="O49" i="14"/>
  <c r="O57" i="14"/>
  <c r="O47" i="14"/>
  <c r="O59" i="14"/>
  <c r="O148" i="14"/>
  <c r="O69" i="14"/>
  <c r="O120" i="14"/>
  <c r="O36" i="14"/>
  <c r="O159" i="14"/>
  <c r="O56" i="14"/>
  <c r="O76" i="14"/>
  <c r="O88" i="14"/>
  <c r="O94" i="14"/>
  <c r="O179" i="14"/>
  <c r="O136" i="14"/>
  <c r="O107" i="14"/>
  <c r="O42" i="14"/>
  <c r="O118" i="14"/>
  <c r="O161" i="14"/>
  <c r="O39" i="14"/>
  <c r="O17" i="14"/>
  <c r="O209" i="14"/>
  <c r="O98" i="14"/>
  <c r="O140" i="14"/>
  <c r="O122" i="14"/>
  <c r="O68" i="14"/>
  <c r="O24" i="14"/>
  <c r="O167" i="14"/>
  <c r="O187" i="14"/>
  <c r="O73" i="14"/>
  <c r="O134" i="14"/>
  <c r="O100" i="14"/>
  <c r="O53" i="14"/>
  <c r="O190" i="14"/>
  <c r="O160" i="14"/>
  <c r="O203" i="14"/>
  <c r="O83" i="14"/>
  <c r="O155" i="14"/>
  <c r="O55" i="14"/>
  <c r="O219" i="14"/>
  <c r="O217" i="14"/>
  <c r="O67" i="14"/>
  <c r="O153" i="14"/>
  <c r="O201" i="14"/>
  <c r="O171" i="14"/>
  <c r="O97" i="14"/>
  <c r="O21" i="14"/>
  <c r="O192" i="14"/>
  <c r="O196" i="14"/>
  <c r="O181" i="14"/>
  <c r="O173" i="14"/>
  <c r="O103" i="14"/>
  <c r="O131" i="14"/>
  <c r="O127" i="14"/>
  <c r="O172" i="14"/>
  <c r="O33" i="14"/>
  <c r="O64" i="14"/>
  <c r="O111" i="14"/>
  <c r="O126" i="14"/>
  <c r="O186" i="14"/>
  <c r="O204" i="14"/>
  <c r="O96" i="14"/>
  <c r="O85" i="14"/>
  <c r="O199" i="14"/>
  <c r="O35" i="14"/>
  <c r="O95" i="14"/>
  <c r="O81" i="14"/>
  <c r="O90" i="14"/>
  <c r="O176" i="14"/>
  <c r="O180" i="14"/>
  <c r="O106" i="14"/>
  <c r="O92" i="14"/>
  <c r="O238" i="14"/>
  <c r="O116" i="14"/>
  <c r="O145" i="14"/>
  <c r="O208" i="14"/>
  <c r="O198" i="14"/>
  <c r="O74" i="14"/>
  <c r="O93" i="14"/>
  <c r="O115" i="14"/>
  <c r="O221" i="14"/>
  <c r="O223" i="14"/>
  <c r="O206" i="14"/>
  <c r="O143" i="14"/>
  <c r="O229" i="14"/>
  <c r="O28" i="14"/>
  <c r="O194" i="14"/>
  <c r="O128" i="14"/>
  <c r="O70" i="14"/>
  <c r="O114" i="14"/>
  <c r="O178" i="14"/>
  <c r="O99" i="14"/>
  <c r="O215" i="14"/>
  <c r="O58" i="14"/>
  <c r="O117" i="14"/>
  <c r="O23" i="14"/>
  <c r="O150" i="14"/>
  <c r="O135" i="14"/>
  <c r="O105" i="14"/>
  <c r="O225" i="14"/>
  <c r="O66" i="14"/>
  <c r="O130" i="14"/>
  <c r="O195" i="14"/>
  <c r="O169" i="14"/>
  <c r="O220" i="14"/>
  <c r="O151" i="14"/>
  <c r="O191" i="14"/>
  <c r="O175" i="14"/>
  <c r="O213" i="14"/>
  <c r="O182" i="14"/>
  <c r="O189" i="14"/>
  <c r="O147" i="14"/>
  <c r="O157" i="14"/>
  <c r="O202" i="14"/>
  <c r="O91" i="14"/>
  <c r="O129" i="14"/>
  <c r="O154" i="14"/>
  <c r="O240" i="14"/>
  <c r="O233" i="14"/>
  <c r="O162" i="14"/>
  <c r="O125" i="14"/>
  <c r="O205" i="14"/>
  <c r="O139" i="14"/>
  <c r="O164" i="14"/>
  <c r="O141" i="14"/>
  <c r="O166" i="14"/>
  <c r="O174" i="14"/>
  <c r="O149" i="14"/>
  <c r="O152" i="14"/>
  <c r="O119" i="14"/>
  <c r="O216" i="14"/>
  <c r="O86" i="14"/>
  <c r="O158" i="14"/>
  <c r="O237" i="14"/>
  <c r="O137" i="14"/>
  <c r="O212" i="14"/>
  <c r="O146" i="14"/>
  <c r="O241" i="14"/>
  <c r="O113" i="14"/>
  <c r="O133" i="14"/>
  <c r="O52" i="14"/>
  <c r="O168" i="14"/>
  <c r="O50" i="14"/>
  <c r="O170" i="14"/>
  <c r="O218" i="14"/>
  <c r="O185" i="14"/>
  <c r="O193" i="14"/>
  <c r="O163" i="14"/>
  <c r="O183" i="14"/>
  <c r="O102" i="14"/>
  <c r="O207" i="14"/>
  <c r="O224" i="14"/>
  <c r="O101" i="14"/>
  <c r="O156" i="14"/>
  <c r="O177" i="14"/>
  <c r="O231" i="14"/>
  <c r="O232" i="14"/>
  <c r="O228" i="14"/>
  <c r="O121" i="14"/>
  <c r="O239" i="14"/>
  <c r="O230" i="14"/>
  <c r="O226" i="14"/>
  <c r="O227" i="14"/>
  <c r="O109" i="14"/>
  <c r="O236" i="14"/>
  <c r="O235" i="14"/>
  <c r="O211" i="14"/>
  <c r="O234" i="14"/>
  <c r="O243" i="14"/>
  <c r="O5" i="14"/>
  <c r="X113" i="14"/>
  <c r="X241" i="14"/>
  <c r="X232" i="14"/>
  <c r="X228" i="14"/>
  <c r="X156" i="14"/>
  <c r="X221" i="14"/>
  <c r="X207" i="14"/>
  <c r="X225" i="14"/>
  <c r="X226" i="14"/>
  <c r="X216" i="14"/>
  <c r="X231" i="14"/>
  <c r="X180" i="14"/>
  <c r="X239" i="14"/>
  <c r="X235" i="14"/>
  <c r="X233" i="14"/>
  <c r="X227" i="14"/>
  <c r="X234" i="14"/>
  <c r="X243" i="14"/>
  <c r="X196" i="14"/>
  <c r="X236" i="14"/>
  <c r="X154" i="14"/>
  <c r="X129" i="14"/>
  <c r="X202" i="14"/>
  <c r="X240" i="14"/>
  <c r="X141" i="14"/>
  <c r="X230" i="14"/>
  <c r="X189" i="14"/>
  <c r="X185" i="14"/>
  <c r="X237" i="14"/>
  <c r="X223" i="14"/>
  <c r="X153" i="14"/>
  <c r="X208" i="14"/>
  <c r="X101" i="14"/>
  <c r="X224" i="14"/>
  <c r="X73" i="14"/>
  <c r="X211" i="14"/>
  <c r="X147" i="14"/>
  <c r="X110" i="14"/>
  <c r="X238" i="14"/>
  <c r="X95" i="14"/>
  <c r="X164" i="14"/>
  <c r="X182" i="14"/>
  <c r="X163" i="14"/>
  <c r="X198" i="14"/>
  <c r="X137" i="14"/>
  <c r="X173" i="14"/>
  <c r="X199" i="14"/>
  <c r="X150" i="14"/>
  <c r="X177" i="14"/>
  <c r="X52" i="14"/>
  <c r="X183" i="14"/>
  <c r="X114" i="14"/>
  <c r="X179" i="14"/>
  <c r="X195" i="14"/>
  <c r="X220" i="14"/>
  <c r="X193" i="14"/>
  <c r="X172" i="14"/>
  <c r="X181" i="14"/>
  <c r="X205" i="14"/>
  <c r="X175" i="14"/>
  <c r="X97" i="14"/>
  <c r="X170" i="14"/>
  <c r="X91" i="14"/>
  <c r="X215" i="14"/>
  <c r="X194" i="14"/>
  <c r="X212" i="14"/>
  <c r="X133" i="14"/>
  <c r="X151" i="14"/>
  <c r="X119" i="14"/>
  <c r="X85" i="14"/>
  <c r="X176" i="14"/>
  <c r="X218" i="14"/>
  <c r="X171" i="14"/>
  <c r="X134" i="14"/>
  <c r="X166" i="14"/>
  <c r="X219" i="14"/>
  <c r="X93" i="14"/>
  <c r="X128" i="14"/>
  <c r="X135" i="14"/>
  <c r="X130" i="14"/>
  <c r="X86" i="14"/>
  <c r="X121" i="14"/>
  <c r="X157" i="14"/>
  <c r="X186" i="14"/>
  <c r="X109" i="14"/>
  <c r="X201" i="14"/>
  <c r="X178" i="14"/>
  <c r="X206" i="14"/>
  <c r="X122" i="14"/>
  <c r="X146" i="14"/>
  <c r="X139" i="14"/>
  <c r="X145" i="14"/>
  <c r="X152" i="14"/>
  <c r="X66" i="14"/>
  <c r="X125" i="14"/>
  <c r="X107" i="14"/>
  <c r="X87" i="14"/>
  <c r="X94" i="14"/>
  <c r="X167" i="14"/>
  <c r="X50" i="14"/>
  <c r="X162" i="14"/>
  <c r="X229" i="14"/>
  <c r="X92" i="14"/>
  <c r="X103" i="14"/>
  <c r="X204" i="14"/>
  <c r="X127" i="14"/>
  <c r="X116" i="14"/>
  <c r="X80" i="14"/>
  <c r="X90" i="14"/>
  <c r="X158" i="14"/>
  <c r="X242" i="14"/>
  <c r="X191" i="14"/>
  <c r="X168" i="14"/>
  <c r="X74" i="14"/>
  <c r="X68" i="14"/>
  <c r="X188" i="14"/>
  <c r="X159" i="14"/>
  <c r="X192" i="14"/>
  <c r="X217" i="14"/>
  <c r="X39" i="14"/>
  <c r="X140" i="14"/>
  <c r="X102" i="14"/>
  <c r="X149" i="14"/>
  <c r="X126" i="14"/>
  <c r="X70" i="14"/>
  <c r="X72" i="14"/>
  <c r="X213" i="14"/>
  <c r="X222" i="14"/>
  <c r="X160" i="14"/>
  <c r="X169" i="14"/>
  <c r="X89" i="14"/>
  <c r="X115" i="14"/>
  <c r="X142" i="14"/>
  <c r="X136" i="14"/>
  <c r="X210" i="14"/>
  <c r="X99" i="14"/>
  <c r="X48" i="14"/>
  <c r="X165" i="14"/>
  <c r="X53" i="14"/>
  <c r="X209" i="14"/>
  <c r="X83" i="14"/>
  <c r="X84" i="14"/>
  <c r="X55" i="14"/>
  <c r="X88" i="14"/>
  <c r="X131" i="14"/>
  <c r="X57" i="14"/>
  <c r="X23" i="14"/>
  <c r="X143" i="14"/>
  <c r="X174" i="14"/>
  <c r="X144" i="14"/>
  <c r="X28" i="14"/>
  <c r="X36" i="14"/>
  <c r="X214" i="14"/>
  <c r="X49" i="14"/>
  <c r="X184" i="14"/>
  <c r="X100" i="14"/>
  <c r="X111" i="14"/>
  <c r="X71" i="14"/>
  <c r="X155" i="14"/>
  <c r="X81" i="14"/>
  <c r="X190" i="14"/>
  <c r="X187" i="14"/>
  <c r="X148" i="14"/>
  <c r="X105" i="14"/>
  <c r="X33" i="14"/>
  <c r="X77" i="14"/>
  <c r="X203" i="14"/>
  <c r="X106" i="14"/>
  <c r="X42" i="14"/>
  <c r="X63" i="14"/>
  <c r="X56" i="14"/>
  <c r="X17" i="14"/>
  <c r="X54" i="14"/>
  <c r="X76" i="14"/>
  <c r="X98" i="14"/>
  <c r="X118" i="14"/>
  <c r="X96" i="14"/>
  <c r="X67" i="14"/>
  <c r="X69" i="14"/>
  <c r="X35" i="14"/>
  <c r="X37" i="14"/>
  <c r="X112" i="14"/>
  <c r="X40" i="14"/>
  <c r="X59" i="14"/>
  <c r="X117" i="14"/>
  <c r="X16" i="14"/>
  <c r="X124" i="14"/>
  <c r="X132" i="14"/>
  <c r="X64" i="14"/>
  <c r="X161" i="14"/>
  <c r="X7" i="14"/>
  <c r="X58" i="14"/>
  <c r="X30" i="14"/>
  <c r="X41" i="14"/>
  <c r="X104" i="14"/>
  <c r="X24" i="14"/>
  <c r="X51" i="14"/>
  <c r="X197" i="14"/>
  <c r="X29" i="14"/>
  <c r="X47" i="14"/>
  <c r="X120" i="14"/>
  <c r="X25" i="14"/>
  <c r="X82" i="14"/>
  <c r="X108" i="14"/>
  <c r="X21" i="14"/>
  <c r="X61" i="14"/>
  <c r="X38" i="14"/>
  <c r="X65" i="14"/>
  <c r="X75" i="14"/>
  <c r="X138" i="14"/>
  <c r="X78" i="14"/>
  <c r="X10" i="14"/>
  <c r="X8" i="14"/>
  <c r="X34" i="14"/>
  <c r="X200" i="14"/>
  <c r="X60" i="14"/>
  <c r="X79" i="14"/>
  <c r="X45" i="14"/>
  <c r="X18" i="14"/>
  <c r="X46" i="14"/>
  <c r="X43" i="14"/>
  <c r="X32" i="14"/>
  <c r="X62" i="14"/>
  <c r="X2" i="14"/>
  <c r="X26" i="14"/>
  <c r="X11" i="14"/>
  <c r="X123" i="14"/>
  <c r="X13" i="14"/>
  <c r="X15" i="14"/>
  <c r="X19" i="14"/>
  <c r="X20" i="14"/>
  <c r="X44" i="14"/>
  <c r="X12" i="14"/>
  <c r="X31" i="14"/>
  <c r="X27" i="14"/>
  <c r="X14" i="14"/>
  <c r="X9" i="14"/>
  <c r="X22" i="14"/>
  <c r="X5" i="14"/>
  <c r="X3" i="14"/>
  <c r="X6" i="14"/>
  <c r="X4" i="14"/>
  <c r="V235" i="14" l="1"/>
  <c r="Y235" i="14" s="1"/>
  <c r="V226" i="14"/>
  <c r="Y226" i="14" s="1"/>
  <c r="V228" i="14"/>
  <c r="Y228" i="14" s="1"/>
  <c r="V180" i="14"/>
  <c r="Y180" i="14" s="1"/>
  <c r="V241" i="14"/>
  <c r="Y241" i="14" s="1"/>
  <c r="V225" i="14"/>
  <c r="Y225" i="14" s="1"/>
  <c r="V231" i="14"/>
  <c r="Y231" i="14" s="1"/>
  <c r="V207" i="14"/>
  <c r="Y207" i="14" s="1"/>
  <c r="V239" i="14"/>
  <c r="Y239" i="14" s="1"/>
  <c r="V234" i="14"/>
  <c r="Y234" i="14" s="1"/>
  <c r="V233" i="14"/>
  <c r="Y233" i="14" s="1"/>
  <c r="V243" i="14"/>
  <c r="Y243" i="14" s="1"/>
  <c r="V216" i="14"/>
  <c r="Y216" i="14" s="1"/>
  <c r="V156" i="14"/>
  <c r="Y156" i="14" s="1"/>
  <c r="V227" i="14"/>
  <c r="Y227" i="14" s="1"/>
  <c r="V232" i="14"/>
  <c r="Y232" i="14" s="1"/>
  <c r="V113" i="14"/>
  <c r="Y113" i="14" s="1"/>
  <c r="V221" i="14"/>
  <c r="Y221" i="14" s="1"/>
  <c r="V3" i="14"/>
  <c r="Y3" i="14" s="1"/>
  <c r="V44" i="14"/>
  <c r="Y44" i="14" s="1"/>
  <c r="V2" i="14"/>
  <c r="Y2" i="14" s="1"/>
  <c r="V209" i="14"/>
  <c r="Y209" i="14" s="1"/>
  <c r="V115" i="14"/>
  <c r="Y115" i="14" s="1"/>
  <c r="V126" i="14"/>
  <c r="Y126" i="14" s="1"/>
  <c r="V188" i="14"/>
  <c r="Y188" i="14" s="1"/>
  <c r="V80" i="14"/>
  <c r="Y80" i="14" s="1"/>
  <c r="V162" i="14"/>
  <c r="Y162" i="14" s="1"/>
  <c r="V206" i="14"/>
  <c r="Y206" i="14" s="1"/>
  <c r="V121" i="14"/>
  <c r="Y121" i="14" s="1"/>
  <c r="V166" i="14"/>
  <c r="Y166" i="14" s="1"/>
  <c r="V151" i="14"/>
  <c r="Y151" i="14" s="1"/>
  <c r="V170" i="14"/>
  <c r="Y170" i="14" s="1"/>
  <c r="V182" i="14"/>
  <c r="Y182" i="14" s="1"/>
  <c r="V238" i="14"/>
  <c r="Y238" i="14" s="1"/>
  <c r="V60" i="14"/>
  <c r="Y60" i="14" s="1"/>
  <c r="V120" i="14"/>
  <c r="Y120" i="14" s="1"/>
  <c r="V30" i="14"/>
  <c r="Y30" i="14" s="1"/>
  <c r="V117" i="14"/>
  <c r="Y117" i="14" s="1"/>
  <c r="V96" i="14"/>
  <c r="Y96" i="14" s="1"/>
  <c r="V63" i="14"/>
  <c r="Y63" i="14" s="1"/>
  <c r="V187" i="14"/>
  <c r="Y187" i="14" s="1"/>
  <c r="V190" i="14"/>
  <c r="Y190" i="14" s="1"/>
  <c r="V49" i="14"/>
  <c r="Y49" i="14" s="1"/>
  <c r="V214" i="14"/>
  <c r="Y214" i="14" s="1"/>
  <c r="V23" i="14"/>
  <c r="Y23" i="14" s="1"/>
  <c r="V57" i="14"/>
  <c r="Y57" i="14" s="1"/>
  <c r="V53" i="14"/>
  <c r="Y53" i="14" s="1"/>
  <c r="V149" i="14"/>
  <c r="Y149" i="14" s="1"/>
  <c r="V68" i="14"/>
  <c r="Y68" i="14" s="1"/>
  <c r="V116" i="14"/>
  <c r="Y116" i="14" s="1"/>
  <c r="V50" i="14"/>
  <c r="Y50" i="14" s="1"/>
  <c r="V152" i="14"/>
  <c r="Y152" i="14" s="1"/>
  <c r="V62" i="14"/>
  <c r="Y62" i="14" s="1"/>
  <c r="V47" i="14"/>
  <c r="Y47" i="14" s="1"/>
  <c r="V118" i="14"/>
  <c r="Y118" i="14" s="1"/>
  <c r="V169" i="14"/>
  <c r="Y169" i="14" s="1"/>
  <c r="V171" i="14"/>
  <c r="Y171" i="14" s="1"/>
  <c r="V22" i="14"/>
  <c r="Y22" i="14" s="1"/>
  <c r="V9" i="14"/>
  <c r="Y9" i="14" s="1"/>
  <c r="V19" i="14"/>
  <c r="Y19" i="14" s="1"/>
  <c r="V15" i="14"/>
  <c r="Y15" i="14" s="1"/>
  <c r="V32" i="14"/>
  <c r="Y32" i="14" s="1"/>
  <c r="V43" i="14"/>
  <c r="Y43" i="14" s="1"/>
  <c r="V34" i="14"/>
  <c r="Y34" i="14" s="1"/>
  <c r="V8" i="14"/>
  <c r="Y8" i="14" s="1"/>
  <c r="V38" i="14"/>
  <c r="Y38" i="14" s="1"/>
  <c r="V61" i="14"/>
  <c r="Y61" i="14" s="1"/>
  <c r="V29" i="14"/>
  <c r="Y29" i="14" s="1"/>
  <c r="V197" i="14"/>
  <c r="Y197" i="14" s="1"/>
  <c r="V7" i="14"/>
  <c r="Y7" i="14" s="1"/>
  <c r="V161" i="14"/>
  <c r="Y161" i="14" s="1"/>
  <c r="V40" i="14"/>
  <c r="Y40" i="14" s="1"/>
  <c r="V112" i="14"/>
  <c r="Y112" i="14" s="1"/>
  <c r="V98" i="14"/>
  <c r="Y98" i="14" s="1"/>
  <c r="V76" i="14"/>
  <c r="Y76" i="14" s="1"/>
  <c r="V106" i="14"/>
  <c r="Y106" i="14" s="1"/>
  <c r="V203" i="14"/>
  <c r="Y203" i="14" s="1"/>
  <c r="V81" i="14"/>
  <c r="Y81" i="14" s="1"/>
  <c r="V155" i="14"/>
  <c r="Y155" i="14" s="1"/>
  <c r="V36" i="14"/>
  <c r="Y36" i="14" s="1"/>
  <c r="V28" i="14"/>
  <c r="Y28" i="14" s="1"/>
  <c r="V131" i="14"/>
  <c r="Y131" i="14" s="1"/>
  <c r="V88" i="14"/>
  <c r="Y88" i="14" s="1"/>
  <c r="V48" i="14"/>
  <c r="Y48" i="14" s="1"/>
  <c r="V140" i="14"/>
  <c r="Y140" i="14" s="1"/>
  <c r="V168" i="14"/>
  <c r="Y168" i="14" s="1"/>
  <c r="V204" i="14"/>
  <c r="Y204" i="14" s="1"/>
  <c r="V167" i="14"/>
  <c r="Y167" i="14" s="1"/>
  <c r="V145" i="14"/>
  <c r="Y145" i="14" s="1"/>
  <c r="V201" i="14"/>
  <c r="Y201" i="14" s="1"/>
  <c r="V175" i="14"/>
  <c r="Y175" i="14" s="1"/>
  <c r="V114" i="14"/>
  <c r="Y114" i="14" s="1"/>
  <c r="V14" i="14"/>
  <c r="Y14" i="14" s="1"/>
  <c r="V13" i="14"/>
  <c r="Y13" i="14" s="1"/>
  <c r="V46" i="14"/>
  <c r="Y46" i="14" s="1"/>
  <c r="V99" i="14"/>
  <c r="Y99" i="14" s="1"/>
  <c r="V222" i="14"/>
  <c r="Y222" i="14" s="1"/>
  <c r="V39" i="14"/>
  <c r="Y39" i="14" s="1"/>
  <c r="V191" i="14"/>
  <c r="Y191" i="14" s="1"/>
  <c r="V103" i="14"/>
  <c r="Y103" i="14" s="1"/>
  <c r="V94" i="14"/>
  <c r="Y94" i="14" s="1"/>
  <c r="V139" i="14"/>
  <c r="Y139" i="14" s="1"/>
  <c r="V109" i="14"/>
  <c r="Y109" i="14" s="1"/>
  <c r="V135" i="14"/>
  <c r="Y135" i="14" s="1"/>
  <c r="V176" i="14"/>
  <c r="Y176" i="14" s="1"/>
  <c r="V194" i="14"/>
  <c r="Y194" i="14" s="1"/>
  <c r="V181" i="14"/>
  <c r="Y181" i="14" s="1"/>
  <c r="V195" i="14"/>
  <c r="Y195" i="14" s="1"/>
  <c r="V183" i="14"/>
  <c r="Y183" i="14" s="1"/>
  <c r="V95" i="14"/>
  <c r="Y95" i="14" s="1"/>
  <c r="V101" i="14"/>
  <c r="Y101" i="14" s="1"/>
  <c r="V237" i="14"/>
  <c r="Y237" i="14" s="1"/>
  <c r="V141" i="14"/>
  <c r="Y141" i="14" s="1"/>
  <c r="V5" i="14"/>
  <c r="Y5" i="14" s="1"/>
  <c r="V65" i="14"/>
  <c r="Y65" i="14" s="1"/>
  <c r="V58" i="14"/>
  <c r="Y58" i="14" s="1"/>
  <c r="V102" i="14"/>
  <c r="Y102" i="14" s="1"/>
  <c r="V198" i="14"/>
  <c r="Y198" i="14" s="1"/>
  <c r="V10" i="14"/>
  <c r="Y10" i="14" s="1"/>
  <c r="V21" i="14"/>
  <c r="Y21" i="14" s="1"/>
  <c r="V51" i="14"/>
  <c r="Y51" i="14" s="1"/>
  <c r="V64" i="14"/>
  <c r="Y64" i="14" s="1"/>
  <c r="V37" i="14"/>
  <c r="Y37" i="14" s="1"/>
  <c r="V54" i="14"/>
  <c r="Y54" i="14" s="1"/>
  <c r="V77" i="14"/>
  <c r="Y77" i="14" s="1"/>
  <c r="V33" i="14"/>
  <c r="Y33" i="14" s="1"/>
  <c r="V71" i="14"/>
  <c r="Y71" i="14" s="1"/>
  <c r="V111" i="14"/>
  <c r="Y111" i="14" s="1"/>
  <c r="V144" i="14"/>
  <c r="Y144" i="14" s="1"/>
  <c r="V174" i="14"/>
  <c r="Y174" i="14" s="1"/>
  <c r="V55" i="14"/>
  <c r="Y55" i="14" s="1"/>
  <c r="V84" i="14"/>
  <c r="Y84" i="14" s="1"/>
  <c r="V210" i="14"/>
  <c r="Y210" i="14" s="1"/>
  <c r="V217" i="14"/>
  <c r="Y217" i="14" s="1"/>
  <c r="V242" i="14"/>
  <c r="Y242" i="14" s="1"/>
  <c r="V92" i="14"/>
  <c r="Y92" i="14" s="1"/>
  <c r="V20" i="14"/>
  <c r="Y20" i="14" s="1"/>
  <c r="V200" i="14"/>
  <c r="Y200" i="14" s="1"/>
  <c r="V42" i="14"/>
  <c r="Y42" i="14" s="1"/>
  <c r="V199" i="14"/>
  <c r="Y199" i="14" s="1"/>
  <c r="V224" i="14"/>
  <c r="Y224" i="14" s="1"/>
  <c r="V223" i="14"/>
  <c r="Y223" i="14" s="1"/>
  <c r="V4" i="14"/>
  <c r="Y4" i="14" s="1"/>
  <c r="V27" i="14"/>
  <c r="Y27" i="14" s="1"/>
  <c r="V123" i="14"/>
  <c r="Y123" i="14" s="1"/>
  <c r="V18" i="14"/>
  <c r="Y18" i="14" s="1"/>
  <c r="V78" i="14"/>
  <c r="Y78" i="14" s="1"/>
  <c r="V108" i="14"/>
  <c r="Y108" i="14" s="1"/>
  <c r="V24" i="14"/>
  <c r="Y24" i="14" s="1"/>
  <c r="V132" i="14"/>
  <c r="Y132" i="14" s="1"/>
  <c r="V35" i="14"/>
  <c r="Y35" i="14" s="1"/>
  <c r="V17" i="14"/>
  <c r="Y17" i="14" s="1"/>
  <c r="V136" i="14"/>
  <c r="Y136" i="14" s="1"/>
  <c r="V72" i="14"/>
  <c r="Y72" i="14" s="1"/>
  <c r="V192" i="14"/>
  <c r="Y192" i="14" s="1"/>
  <c r="V158" i="14"/>
  <c r="Y158" i="14" s="1"/>
  <c r="V229" i="14"/>
  <c r="Y229" i="14" s="1"/>
  <c r="V107" i="14"/>
  <c r="Y107" i="14" s="1"/>
  <c r="V186" i="14"/>
  <c r="Y186" i="14" s="1"/>
  <c r="V93" i="14"/>
  <c r="Y93" i="14" s="1"/>
  <c r="V85" i="14"/>
  <c r="Y85" i="14" s="1"/>
  <c r="V59" i="14"/>
  <c r="Y59" i="14" s="1"/>
  <c r="V165" i="14"/>
  <c r="Y165" i="14" s="1"/>
  <c r="V74" i="14"/>
  <c r="Y74" i="14" s="1"/>
  <c r="V127" i="14"/>
  <c r="Y127" i="14" s="1"/>
  <c r="V130" i="14"/>
  <c r="Y130" i="14" s="1"/>
  <c r="V218" i="14"/>
  <c r="Y218" i="14" s="1"/>
  <c r="V6" i="14"/>
  <c r="Y6" i="14" s="1"/>
  <c r="V12" i="14"/>
  <c r="Y12" i="14" s="1"/>
  <c r="V26" i="14"/>
  <c r="Y26" i="14" s="1"/>
  <c r="V79" i="14"/>
  <c r="Y79" i="14" s="1"/>
  <c r="V75" i="14"/>
  <c r="Y75" i="14" s="1"/>
  <c r="V25" i="14"/>
  <c r="Y25" i="14" s="1"/>
  <c r="V41" i="14"/>
  <c r="Y41" i="14" s="1"/>
  <c r="V16" i="14"/>
  <c r="Y16" i="14" s="1"/>
  <c r="V67" i="14"/>
  <c r="Y67" i="14" s="1"/>
  <c r="V148" i="14"/>
  <c r="Y148" i="14" s="1"/>
  <c r="V184" i="14"/>
  <c r="Y184" i="14" s="1"/>
  <c r="V66" i="14"/>
  <c r="Y66" i="14" s="1"/>
  <c r="V215" i="14"/>
  <c r="Y215" i="14" s="1"/>
  <c r="V193" i="14"/>
  <c r="Y193" i="14" s="1"/>
  <c r="V179" i="14"/>
  <c r="Y179" i="14" s="1"/>
  <c r="V137" i="14"/>
  <c r="Y137" i="14" s="1"/>
  <c r="V208" i="14"/>
  <c r="Y208" i="14" s="1"/>
  <c r="V230" i="14"/>
  <c r="Y230" i="14" s="1"/>
  <c r="V129" i="14"/>
  <c r="Y129" i="14" s="1"/>
  <c r="V31" i="14"/>
  <c r="Y31" i="14" s="1"/>
  <c r="V11" i="14"/>
  <c r="Y11" i="14" s="1"/>
  <c r="V45" i="14"/>
  <c r="Y45" i="14" s="1"/>
  <c r="V138" i="14"/>
  <c r="Y138" i="14" s="1"/>
  <c r="V82" i="14"/>
  <c r="Y82" i="14" s="1"/>
  <c r="V104" i="14"/>
  <c r="Y104" i="14" s="1"/>
  <c r="V124" i="14"/>
  <c r="Y124" i="14" s="1"/>
  <c r="V69" i="14"/>
  <c r="Y69" i="14" s="1"/>
  <c r="V56" i="14"/>
  <c r="Y56" i="14" s="1"/>
  <c r="V105" i="14"/>
  <c r="Y105" i="14" s="1"/>
  <c r="V100" i="14"/>
  <c r="Y100" i="14" s="1"/>
  <c r="V143" i="14"/>
  <c r="Y143" i="14" s="1"/>
  <c r="V83" i="14"/>
  <c r="Y83" i="14" s="1"/>
  <c r="V70" i="14"/>
  <c r="Y70" i="14" s="1"/>
  <c r="V159" i="14"/>
  <c r="Y159" i="14" s="1"/>
  <c r="V90" i="14"/>
  <c r="Y90" i="14" s="1"/>
  <c r="V89" i="14"/>
  <c r="Y89" i="14" s="1"/>
  <c r="V213" i="14"/>
  <c r="Y213" i="14" s="1"/>
  <c r="V142" i="14"/>
  <c r="Y142" i="14" s="1"/>
  <c r="V160" i="14"/>
  <c r="Y160" i="14" s="1"/>
  <c r="V122" i="14"/>
  <c r="Y122" i="14" s="1"/>
  <c r="V219" i="14"/>
  <c r="Y219" i="14" s="1"/>
  <c r="V189" i="14"/>
  <c r="Y189" i="14" s="1"/>
  <c r="V86" i="14"/>
  <c r="Y86" i="14" s="1"/>
  <c r="V133" i="14"/>
  <c r="Y133" i="14" s="1"/>
  <c r="V212" i="14"/>
  <c r="Y212" i="14" s="1"/>
  <c r="V91" i="14"/>
  <c r="Y91" i="14" s="1"/>
  <c r="V205" i="14"/>
  <c r="Y205" i="14" s="1"/>
  <c r="V220" i="14"/>
  <c r="Y220" i="14" s="1"/>
  <c r="V177" i="14"/>
  <c r="Y177" i="14" s="1"/>
  <c r="V163" i="14"/>
  <c r="Y163" i="14" s="1"/>
  <c r="V147" i="14"/>
  <c r="Y147" i="14" s="1"/>
  <c r="V240" i="14"/>
  <c r="Y240" i="14" s="1"/>
  <c r="V154" i="14"/>
  <c r="Y154" i="14" s="1"/>
  <c r="V236" i="14"/>
  <c r="Y236" i="14" s="1"/>
  <c r="V146" i="14"/>
  <c r="Y146" i="14" s="1"/>
  <c r="V128" i="14"/>
  <c r="Y128" i="14" s="1"/>
  <c r="V125" i="14"/>
  <c r="Y125" i="14" s="1"/>
  <c r="V157" i="14"/>
  <c r="Y157" i="14" s="1"/>
  <c r="V119" i="14"/>
  <c r="Y119" i="14" s="1"/>
  <c r="V153" i="14"/>
  <c r="Y153" i="14" s="1"/>
  <c r="V185" i="14"/>
  <c r="Y185" i="14" s="1"/>
  <c r="V178" i="14"/>
  <c r="Y178" i="14" s="1"/>
  <c r="V134" i="14"/>
  <c r="Y134" i="14" s="1"/>
  <c r="V97" i="14"/>
  <c r="Y97" i="14" s="1"/>
  <c r="V172" i="14"/>
  <c r="Y172" i="14" s="1"/>
  <c r="V52" i="14"/>
  <c r="Y52" i="14" s="1"/>
  <c r="V150" i="14"/>
  <c r="Y150" i="14" s="1"/>
  <c r="V173" i="14"/>
  <c r="Y173" i="14" s="1"/>
  <c r="V164" i="14"/>
  <c r="Y164" i="14" s="1"/>
  <c r="V110" i="14"/>
  <c r="Y110" i="14" s="1"/>
  <c r="V211" i="14"/>
  <c r="Y211" i="14" s="1"/>
  <c r="V73" i="14"/>
  <c r="Y73" i="14" s="1"/>
  <c r="V202" i="14"/>
  <c r="Y202" i="14" s="1"/>
  <c r="V196" i="14"/>
  <c r="Y196" i="14" s="1"/>
  <c r="V87" i="14"/>
  <c r="Y87" i="14" s="1"/>
</calcChain>
</file>

<file path=xl/sharedStrings.xml><?xml version="1.0" encoding="utf-8"?>
<sst xmlns="http://schemas.openxmlformats.org/spreadsheetml/2006/main" count="771" uniqueCount="328">
  <si>
    <t>G</t>
  </si>
  <si>
    <t>Player</t>
  </si>
  <si>
    <t>AST</t>
  </si>
  <si>
    <t>STL</t>
  </si>
  <si>
    <t>BLK</t>
  </si>
  <si>
    <t>PTS</t>
  </si>
  <si>
    <t>FG%</t>
  </si>
  <si>
    <t>FT%</t>
  </si>
  <si>
    <t>Steven Adams</t>
  </si>
  <si>
    <t>Bam Adebayo</t>
  </si>
  <si>
    <t>Grayson Allen</t>
  </si>
  <si>
    <t>Jarrett Allen</t>
  </si>
  <si>
    <t>Giannis Antetokounmpo</t>
  </si>
  <si>
    <t>Cole Anthony</t>
  </si>
  <si>
    <t>OG Anunoby</t>
  </si>
  <si>
    <t>Deni Avdija</t>
  </si>
  <si>
    <t>Deandre Ayton</t>
  </si>
  <si>
    <t>Marvin Bagley III</t>
  </si>
  <si>
    <t>LaMelo Ball</t>
  </si>
  <si>
    <t>Mo Bamba</t>
  </si>
  <si>
    <t>Desmond Bane</t>
  </si>
  <si>
    <t>Harrison Barnes</t>
  </si>
  <si>
    <t>Scottie Barnes</t>
  </si>
  <si>
    <t>RJ Barrett</t>
  </si>
  <si>
    <t>Darius Bazley</t>
  </si>
  <si>
    <t>Bradley Beal</t>
  </si>
  <si>
    <t>Patrick Beverley</t>
  </si>
  <si>
    <t>Saddiq Bey</t>
  </si>
  <si>
    <t>Devin Booker</t>
  </si>
  <si>
    <t>Mikal Bridges</t>
  </si>
  <si>
    <t>Malcolm Brogdon</t>
  </si>
  <si>
    <t>Dillon Brooks</t>
  </si>
  <si>
    <t>Jaylen Brown</t>
  </si>
  <si>
    <t>Jalen Brunson</t>
  </si>
  <si>
    <t>Thomas Bryant</t>
  </si>
  <si>
    <t>Reggie Bullock</t>
  </si>
  <si>
    <t>Jimmy Butler</t>
  </si>
  <si>
    <t>Kentavious Caldwell-Pope</t>
  </si>
  <si>
    <t>Clint Capela</t>
  </si>
  <si>
    <t>Wendell Carter Jr.</t>
  </si>
  <si>
    <t>Alex Caruso</t>
  </si>
  <si>
    <t>Brandon Clarke</t>
  </si>
  <si>
    <t>Jordan Clarkson</t>
  </si>
  <si>
    <t>Nic Claxton</t>
  </si>
  <si>
    <t>John Collins</t>
  </si>
  <si>
    <t>Mike Conley</t>
  </si>
  <si>
    <t>Robert Covington</t>
  </si>
  <si>
    <t>Seth Curry</t>
  </si>
  <si>
    <t>Stephen Curry</t>
  </si>
  <si>
    <t>Anthony Davis</t>
  </si>
  <si>
    <t>DeMar DeRozan</t>
  </si>
  <si>
    <t>Spencer Dinwiddie</t>
  </si>
  <si>
    <t>Luguentz Dort</t>
  </si>
  <si>
    <t>Andre Drummond</t>
  </si>
  <si>
    <t>Chris Duarte</t>
  </si>
  <si>
    <t>Kevin Durant</t>
  </si>
  <si>
    <t>Anthony Edwards</t>
  </si>
  <si>
    <t>Joel Embiid</t>
  </si>
  <si>
    <t>Dorian Finney-Smith</t>
  </si>
  <si>
    <t>De'Aaron Fox</t>
  </si>
  <si>
    <t>Markelle Fultz</t>
  </si>
  <si>
    <t>Daniel Gafford</t>
  </si>
  <si>
    <t>Darius Garland</t>
  </si>
  <si>
    <t>Paul George</t>
  </si>
  <si>
    <t>Josh Giddey</t>
  </si>
  <si>
    <t>Shai Gilgeous-Alexander</t>
  </si>
  <si>
    <t>Rudy Gobert</t>
  </si>
  <si>
    <t>Aaron Gordon</t>
  </si>
  <si>
    <t>Jerami Grant</t>
  </si>
  <si>
    <t>Draymond Green</t>
  </si>
  <si>
    <t>Jalen Green</t>
  </si>
  <si>
    <t>Tyrese Haliburton</t>
  </si>
  <si>
    <t>Tim Hardaway Jr.</t>
  </si>
  <si>
    <t>James Harden</t>
  </si>
  <si>
    <t>Tobias Harris</t>
  </si>
  <si>
    <t>Josh Hart</t>
  </si>
  <si>
    <t>Isaiah Hartenstein</t>
  </si>
  <si>
    <t>Jaxson Hayes</t>
  </si>
  <si>
    <t>Killian Hayes</t>
  </si>
  <si>
    <t>Gordon Hayward</t>
  </si>
  <si>
    <t>Tyler Herro</t>
  </si>
  <si>
    <t>Buddy Hield</t>
  </si>
  <si>
    <t>Jrue Holiday</t>
  </si>
  <si>
    <t>Al Horford</t>
  </si>
  <si>
    <t>Talen Horton-Tucker</t>
  </si>
  <si>
    <t>Kevin Huerter</t>
  </si>
  <si>
    <t>Bones Hyland</t>
  </si>
  <si>
    <t>Brandon Ingram</t>
  </si>
  <si>
    <t>Kyrie Irving</t>
  </si>
  <si>
    <t>Isaiah Jackson</t>
  </si>
  <si>
    <t>Jaren Jackson Jr.</t>
  </si>
  <si>
    <t>Reggie Jackson</t>
  </si>
  <si>
    <t>LeBron James</t>
  </si>
  <si>
    <t>Cameron Johnson</t>
  </si>
  <si>
    <t>Keldon Johnson</t>
  </si>
  <si>
    <t>Herbert Jones</t>
  </si>
  <si>
    <t>Tre Jones</t>
  </si>
  <si>
    <t>Tyus Jones</t>
  </si>
  <si>
    <t>Kyle Kuzma</t>
  </si>
  <si>
    <t>Zach LaVine</t>
  </si>
  <si>
    <t>Damian Lillard</t>
  </si>
  <si>
    <t>Brook Lopez</t>
  </si>
  <si>
    <t>Kyle Lowry</t>
  </si>
  <si>
    <t>Lauri Markkanen</t>
  </si>
  <si>
    <t>Caleb Martin</t>
  </si>
  <si>
    <t>Cody Martin</t>
  </si>
  <si>
    <t>Tyrese Maxey</t>
  </si>
  <si>
    <t>CJ McCollum</t>
  </si>
  <si>
    <t>Jaden McDaniels</t>
  </si>
  <si>
    <t>JaVale McGee</t>
  </si>
  <si>
    <t>De'Anthony Melton</t>
  </si>
  <si>
    <t>Khris Middleton</t>
  </si>
  <si>
    <t>Donovan Mitchell</t>
  </si>
  <si>
    <t>Evan Mobley</t>
  </si>
  <si>
    <t>Ja Morant</t>
  </si>
  <si>
    <t>Monte Morris</t>
  </si>
  <si>
    <t>Dejounte Murray</t>
  </si>
  <si>
    <t>Royce O'Neale</t>
  </si>
  <si>
    <t>Onyeka Okongwu</t>
  </si>
  <si>
    <t>Kelly Oubre Jr.</t>
  </si>
  <si>
    <t>Chris Paul</t>
  </si>
  <si>
    <t>Cameron Payne</t>
  </si>
  <si>
    <t>Mason Plumlee</t>
  </si>
  <si>
    <t>Jakob Poeltl</t>
  </si>
  <si>
    <t>Aleksej Pokusevski</t>
  </si>
  <si>
    <t>Jordan Poole</t>
  </si>
  <si>
    <t>Kevin Porter Jr.</t>
  </si>
  <si>
    <t>Michael Porter Jr.</t>
  </si>
  <si>
    <t>Norman Powell</t>
  </si>
  <si>
    <t>Immanuel Quickley</t>
  </si>
  <si>
    <t>Julius Randle</t>
  </si>
  <si>
    <t>Mitchell Robinson</t>
  </si>
  <si>
    <t>Terry Rozier</t>
  </si>
  <si>
    <t>D'Angelo Russell</t>
  </si>
  <si>
    <t>Domantas Sabonis</t>
  </si>
  <si>
    <t>Collin Sexton</t>
  </si>
  <si>
    <t>Pascal Siakam</t>
  </si>
  <si>
    <t>Anfernee Simons</t>
  </si>
  <si>
    <t>Marcus Smart</t>
  </si>
  <si>
    <t>Jalen Smith</t>
  </si>
  <si>
    <t>Isaiah Stewart</t>
  </si>
  <si>
    <t>Jalen Suggs</t>
  </si>
  <si>
    <t>Jae'Sean Tate</t>
  </si>
  <si>
    <t>Jayson Tatum</t>
  </si>
  <si>
    <t>Klay Thompson</t>
  </si>
  <si>
    <t>Matisse Thybulle</t>
  </si>
  <si>
    <t>Obi Toppin</t>
  </si>
  <si>
    <t>Karl-Anthony Towns</t>
  </si>
  <si>
    <t>Gary Trent Jr.</t>
  </si>
  <si>
    <t>Myles Turner</t>
  </si>
  <si>
    <t>Jarred Vanderbilt</t>
  </si>
  <si>
    <t>Fred VanVleet</t>
  </si>
  <si>
    <t>Devin Vassell</t>
  </si>
  <si>
    <t>Franz Wagner</t>
  </si>
  <si>
    <t>P.J. Washington</t>
  </si>
  <si>
    <t>Derrick White</t>
  </si>
  <si>
    <t>Andrew Wiggins</t>
  </si>
  <si>
    <t>Grant Williams</t>
  </si>
  <si>
    <t>Patrick Williams</t>
  </si>
  <si>
    <t>Christian Wood</t>
  </si>
  <si>
    <t>Delon Wright</t>
  </si>
  <si>
    <t>Trae Young</t>
  </si>
  <si>
    <t>Ivica Zubac</t>
  </si>
  <si>
    <t>3PM</t>
  </si>
  <si>
    <t>TO</t>
  </si>
  <si>
    <t>REB</t>
  </si>
  <si>
    <t>Team</t>
  </si>
  <si>
    <t>Position</t>
  </si>
  <si>
    <t>PHI</t>
  </si>
  <si>
    <t>MEM</t>
  </si>
  <si>
    <t>PG</t>
  </si>
  <si>
    <t>Zion Williamson</t>
  </si>
  <si>
    <t>NOR</t>
  </si>
  <si>
    <t>PF</t>
  </si>
  <si>
    <t>MIL</t>
  </si>
  <si>
    <t>LAL</t>
  </si>
  <si>
    <t>PG,SG,SF,PF</t>
  </si>
  <si>
    <t>BKN</t>
  </si>
  <si>
    <t>SF,PF</t>
  </si>
  <si>
    <t>Luka Doncic</t>
  </si>
  <si>
    <t>DAL</t>
  </si>
  <si>
    <t>PG,SG</t>
  </si>
  <si>
    <t>POR</t>
  </si>
  <si>
    <t>ATL</t>
  </si>
  <si>
    <t>BOS</t>
  </si>
  <si>
    <t>PHO</t>
  </si>
  <si>
    <t>OKC</t>
  </si>
  <si>
    <t>Nikola Jokic</t>
  </si>
  <si>
    <t>DEN</t>
  </si>
  <si>
    <t>GSW</t>
  </si>
  <si>
    <t>CHI</t>
  </si>
  <si>
    <t>SAC</t>
  </si>
  <si>
    <t>SG,SF</t>
  </si>
  <si>
    <t>Kawhi Leonard</t>
  </si>
  <si>
    <t>LAC</t>
  </si>
  <si>
    <t>MIN</t>
  </si>
  <si>
    <t>C</t>
  </si>
  <si>
    <t>WAS</t>
  </si>
  <si>
    <t>HOU</t>
  </si>
  <si>
    <t>SG</t>
  </si>
  <si>
    <t>CHA</t>
  </si>
  <si>
    <t>NYK</t>
  </si>
  <si>
    <t>SAS</t>
  </si>
  <si>
    <t>TOR</t>
  </si>
  <si>
    <t>PF,C</t>
  </si>
  <si>
    <t>MIA</t>
  </si>
  <si>
    <t>CLE</t>
  </si>
  <si>
    <t>DET</t>
  </si>
  <si>
    <t>Kristaps Porzingis</t>
  </si>
  <si>
    <t>IND</t>
  </si>
  <si>
    <t>Jamal Murray</t>
  </si>
  <si>
    <t>Bojan Bogdanovic</t>
  </si>
  <si>
    <t>UTH</t>
  </si>
  <si>
    <t>SF</t>
  </si>
  <si>
    <t>Nikola Vucevic</t>
  </si>
  <si>
    <t>Paolo Banchero</t>
  </si>
  <si>
    <t>ORL</t>
  </si>
  <si>
    <t>Bogdan Bogdanovic</t>
  </si>
  <si>
    <t>C,PF</t>
  </si>
  <si>
    <t>Alperen Sengun</t>
  </si>
  <si>
    <t>Jonas Valanciunas</t>
  </si>
  <si>
    <t>SG,SF,PF</t>
  </si>
  <si>
    <t>Ben Simmons</t>
  </si>
  <si>
    <t>Jusuf Nurkic</t>
  </si>
  <si>
    <t>Jabari Smith Jr.</t>
  </si>
  <si>
    <t>Keegan Murray</t>
  </si>
  <si>
    <t>Bennedict Mathurin</t>
  </si>
  <si>
    <t>Bobby Portis Jr.</t>
  </si>
  <si>
    <t>SF,PF,C</t>
  </si>
  <si>
    <t>PG,SG,SF</t>
  </si>
  <si>
    <t>PF,SF</t>
  </si>
  <si>
    <t>Robert Williams III</t>
  </si>
  <si>
    <t>Bruce Brown Jr.</t>
  </si>
  <si>
    <t>Walker Kessler</t>
  </si>
  <si>
    <t>SF,PF,SG</t>
  </si>
  <si>
    <t>SG,SF,PG</t>
  </si>
  <si>
    <t>PF,C,SF</t>
  </si>
  <si>
    <t>Russell Westbrook III</t>
  </si>
  <si>
    <t>Jaden Ivey</t>
  </si>
  <si>
    <t>Malik Beasley</t>
  </si>
  <si>
    <t>Dennis Schroder</t>
  </si>
  <si>
    <t>Caris LeVert</t>
  </si>
  <si>
    <t>Victor Oladipo</t>
  </si>
  <si>
    <t>John Wall</t>
  </si>
  <si>
    <t>T.J. Warren</t>
  </si>
  <si>
    <t>Jonathan Kuminga</t>
  </si>
  <si>
    <t>Rui Hachimura</t>
  </si>
  <si>
    <t>Marcus Morris Sr.</t>
  </si>
  <si>
    <t>Kelly Olynyk</t>
  </si>
  <si>
    <t>Joe Harris</t>
  </si>
  <si>
    <t>Lonnie Walker IV</t>
  </si>
  <si>
    <t>Eric Gordon</t>
  </si>
  <si>
    <t>Montrezl Harrell</t>
  </si>
  <si>
    <t>Max Strus</t>
  </si>
  <si>
    <t>Chris Boucher</t>
  </si>
  <si>
    <t>Coby White</t>
  </si>
  <si>
    <t>Luke Kennard</t>
  </si>
  <si>
    <t>Jalen Williams</t>
  </si>
  <si>
    <t>Quentin Grimes</t>
  </si>
  <si>
    <t>Duncan Robinson</t>
  </si>
  <si>
    <t>Devonte' Graham</t>
  </si>
  <si>
    <t>Ziaire Williams</t>
  </si>
  <si>
    <t>Precious Achiuwa</t>
  </si>
  <si>
    <t>Alec Burks</t>
  </si>
  <si>
    <t>Justin Holiday</t>
  </si>
  <si>
    <t>Jeremiah Robinson-Earl</t>
  </si>
  <si>
    <t>Trey Murphy III</t>
  </si>
  <si>
    <t>Terance Mann</t>
  </si>
  <si>
    <t>SF,SG</t>
  </si>
  <si>
    <t>Jalen McDaniels</t>
  </si>
  <si>
    <t>Moses Moody</t>
  </si>
  <si>
    <t>Isaac Okoro</t>
  </si>
  <si>
    <t>Jose Alvarado</t>
  </si>
  <si>
    <t>Tari Eason</t>
  </si>
  <si>
    <t>Donte DiVincenzo</t>
  </si>
  <si>
    <t>T.J. McConnell</t>
  </si>
  <si>
    <t>Larry Nance Jr.</t>
  </si>
  <si>
    <t>Jeremy Sochan</t>
  </si>
  <si>
    <t>Aaron Holiday</t>
  </si>
  <si>
    <t>SG,PG</t>
  </si>
  <si>
    <t>Kevon Looney</t>
  </si>
  <si>
    <t>Austin Rivers</t>
  </si>
  <si>
    <t>Juan Toscano-Anderson</t>
  </si>
  <si>
    <t>3PM Value</t>
  </si>
  <si>
    <t>REB Value</t>
  </si>
  <si>
    <t>AST Value</t>
  </si>
  <si>
    <t>STL Value</t>
  </si>
  <si>
    <t>BLK Value</t>
  </si>
  <si>
    <t>TO Value</t>
  </si>
  <si>
    <t>PTS Value</t>
  </si>
  <si>
    <t>FG% Value</t>
  </si>
  <si>
    <t>FT% Value</t>
  </si>
  <si>
    <t>Total Value</t>
  </si>
  <si>
    <t>Projected Games</t>
  </si>
  <si>
    <t>Risk Adjustment</t>
  </si>
  <si>
    <t>Malik Monk</t>
  </si>
  <si>
    <t>James Wiseman</t>
  </si>
  <si>
    <t>Tre Mann</t>
  </si>
  <si>
    <t>Bol Bol</t>
  </si>
  <si>
    <t>Kenyon Martin Jr.</t>
  </si>
  <si>
    <t>Naz Reid</t>
  </si>
  <si>
    <t>Ayo Dosunmu</t>
  </si>
  <si>
    <t>Moritz Wagner</t>
  </si>
  <si>
    <t>Zach Collins</t>
  </si>
  <si>
    <t>Corey Kispert</t>
  </si>
  <si>
    <t>Nick Richards</t>
  </si>
  <si>
    <t>Jalen Duren</t>
  </si>
  <si>
    <t>Davion Mitchell</t>
  </si>
  <si>
    <t>Yuta Watanabe</t>
  </si>
  <si>
    <t>James Bouknight</t>
  </si>
  <si>
    <t>Jordan Goodwin</t>
  </si>
  <si>
    <t>Jevon Carter</t>
  </si>
  <si>
    <t>Mark Williams</t>
  </si>
  <si>
    <t>Payton Pritchard</t>
  </si>
  <si>
    <t>Xavier Tillman</t>
  </si>
  <si>
    <t>Bismack Biyombo</t>
  </si>
  <si>
    <t>Willy Hernangomez</t>
  </si>
  <si>
    <t>10+</t>
  </si>
  <si>
    <t>7+</t>
  </si>
  <si>
    <t>1.5+</t>
  </si>
  <si>
    <t>1-</t>
  </si>
  <si>
    <t>3.2+</t>
  </si>
  <si>
    <t>26+</t>
  </si>
  <si>
    <t>52%+</t>
  </si>
  <si>
    <t>88%+</t>
  </si>
  <si>
    <t>Trade Value</t>
  </si>
  <si>
    <t>To score a 10 in each category</t>
  </si>
  <si>
    <t>10% of remaining games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</si>
</sst>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1" tint="0.3499862666707357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10" xfId="0" applyBorder="1"/>
    <xf numFmtId="0" fontId="0" fillId="0" borderId="10" xfId="0" applyBorder="1" applyAlignment="1">
      <alignment horizontal="center" wrapText="1"/>
    </xf>
    <xf numFmtId="1" fontId="18" fillId="33" borderId="10" xfId="0" applyNumberFormat="1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" fontId="0" fillId="0" borderId="10" xfId="0" applyNumberFormat="1" applyBorder="1" applyAlignment="1">
      <alignment horizontal="center" wrapText="1"/>
    </xf>
    <xf numFmtId="9" fontId="18" fillId="33" borderId="10" xfId="42" applyFont="1" applyFill="1" applyBorder="1" applyAlignment="1">
      <alignment horizontal="center" vertical="center"/>
    </xf>
    <xf numFmtId="9" fontId="0" fillId="0" borderId="0" xfId="42" applyFont="1" applyAlignment="1">
      <alignment horizontal="center"/>
    </xf>
    <xf numFmtId="1" fontId="18" fillId="33" borderId="10" xfId="0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1" fontId="0" fillId="0" borderId="10" xfId="0" applyNumberFormat="1" applyBorder="1" applyAlignment="1">
      <alignment horizontal="center"/>
    </xf>
    <xf numFmtId="0" fontId="19" fillId="34" borderId="10" xfId="0" applyFont="1" applyFill="1" applyBorder="1" applyAlignment="1" applyProtection="1">
      <alignment horizontal="left" vertical="center" wrapText="1"/>
      <protection locked="0"/>
    </xf>
    <xf numFmtId="0" fontId="19" fillId="34" borderId="10" xfId="0" applyFont="1" applyFill="1" applyBorder="1" applyAlignment="1" applyProtection="1">
      <alignment horizontal="center" vertical="center" wrapText="1"/>
      <protection locked="0"/>
    </xf>
    <xf numFmtId="1" fontId="20" fillId="34" borderId="10" xfId="0" applyNumberFormat="1" applyFont="1" applyFill="1" applyBorder="1" applyAlignment="1" applyProtection="1">
      <alignment horizontal="center" vertical="center" wrapText="1"/>
      <protection locked="0"/>
    </xf>
    <xf numFmtId="9" fontId="20" fillId="34" borderId="10" xfId="42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  <protection locked="0"/>
    </xf>
    <xf numFmtId="2" fontId="19" fillId="34" borderId="10" xfId="0" applyNumberFormat="1" applyFont="1" applyFill="1" applyBorder="1" applyAlignment="1" applyProtection="1">
      <alignment horizontal="center" vertical="center" wrapText="1"/>
      <protection locked="0"/>
    </xf>
    <xf numFmtId="2" fontId="18" fillId="33" borderId="10" xfId="0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1" fontId="19" fillId="34" borderId="10" xfId="0" applyNumberFormat="1" applyFont="1" applyFill="1" applyBorder="1" applyAlignment="1" applyProtection="1">
      <alignment horizontal="center" vertical="center" wrapText="1"/>
      <protection locked="0"/>
    </xf>
    <xf numFmtId="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1" fillId="0" borderId="0" xfId="0" applyFont="1" applyAlignment="1" applyProtection="1">
      <alignment horizontal="right" wrapText="1"/>
      <protection locked="0"/>
    </xf>
    <xf numFmtId="165" fontId="0" fillId="0" borderId="0" xfId="0" applyNumberFormat="1" applyAlignment="1">
      <alignment horizontal="center"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68A2F-C0BD-4C47-8CF4-E39C5D1EFBFE}">
  <sheetPr codeName="Sheet1"/>
  <dimension ref="A1:AI243"/>
  <sheetViews>
    <sheetView tabSelected="1" zoomScale="120" zoomScaleNormal="120" workbookViewId="0">
      <pane ySplit="1" topLeftCell="A2" activePane="bottomLeft" state="frozen"/>
      <selection pane="bottomLeft" activeCell="AB24" sqref="AB24"/>
    </sheetView>
  </sheetViews>
  <sheetFormatPr defaultRowHeight="15" x14ac:dyDescent="0.25"/>
  <cols>
    <col min="1" max="1" width="24.7109375" bestFit="1" customWidth="1"/>
    <col min="2" max="2" width="6.28515625" bestFit="1" customWidth="1"/>
    <col min="3" max="3" width="11.5703125" bestFit="1" customWidth="1"/>
    <col min="4" max="4" width="6.28515625" style="5" hidden="1" customWidth="1"/>
    <col min="5" max="5" width="6.28515625" style="5" customWidth="1"/>
    <col min="6" max="6" width="6.28515625" style="5" hidden="1" customWidth="1"/>
    <col min="7" max="7" width="6.28515625" style="5" customWidth="1"/>
    <col min="8" max="8" width="6.28515625" style="5" hidden="1" customWidth="1"/>
    <col min="9" max="9" width="6.28515625" style="5" customWidth="1"/>
    <col min="10" max="10" width="6.28515625" style="5" hidden="1" customWidth="1"/>
    <col min="11" max="11" width="6.28515625" style="5" customWidth="1"/>
    <col min="12" max="12" width="6.28515625" style="5" hidden="1" customWidth="1"/>
    <col min="13" max="13" width="6.28515625" style="5" customWidth="1"/>
    <col min="14" max="14" width="6.28515625" style="5" hidden="1" customWidth="1"/>
    <col min="15" max="15" width="6.28515625" style="5" customWidth="1"/>
    <col min="16" max="16" width="6.28515625" style="5" hidden="1" customWidth="1"/>
    <col min="17" max="17" width="6.28515625" style="5" customWidth="1"/>
    <col min="18" max="18" width="6.28515625" style="5" hidden="1" customWidth="1"/>
    <col min="19" max="19" width="6.28515625" style="5" customWidth="1"/>
    <col min="20" max="20" width="6.28515625" style="5" hidden="1" customWidth="1"/>
    <col min="21" max="21" width="6.28515625" style="5" customWidth="1"/>
    <col min="22" max="22" width="7.7109375" style="20" hidden="1" customWidth="1"/>
    <col min="23" max="23" width="7.7109375" style="11" hidden="1" customWidth="1"/>
    <col min="24" max="24" width="9.5703125" style="9" hidden="1" customWidth="1"/>
    <col min="25" max="25" width="7.5703125" style="11" customWidth="1"/>
    <col min="27" max="35" width="5.7109375" customWidth="1"/>
  </cols>
  <sheetData>
    <row r="1" spans="1:35" s="17" customFormat="1" ht="35.25" customHeight="1" x14ac:dyDescent="0.25">
      <c r="A1" s="13" t="s">
        <v>1</v>
      </c>
      <c r="B1" s="13" t="s">
        <v>166</v>
      </c>
      <c r="C1" s="13" t="s">
        <v>167</v>
      </c>
      <c r="D1" s="14" t="s">
        <v>163</v>
      </c>
      <c r="E1" s="14" t="s">
        <v>283</v>
      </c>
      <c r="F1" s="14" t="s">
        <v>165</v>
      </c>
      <c r="G1" s="14" t="s">
        <v>284</v>
      </c>
      <c r="H1" s="14" t="s">
        <v>2</v>
      </c>
      <c r="I1" s="14" t="s">
        <v>285</v>
      </c>
      <c r="J1" s="14" t="s">
        <v>3</v>
      </c>
      <c r="K1" s="14" t="s">
        <v>286</v>
      </c>
      <c r="L1" s="14" t="s">
        <v>4</v>
      </c>
      <c r="M1" s="14" t="s">
        <v>287</v>
      </c>
      <c r="N1" s="14" t="s">
        <v>164</v>
      </c>
      <c r="O1" s="14" t="s">
        <v>288</v>
      </c>
      <c r="P1" s="14" t="s">
        <v>5</v>
      </c>
      <c r="Q1" s="14" t="s">
        <v>289</v>
      </c>
      <c r="R1" s="14" t="s">
        <v>6</v>
      </c>
      <c r="S1" s="14" t="s">
        <v>290</v>
      </c>
      <c r="T1" s="14" t="s">
        <v>7</v>
      </c>
      <c r="U1" s="14" t="s">
        <v>291</v>
      </c>
      <c r="V1" s="18" t="s">
        <v>292</v>
      </c>
      <c r="W1" s="15" t="s">
        <v>293</v>
      </c>
      <c r="X1" s="16" t="s">
        <v>294</v>
      </c>
      <c r="Y1" s="21" t="s">
        <v>325</v>
      </c>
      <c r="Z1" s="24" t="s">
        <v>327</v>
      </c>
      <c r="AA1" s="25">
        <v>36</v>
      </c>
    </row>
    <row r="2" spans="1:35" x14ac:dyDescent="0.25">
      <c r="A2" s="1" t="s">
        <v>187</v>
      </c>
      <c r="B2" s="1" t="s">
        <v>188</v>
      </c>
      <c r="C2" s="1" t="s">
        <v>204</v>
      </c>
      <c r="D2" s="2">
        <v>1.1000000000000001</v>
      </c>
      <c r="E2" s="3">
        <f>MAX(0,(MIN(10,(((D2)/(3.3))*10))))</f>
        <v>3.3333333333333339</v>
      </c>
      <c r="F2" s="4">
        <v>11.7</v>
      </c>
      <c r="G2" s="7">
        <f>MAX(0,(MIN(10,(((F2-2)/(10.2-2))*10))))</f>
        <v>10</v>
      </c>
      <c r="H2" s="2">
        <v>8.8000000000000007</v>
      </c>
      <c r="I2" s="3">
        <f>MAX(0,(MIN(10,(((H2-1.5)/(7.5-1.5))*10))))</f>
        <v>10</v>
      </c>
      <c r="J2" s="2">
        <v>1.4</v>
      </c>
      <c r="K2" s="3">
        <f>MAX(0,(MIN(10,(((J2-0.3)/(1.5-0.3))*10))))</f>
        <v>9.1666666666666661</v>
      </c>
      <c r="L2" s="2">
        <v>0.7</v>
      </c>
      <c r="M2" s="3">
        <f>MAX(0,(MIN(10,(((L2-0.3)/(1.5-0.3))*10))))</f>
        <v>3.333333333333333</v>
      </c>
      <c r="N2" s="2">
        <v>3.5</v>
      </c>
      <c r="O2" s="3">
        <f>(MAX(1,(MIN(10,(((N2-3.3)/(0.8-3.2))*10)))))</f>
        <v>1</v>
      </c>
      <c r="P2" s="2">
        <v>25.8</v>
      </c>
      <c r="Q2" s="3">
        <f>MAX(0,(MIN(10,(((P2-3)/(27-3))*10))))</f>
        <v>9.5</v>
      </c>
      <c r="R2" s="2">
        <v>0.58699999999999997</v>
      </c>
      <c r="S2" s="3">
        <f>MAX(0,(MIN(10,(((R2-0.4)/(0.53-0.4))*10))))</f>
        <v>10</v>
      </c>
      <c r="T2" s="2">
        <v>0.82</v>
      </c>
      <c r="U2" s="3">
        <f>MAX(0,(MIN(10,(((T2-0.73)/(0.885-0.73))*10))))</f>
        <v>5.8064516129032224</v>
      </c>
      <c r="V2" s="19">
        <f>E2+G2+I2+K2+M2+O2+Q2+S2+U2</f>
        <v>62.13978494623656</v>
      </c>
      <c r="W2" s="10">
        <v>39</v>
      </c>
      <c r="X2" s="8">
        <f>IF((W2/$AA$1)&gt;1,1,W2/$AA$1)</f>
        <v>1</v>
      </c>
      <c r="Y2" s="10">
        <f>V2*X2</f>
        <v>62.13978494623656</v>
      </c>
    </row>
    <row r="3" spans="1:35" x14ac:dyDescent="0.25">
      <c r="A3" s="1" t="s">
        <v>55</v>
      </c>
      <c r="B3" s="1" t="s">
        <v>177</v>
      </c>
      <c r="C3" s="1" t="s">
        <v>178</v>
      </c>
      <c r="D3" s="2">
        <v>2</v>
      </c>
      <c r="E3" s="3">
        <f>MAX(0,(MIN(10,(((D3)/(3.3))*10))))</f>
        <v>6.0606060606060606</v>
      </c>
      <c r="F3" s="4">
        <v>6.9</v>
      </c>
      <c r="G3" s="7">
        <f>MAX(0,(MIN(10,(((F3-2)/(10.2-2))*10))))</f>
        <v>5.9756097560975618</v>
      </c>
      <c r="H3" s="2">
        <v>5.7</v>
      </c>
      <c r="I3" s="3">
        <f>MAX(0,(MIN(10,(((H3-1.5)/(7.5-1.5))*10))))</f>
        <v>7.0000000000000009</v>
      </c>
      <c r="J3" s="2">
        <v>0.8</v>
      </c>
      <c r="K3" s="3">
        <f>MAX(0,(MIN(10,(((J3-0.3)/(1.5-0.3))*10))))</f>
        <v>4.166666666666667</v>
      </c>
      <c r="L3" s="2">
        <v>1.3</v>
      </c>
      <c r="M3" s="3">
        <f>MAX(0,(MIN(10,(((L3-0.3)/(1.5-0.3))*10))))</f>
        <v>8.3333333333333339</v>
      </c>
      <c r="N3" s="2">
        <v>3.5</v>
      </c>
      <c r="O3" s="3">
        <f>(MAX(1,(MIN(10,(((N3-3.3)/(0.8-3.2))*10)))))</f>
        <v>1</v>
      </c>
      <c r="P3" s="2">
        <v>29.6</v>
      </c>
      <c r="Q3" s="3">
        <f>MAX(0,(MIN(10,(((P3-3)/(27-3))*10))))</f>
        <v>10</v>
      </c>
      <c r="R3" s="2">
        <v>0.53800000000000003</v>
      </c>
      <c r="S3" s="3">
        <f>MAX(0,(MIN(10,(((R3-0.4)/(0.53-0.4))*10))))</f>
        <v>10</v>
      </c>
      <c r="T3" s="2">
        <v>0.92100000000000004</v>
      </c>
      <c r="U3" s="3">
        <f>MAX(0,(MIN(10,(((T3-0.73)/(0.885-0.73))*10))))</f>
        <v>10</v>
      </c>
      <c r="V3" s="19">
        <f>E3+G3+I3+K3+M3+O3+Q3+S3+U3</f>
        <v>62.536215816703624</v>
      </c>
      <c r="W3" s="10">
        <v>35</v>
      </c>
      <c r="X3" s="8">
        <f>IF((W3/$AA$1)&gt;1,1,W3/$AA$1)</f>
        <v>0.97222222222222221</v>
      </c>
      <c r="Y3" s="10">
        <f>V3*X3</f>
        <v>60.799098710684078</v>
      </c>
    </row>
    <row r="4" spans="1:35" x14ac:dyDescent="0.25">
      <c r="A4" s="1" t="s">
        <v>143</v>
      </c>
      <c r="B4" s="1" t="s">
        <v>184</v>
      </c>
      <c r="C4" s="1" t="s">
        <v>178</v>
      </c>
      <c r="D4" s="2">
        <v>3.5</v>
      </c>
      <c r="E4" s="3">
        <f>MAX(0,(MIN(10,(((D4)/(3.3))*10))))</f>
        <v>10</v>
      </c>
      <c r="F4" s="4">
        <v>8.9</v>
      </c>
      <c r="G4" s="7">
        <f>MAX(0,(MIN(10,(((F4-2)/(10.2-2))*10))))</f>
        <v>8.4146341463414647</v>
      </c>
      <c r="H4" s="2">
        <v>4.9000000000000004</v>
      </c>
      <c r="I4" s="3">
        <f>MAX(0,(MIN(10,(((H4-1.5)/(7.5-1.5))*10))))</f>
        <v>5.6666666666666679</v>
      </c>
      <c r="J4" s="2">
        <v>1.2</v>
      </c>
      <c r="K4" s="3">
        <f>MAX(0,(MIN(10,(((J4-0.3)/(1.5-0.3))*10))))</f>
        <v>7.5</v>
      </c>
      <c r="L4" s="2">
        <v>0.8</v>
      </c>
      <c r="M4" s="3">
        <f>MAX(0,(MIN(10,(((L4-0.3)/(1.5-0.3))*10))))</f>
        <v>4.166666666666667</v>
      </c>
      <c r="N4" s="2">
        <v>3.2</v>
      </c>
      <c r="O4" s="3">
        <f>(MAX(1,(MIN(10,(((N4-3.3)/(0.8-3.2))*10)))))</f>
        <v>1</v>
      </c>
      <c r="P4" s="2">
        <v>32.4</v>
      </c>
      <c r="Q4" s="3">
        <f>MAX(0,(MIN(10,(((P4-3)/(27-3))*10))))</f>
        <v>10</v>
      </c>
      <c r="R4" s="2">
        <v>0.46400000000000002</v>
      </c>
      <c r="S4" s="3">
        <f>MAX(0,(MIN(10,(((R4-0.4)/(0.53-0.4))*10))))</f>
        <v>4.9230769230769225</v>
      </c>
      <c r="T4" s="2">
        <v>0.85899999999999999</v>
      </c>
      <c r="U4" s="3">
        <f>MAX(0,(MIN(10,(((T4-0.73)/(0.885-0.73))*10))))</f>
        <v>8.32258064516129</v>
      </c>
      <c r="V4" s="19">
        <f>E4+G4+I4+K4+M4+O4+Q4+S4+U4</f>
        <v>59.993625047913007</v>
      </c>
      <c r="W4" s="10">
        <v>39</v>
      </c>
      <c r="X4" s="8">
        <f>IF((W4/$AA$1)&gt;1,1,W4/$AA$1)</f>
        <v>1</v>
      </c>
      <c r="Y4" s="10">
        <f>V4*X4</f>
        <v>59.993625047913007</v>
      </c>
    </row>
    <row r="5" spans="1:35" x14ac:dyDescent="0.25">
      <c r="A5" s="1" t="s">
        <v>179</v>
      </c>
      <c r="B5" s="1" t="s">
        <v>180</v>
      </c>
      <c r="C5" s="1" t="s">
        <v>181</v>
      </c>
      <c r="D5" s="2">
        <v>3.1</v>
      </c>
      <c r="E5" s="3">
        <f>MAX(0,(MIN(10,(((D5)/(3.3))*10))))</f>
        <v>9.3939393939393945</v>
      </c>
      <c r="F5" s="4">
        <v>9.1999999999999993</v>
      </c>
      <c r="G5" s="7">
        <f>MAX(0,(MIN(10,(((F5-2)/(10.2-2))*10))))</f>
        <v>8.7804878048780495</v>
      </c>
      <c r="H5" s="2">
        <v>8.8000000000000007</v>
      </c>
      <c r="I5" s="3">
        <f>MAX(0,(MIN(10,(((H5-1.5)/(7.5-1.5))*10))))</f>
        <v>10</v>
      </c>
      <c r="J5" s="2">
        <v>1.4</v>
      </c>
      <c r="K5" s="3">
        <f>MAX(0,(MIN(10,(((J5-0.3)/(1.5-0.3))*10))))</f>
        <v>9.1666666666666661</v>
      </c>
      <c r="L5" s="2">
        <v>0.6</v>
      </c>
      <c r="M5" s="3">
        <f>MAX(0,(MIN(10,(((L5-0.3)/(1.5-0.3))*10))))</f>
        <v>2.5</v>
      </c>
      <c r="N5" s="2">
        <v>4</v>
      </c>
      <c r="O5" s="3">
        <f>(MAX(1,(MIN(10,(((N5-3.3)/(0.8-3.2))*10)))))</f>
        <v>1</v>
      </c>
      <c r="P5" s="2">
        <v>31.5</v>
      </c>
      <c r="Q5" s="3">
        <f>MAX(0,(MIN(10,(((P5-3)/(27-3))*10))))</f>
        <v>10</v>
      </c>
      <c r="R5" s="2">
        <v>0.48199999999999998</v>
      </c>
      <c r="S5" s="3">
        <f>MAX(0,(MIN(10,(((R5-0.4)/(0.53-0.4))*10))))</f>
        <v>6.3076923076923039</v>
      </c>
      <c r="T5" s="2">
        <v>0.745</v>
      </c>
      <c r="U5" s="3">
        <f>MAX(0,(MIN(10,(((T5-0.73)/(0.885-0.73))*10))))</f>
        <v>0.96774193548387166</v>
      </c>
      <c r="V5" s="19">
        <f>E5+G5+I5+K5+M5+O5+Q5+S5+U5</f>
        <v>58.11652810866029</v>
      </c>
      <c r="W5" s="10">
        <v>37</v>
      </c>
      <c r="X5" s="8">
        <f>IF((W5/$AA$1)&gt;1,1,W5/$AA$1)</f>
        <v>1</v>
      </c>
      <c r="Y5" s="10">
        <f>V5*X5</f>
        <v>58.11652810866029</v>
      </c>
    </row>
    <row r="6" spans="1:35" x14ac:dyDescent="0.25">
      <c r="A6" s="1" t="s">
        <v>57</v>
      </c>
      <c r="B6" s="1" t="s">
        <v>168</v>
      </c>
      <c r="C6" s="1" t="s">
        <v>204</v>
      </c>
      <c r="D6" s="2">
        <v>1.2</v>
      </c>
      <c r="E6" s="3">
        <f>MAX(0,(MIN(10,(((D6)/(3.3))*10))))</f>
        <v>3.6363636363636367</v>
      </c>
      <c r="F6" s="4">
        <v>11</v>
      </c>
      <c r="G6" s="7">
        <f>MAX(0,(MIN(10,(((F6-2)/(10.2-2))*10))))</f>
        <v>10</v>
      </c>
      <c r="H6" s="2">
        <v>4.2</v>
      </c>
      <c r="I6" s="3">
        <f>MAX(0,(MIN(10,(((H6-1.5)/(7.5-1.5))*10))))</f>
        <v>4.5</v>
      </c>
      <c r="J6" s="2">
        <v>1.1000000000000001</v>
      </c>
      <c r="K6" s="3">
        <f>MAX(0,(MIN(10,(((J6-0.3)/(1.5-0.3))*10))))</f>
        <v>6.6666666666666679</v>
      </c>
      <c r="L6" s="2">
        <v>1.6</v>
      </c>
      <c r="M6" s="3">
        <f>MAX(0,(MIN(10,(((L6-0.3)/(1.5-0.3))*10))))</f>
        <v>10</v>
      </c>
      <c r="N6" s="2">
        <v>3.4</v>
      </c>
      <c r="O6" s="3">
        <f>(MAX(1,(MIN(10,(((N6-3.3)/(0.8-3.2))*10)))))</f>
        <v>1</v>
      </c>
      <c r="P6" s="2">
        <v>31.6</v>
      </c>
      <c r="Q6" s="3">
        <f>MAX(0,(MIN(10,(((P6-3)/(27-3))*10))))</f>
        <v>10</v>
      </c>
      <c r="R6" s="2">
        <v>0.51200000000000001</v>
      </c>
      <c r="S6" s="3">
        <f>MAX(0,(MIN(10,(((R6-0.4)/(0.53-0.4))*10))))</f>
        <v>8.615384615384615</v>
      </c>
      <c r="T6" s="2">
        <v>0.83599999999999997</v>
      </c>
      <c r="U6" s="3">
        <f>MAX(0,(MIN(10,(((T6-0.73)/(0.885-0.73))*10))))</f>
        <v>6.8387096774193523</v>
      </c>
      <c r="V6" s="19">
        <f>E6+G6+I6+K6+M6+O6+Q6+S6+U6</f>
        <v>61.25712459583427</v>
      </c>
      <c r="W6" s="10">
        <v>34</v>
      </c>
      <c r="X6" s="8">
        <f>IF((W6/$AA$1)&gt;1,1,W6/$AA$1)</f>
        <v>0.94444444444444442</v>
      </c>
      <c r="Y6" s="10">
        <f>V6*X6</f>
        <v>57.853951007176811</v>
      </c>
    </row>
    <row r="7" spans="1:35" x14ac:dyDescent="0.25">
      <c r="A7" s="1" t="s">
        <v>71</v>
      </c>
      <c r="B7" s="1" t="s">
        <v>209</v>
      </c>
      <c r="C7" s="1" t="s">
        <v>181</v>
      </c>
      <c r="D7" s="2">
        <v>2.7</v>
      </c>
      <c r="E7" s="3">
        <f>MAX(0,(MIN(10,(((D7)/(3.3))*10))))</f>
        <v>8.1818181818181817</v>
      </c>
      <c r="F7" s="4">
        <v>4</v>
      </c>
      <c r="G7" s="7">
        <f>MAX(0,(MIN(10,(((F7-2)/(10.2-2))*10))))</f>
        <v>2.4390243902439028</v>
      </c>
      <c r="H7" s="2">
        <v>9.6999999999999993</v>
      </c>
      <c r="I7" s="3">
        <f>MAX(0,(MIN(10,(((H7-1.5)/(7.5-1.5))*10))))</f>
        <v>10</v>
      </c>
      <c r="J7" s="2">
        <v>1.7</v>
      </c>
      <c r="K7" s="3">
        <f>MAX(0,(MIN(10,(((J7-0.3)/(1.5-0.3))*10))))</f>
        <v>10</v>
      </c>
      <c r="L7" s="2">
        <v>0.5</v>
      </c>
      <c r="M7" s="3">
        <f>MAX(0,(MIN(10,(((L7-0.3)/(1.5-0.3))*10))))</f>
        <v>1.666666666666667</v>
      </c>
      <c r="N7" s="2">
        <v>2.7</v>
      </c>
      <c r="O7" s="3">
        <f>(MAX(1,(MIN(10,(((N7-3.3)/(0.8-3.2))*10)))))</f>
        <v>2.4999999999999982</v>
      </c>
      <c r="P7" s="2">
        <v>19.600000000000001</v>
      </c>
      <c r="Q7" s="3">
        <f>MAX(0,(MIN(10,(((P7-3)/(27-3))*10))))</f>
        <v>6.9166666666666679</v>
      </c>
      <c r="R7" s="2">
        <v>0.47799999999999998</v>
      </c>
      <c r="S7" s="3">
        <f>MAX(0,(MIN(10,(((R7-0.4)/(0.53-0.4))*10))))</f>
        <v>5.9999999999999964</v>
      </c>
      <c r="T7" s="2">
        <v>0.86599999999999999</v>
      </c>
      <c r="U7" s="3">
        <f>MAX(0,(MIN(10,(((T7-0.73)/(0.885-0.73))*10))))</f>
        <v>8.7741935483870961</v>
      </c>
      <c r="V7" s="19">
        <f>E7+G7+I7+K7+M7+O7+Q7+S7+U7</f>
        <v>56.478369453782513</v>
      </c>
      <c r="W7" s="10">
        <v>39</v>
      </c>
      <c r="X7" s="8">
        <f>IF((W7/$AA$1)&gt;1,1,W7/$AA$1)</f>
        <v>1</v>
      </c>
      <c r="Y7" s="10">
        <f>V7*X7</f>
        <v>56.478369453782513</v>
      </c>
    </row>
    <row r="8" spans="1:35" x14ac:dyDescent="0.25">
      <c r="A8" s="1" t="s">
        <v>18</v>
      </c>
      <c r="B8" s="1" t="s">
        <v>200</v>
      </c>
      <c r="C8" s="1" t="s">
        <v>181</v>
      </c>
      <c r="D8" s="2">
        <v>3.5</v>
      </c>
      <c r="E8" s="3">
        <f>MAX(0,(MIN(10,(((D8)/(3.3))*10))))</f>
        <v>10</v>
      </c>
      <c r="F8" s="4">
        <v>6.5</v>
      </c>
      <c r="G8" s="7">
        <f>MAX(0,(MIN(10,(((F8-2)/(10.2-2))*10))))</f>
        <v>5.4878048780487809</v>
      </c>
      <c r="H8" s="2">
        <v>8.4</v>
      </c>
      <c r="I8" s="3">
        <f>MAX(0,(MIN(10,(((H8-1.5)/(7.5-1.5))*10))))</f>
        <v>10</v>
      </c>
      <c r="J8" s="2">
        <v>1.6</v>
      </c>
      <c r="K8" s="3">
        <f>MAX(0,(MIN(10,(((J8-0.3)/(1.5-0.3))*10))))</f>
        <v>10</v>
      </c>
      <c r="L8" s="2">
        <v>0.4</v>
      </c>
      <c r="M8" s="3">
        <f>MAX(0,(MIN(10,(((L8-0.3)/(1.5-0.3))*10))))</f>
        <v>0.8333333333333337</v>
      </c>
      <c r="N8" s="2">
        <v>3.4</v>
      </c>
      <c r="O8" s="3">
        <f>(MAX(1,(MIN(10,(((N8-3.3)/(0.8-3.2))*10)))))</f>
        <v>1</v>
      </c>
      <c r="P8" s="2">
        <v>22.9</v>
      </c>
      <c r="Q8" s="3">
        <f>MAX(0,(MIN(10,(((P8-3)/(27-3))*10))))</f>
        <v>8.2916666666666661</v>
      </c>
      <c r="R8" s="2">
        <v>0.42799999999999999</v>
      </c>
      <c r="S8" s="3">
        <f>MAX(0,(MIN(10,(((R8-0.4)/(0.53-0.4))*10))))</f>
        <v>2.1538461538461515</v>
      </c>
      <c r="T8" s="2">
        <v>0.86399999999999999</v>
      </c>
      <c r="U8" s="3">
        <f>MAX(0,(MIN(10,(((T8-0.73)/(0.885-0.73))*10))))</f>
        <v>8.6451612903225801</v>
      </c>
      <c r="V8" s="19">
        <f>E8+G8+I8+K8+M8+O8+Q8+S8+U8</f>
        <v>56.411812322217514</v>
      </c>
      <c r="W8" s="10">
        <v>36</v>
      </c>
      <c r="X8" s="8">
        <f>IF((W8/$AA$1)&gt;1,1,W8/$AA$1)</f>
        <v>1</v>
      </c>
      <c r="Y8" s="10">
        <f>V8*X8</f>
        <v>56.411812322217514</v>
      </c>
    </row>
    <row r="9" spans="1:35" x14ac:dyDescent="0.25">
      <c r="A9" s="1" t="s">
        <v>12</v>
      </c>
      <c r="B9" s="1" t="s">
        <v>174</v>
      </c>
      <c r="C9" s="1" t="s">
        <v>204</v>
      </c>
      <c r="D9" s="2">
        <v>1</v>
      </c>
      <c r="E9" s="3">
        <f>MAX(0,(MIN(10,(((D9)/(3.3))*10))))</f>
        <v>3.0303030303030303</v>
      </c>
      <c r="F9" s="4">
        <v>11.7</v>
      </c>
      <c r="G9" s="7">
        <f>MAX(0,(MIN(10,(((F9-2)/(10.2-2))*10))))</f>
        <v>10</v>
      </c>
      <c r="H9" s="2">
        <v>5.6</v>
      </c>
      <c r="I9" s="3">
        <f>MAX(0,(MIN(10,(((H9-1.5)/(7.5-1.5))*10))))</f>
        <v>6.8333333333333321</v>
      </c>
      <c r="J9" s="2">
        <v>1</v>
      </c>
      <c r="K9" s="3">
        <f>MAX(0,(MIN(10,(((J9-0.3)/(1.5-0.3))*10))))</f>
        <v>5.8333333333333339</v>
      </c>
      <c r="L9" s="2">
        <v>1.2</v>
      </c>
      <c r="M9" s="3">
        <f>MAX(0,(MIN(10,(((L9-0.3)/(1.5-0.3))*10))))</f>
        <v>7.5</v>
      </c>
      <c r="N9" s="2">
        <v>3.6</v>
      </c>
      <c r="O9" s="3">
        <f>(MAX(1,(MIN(10,(((N9-3.3)/(0.8-3.2))*10)))))</f>
        <v>1</v>
      </c>
      <c r="P9" s="2">
        <v>30.9</v>
      </c>
      <c r="Q9" s="3">
        <f>MAX(0,(MIN(10,(((P9-3)/(27-3))*10))))</f>
        <v>10</v>
      </c>
      <c r="R9" s="2">
        <v>0.53800000000000003</v>
      </c>
      <c r="S9" s="3">
        <f>MAX(0,(MIN(10,(((R9-0.4)/(0.53-0.4))*10))))</f>
        <v>10</v>
      </c>
      <c r="T9" s="2">
        <v>0.68700000000000006</v>
      </c>
      <c r="U9" s="3">
        <f>MAX(0,(MIN(10,(((T9-0.73)/(0.885-0.73))*10))))</f>
        <v>0</v>
      </c>
      <c r="V9" s="19">
        <f>E9+G9+I9+K9+M9+O9+Q9+S9+U9</f>
        <v>54.196969696969695</v>
      </c>
      <c r="W9" s="10">
        <v>37</v>
      </c>
      <c r="X9" s="8">
        <f>IF((W9/$AA$1)&gt;1,1,W9/$AA$1)</f>
        <v>1</v>
      </c>
      <c r="Y9" s="10">
        <f>V9*X9</f>
        <v>54.196969696969695</v>
      </c>
      <c r="AA9" s="23" t="s">
        <v>326</v>
      </c>
      <c r="AB9" s="23"/>
      <c r="AC9" s="23"/>
      <c r="AD9" s="23"/>
      <c r="AE9" s="23"/>
      <c r="AF9" s="23"/>
      <c r="AG9" s="23"/>
      <c r="AH9" s="23"/>
      <c r="AI9" s="23"/>
    </row>
    <row r="10" spans="1:35" x14ac:dyDescent="0.25">
      <c r="A10" s="1" t="s">
        <v>73</v>
      </c>
      <c r="B10" s="1" t="s">
        <v>168</v>
      </c>
      <c r="C10" s="1" t="s">
        <v>181</v>
      </c>
      <c r="D10" s="2">
        <v>2.5</v>
      </c>
      <c r="E10" s="3">
        <f>MAX(0,(MIN(10,(((D10)/(3.3))*10))))</f>
        <v>7.5757575757575761</v>
      </c>
      <c r="F10" s="4">
        <v>6.9</v>
      </c>
      <c r="G10" s="7">
        <f>MAX(0,(MIN(10,(((F10-2)/(10.2-2))*10))))</f>
        <v>5.9756097560975618</v>
      </c>
      <c r="H10" s="2">
        <v>10.1</v>
      </c>
      <c r="I10" s="3">
        <f>MAX(0,(MIN(10,(((H10-1.5)/(7.5-1.5))*10))))</f>
        <v>10</v>
      </c>
      <c r="J10" s="2">
        <v>1.3</v>
      </c>
      <c r="K10" s="3">
        <f>MAX(0,(MIN(10,(((J10-0.3)/(1.5-0.3))*10))))</f>
        <v>8.3333333333333339</v>
      </c>
      <c r="L10" s="2">
        <v>0.5</v>
      </c>
      <c r="M10" s="3">
        <f>MAX(0,(MIN(10,(((L10-0.3)/(1.5-0.3))*10))))</f>
        <v>1.666666666666667</v>
      </c>
      <c r="N10" s="2">
        <v>3.9</v>
      </c>
      <c r="O10" s="3">
        <f>(MAX(1,(MIN(10,(((N10-3.3)/(0.8-3.2))*10)))))</f>
        <v>1</v>
      </c>
      <c r="P10" s="2">
        <v>22.1</v>
      </c>
      <c r="Q10" s="3">
        <f>MAX(0,(MIN(10,(((P10-3)/(27-3))*10))))</f>
        <v>7.9583333333333339</v>
      </c>
      <c r="R10" s="2">
        <v>0.42799999999999999</v>
      </c>
      <c r="S10" s="3">
        <f>MAX(0,(MIN(10,(((R10-0.4)/(0.53-0.4))*10))))</f>
        <v>2.1538461538461515</v>
      </c>
      <c r="T10" s="2">
        <v>0.87</v>
      </c>
      <c r="U10" s="3">
        <f>MAX(0,(MIN(10,(((T10-0.73)/(0.885-0.73))*10))))</f>
        <v>9.0322580645161281</v>
      </c>
      <c r="V10" s="19">
        <f>E10+G10+I10+K10+M10+O10+Q10+S10+U10</f>
        <v>53.695804883550757</v>
      </c>
      <c r="W10" s="10">
        <v>37</v>
      </c>
      <c r="X10" s="8">
        <f>IF((W10/$AA$1)&gt;1,1,W10/$AA$1)</f>
        <v>1</v>
      </c>
      <c r="Y10" s="10">
        <f>V10*X10</f>
        <v>53.695804883550757</v>
      </c>
      <c r="AA10" s="6" t="s">
        <v>6</v>
      </c>
      <c r="AB10" s="6" t="s">
        <v>7</v>
      </c>
      <c r="AC10" s="6" t="s">
        <v>5</v>
      </c>
      <c r="AD10" s="6" t="s">
        <v>163</v>
      </c>
      <c r="AE10" s="6" t="s">
        <v>165</v>
      </c>
      <c r="AF10" s="6" t="s">
        <v>2</v>
      </c>
      <c r="AG10" s="6" t="s">
        <v>3</v>
      </c>
      <c r="AH10" s="6" t="s">
        <v>4</v>
      </c>
      <c r="AI10" s="6" t="s">
        <v>164</v>
      </c>
    </row>
    <row r="11" spans="1:35" x14ac:dyDescent="0.25">
      <c r="A11" s="1" t="s">
        <v>88</v>
      </c>
      <c r="B11" s="1" t="s">
        <v>177</v>
      </c>
      <c r="C11" s="1" t="s">
        <v>181</v>
      </c>
      <c r="D11" s="2">
        <v>3.1</v>
      </c>
      <c r="E11" s="3">
        <f>MAX(0,(MIN(10,(((D11)/(3.3))*10))))</f>
        <v>9.3939393939393945</v>
      </c>
      <c r="F11" s="4">
        <v>4.7</v>
      </c>
      <c r="G11" s="7">
        <f>MAX(0,(MIN(10,(((F11-2)/(10.2-2))*10))))</f>
        <v>3.292682926829269</v>
      </c>
      <c r="H11" s="2">
        <v>5.2</v>
      </c>
      <c r="I11" s="3">
        <f>MAX(0,(MIN(10,(((H11-1.5)/(7.5-1.5))*10))))</f>
        <v>6.166666666666667</v>
      </c>
      <c r="J11" s="2">
        <v>1.1000000000000001</v>
      </c>
      <c r="K11" s="3">
        <f>MAX(0,(MIN(10,(((J11-0.3)/(1.5-0.3))*10))))</f>
        <v>6.6666666666666679</v>
      </c>
      <c r="L11" s="2">
        <v>0.7</v>
      </c>
      <c r="M11" s="3">
        <f>MAX(0,(MIN(10,(((L11-0.3)/(1.5-0.3))*10))))</f>
        <v>3.333333333333333</v>
      </c>
      <c r="N11" s="2">
        <v>2.4</v>
      </c>
      <c r="O11" s="3">
        <f>(MAX(1,(MIN(10,(((N11-3.3)/(0.8-3.2))*10)))))</f>
        <v>3.7499999999999991</v>
      </c>
      <c r="P11" s="2">
        <v>26.4</v>
      </c>
      <c r="Q11" s="3">
        <f>MAX(0,(MIN(10,(((P11-3)/(27-3))*10))))</f>
        <v>9.75</v>
      </c>
      <c r="R11" s="2">
        <v>0.48</v>
      </c>
      <c r="S11" s="3">
        <f>MAX(0,(MIN(10,(((R11-0.4)/(0.53-0.4))*10))))</f>
        <v>6.1538461538461506</v>
      </c>
      <c r="T11" s="2">
        <v>0.91800000000000004</v>
      </c>
      <c r="U11" s="3">
        <f>MAX(0,(MIN(10,(((T11-0.73)/(0.885-0.73))*10))))</f>
        <v>10</v>
      </c>
      <c r="V11" s="19">
        <f>E11+G11+I11+K11+M11+O11+Q11+S11+U11</f>
        <v>58.507135141281481</v>
      </c>
      <c r="W11" s="10">
        <v>33</v>
      </c>
      <c r="X11" s="8">
        <f>IF((W11/$AA$1)&gt;1,1,W11/$AA$1)</f>
        <v>0.91666666666666663</v>
      </c>
      <c r="Y11" s="10">
        <f>V11*X11</f>
        <v>53.631540546174691</v>
      </c>
      <c r="AA11" s="6" t="s">
        <v>323</v>
      </c>
      <c r="AB11" s="22" t="s">
        <v>324</v>
      </c>
      <c r="AC11" s="6" t="s">
        <v>322</v>
      </c>
      <c r="AD11" s="6" t="s">
        <v>321</v>
      </c>
      <c r="AE11" s="6" t="s">
        <v>317</v>
      </c>
      <c r="AF11" s="6" t="s">
        <v>318</v>
      </c>
      <c r="AG11" s="6" t="s">
        <v>319</v>
      </c>
      <c r="AH11" s="6" t="s">
        <v>319</v>
      </c>
      <c r="AI11" s="6" t="s">
        <v>320</v>
      </c>
    </row>
    <row r="12" spans="1:35" x14ac:dyDescent="0.25">
      <c r="A12" s="1" t="s">
        <v>48</v>
      </c>
      <c r="B12" s="1" t="s">
        <v>189</v>
      </c>
      <c r="C12" s="1" t="s">
        <v>181</v>
      </c>
      <c r="D12" s="2">
        <v>4.7</v>
      </c>
      <c r="E12" s="3">
        <f>MAX(0,(MIN(10,(((D12)/(3.3))*10))))</f>
        <v>10</v>
      </c>
      <c r="F12" s="4">
        <v>5.7</v>
      </c>
      <c r="G12" s="7">
        <f>MAX(0,(MIN(10,(((F12-2)/(10.2-2))*10))))</f>
        <v>4.51219512195122</v>
      </c>
      <c r="H12" s="2">
        <v>6.5</v>
      </c>
      <c r="I12" s="3">
        <f>MAX(0,(MIN(10,(((H12-1.5)/(7.5-1.5))*10))))</f>
        <v>8.3333333333333339</v>
      </c>
      <c r="J12" s="2">
        <v>1.2</v>
      </c>
      <c r="K12" s="3">
        <f>MAX(0,(MIN(10,(((J12-0.3)/(1.5-0.3))*10))))</f>
        <v>7.5</v>
      </c>
      <c r="L12" s="2">
        <v>0.3</v>
      </c>
      <c r="M12" s="3">
        <f>MAX(0,(MIN(10,(((L12-0.3)/(1.5-0.3))*10))))</f>
        <v>0</v>
      </c>
      <c r="N12" s="2">
        <v>3.2</v>
      </c>
      <c r="O12" s="3">
        <f>(MAX(1,(MIN(10,(((N12-3.3)/(0.8-3.2))*10)))))</f>
        <v>1</v>
      </c>
      <c r="P12" s="2">
        <v>27.1</v>
      </c>
      <c r="Q12" s="3">
        <f>MAX(0,(MIN(10,(((P12-3)/(27-3))*10))))</f>
        <v>10</v>
      </c>
      <c r="R12" s="2">
        <v>0.46800000000000003</v>
      </c>
      <c r="S12" s="3">
        <f>MAX(0,(MIN(10,(((R12-0.4)/(0.53-0.4))*10))))</f>
        <v>5.2307692307692308</v>
      </c>
      <c r="T12" s="2">
        <v>0.92100000000000004</v>
      </c>
      <c r="U12" s="3">
        <f>MAX(0,(MIN(10,(((T12-0.73)/(0.885-0.73))*10))))</f>
        <v>10</v>
      </c>
      <c r="V12" s="19">
        <f>E12+G12+I12+K12+M12+O12+Q12+S12+U12</f>
        <v>56.576297686053785</v>
      </c>
      <c r="W12" s="10">
        <v>34</v>
      </c>
      <c r="X12" s="8">
        <f>IF((W12/$AA$1)&gt;1,1,W12/$AA$1)</f>
        <v>0.94444444444444442</v>
      </c>
      <c r="Y12" s="10">
        <f>V12*X12</f>
        <v>53.433170036828571</v>
      </c>
    </row>
    <row r="13" spans="1:35" x14ac:dyDescent="0.25">
      <c r="A13" s="1" t="s">
        <v>49</v>
      </c>
      <c r="B13" s="1" t="s">
        <v>175</v>
      </c>
      <c r="C13" s="1" t="s">
        <v>204</v>
      </c>
      <c r="D13" s="2">
        <v>0.5</v>
      </c>
      <c r="E13" s="3">
        <f>MAX(0,(MIN(10,(((D13)/(3.3))*10))))</f>
        <v>1.5151515151515151</v>
      </c>
      <c r="F13" s="4">
        <v>10.6</v>
      </c>
      <c r="G13" s="7">
        <f>MAX(0,(MIN(10,(((F13-2)/(10.2-2))*10))))</f>
        <v>10</v>
      </c>
      <c r="H13" s="2">
        <v>2.9</v>
      </c>
      <c r="I13" s="3">
        <f>MAX(0,(MIN(10,(((H13-1.5)/(7.5-1.5))*10))))</f>
        <v>2.333333333333333</v>
      </c>
      <c r="J13" s="2">
        <v>1.3</v>
      </c>
      <c r="K13" s="3">
        <f>MAX(0,(MIN(10,(((J13-0.3)/(1.5-0.3))*10))))</f>
        <v>8.3333333333333339</v>
      </c>
      <c r="L13" s="2">
        <v>2.1</v>
      </c>
      <c r="M13" s="3">
        <f>MAX(0,(MIN(10,(((L13-0.3)/(1.5-0.3))*10))))</f>
        <v>10</v>
      </c>
      <c r="N13" s="2">
        <v>2.1</v>
      </c>
      <c r="O13" s="3">
        <f>(MAX(1,(MIN(10,(((N13-3.3)/(0.8-3.2))*10)))))</f>
        <v>4.9999999999999982</v>
      </c>
      <c r="P13" s="2">
        <v>25.3</v>
      </c>
      <c r="Q13" s="3">
        <f>MAX(0,(MIN(10,(((P13-3)/(27-3))*10))))</f>
        <v>9.2916666666666679</v>
      </c>
      <c r="R13" s="2">
        <v>0.54400000000000004</v>
      </c>
      <c r="S13" s="3">
        <f>MAX(0,(MIN(10,(((R13-0.4)/(0.53-0.4))*10))))</f>
        <v>10</v>
      </c>
      <c r="T13" s="2">
        <v>0.78200000000000003</v>
      </c>
      <c r="U13" s="3">
        <f>MAX(0,(MIN(10,(((T13-0.73)/(0.885-0.73))*10))))</f>
        <v>3.3548387096774217</v>
      </c>
      <c r="V13" s="19">
        <f>E13+G13+I13+K13+M13+O13+Q13+S13+U13</f>
        <v>59.828323558162268</v>
      </c>
      <c r="W13" s="10">
        <v>32</v>
      </c>
      <c r="X13" s="8">
        <f>IF((W13/$AA$1)&gt;1,1,W13/$AA$1)</f>
        <v>0.88888888888888884</v>
      </c>
      <c r="Y13" s="10">
        <f>V13*X13</f>
        <v>53.180732051699792</v>
      </c>
    </row>
    <row r="14" spans="1:35" x14ac:dyDescent="0.25">
      <c r="A14" s="1" t="s">
        <v>92</v>
      </c>
      <c r="B14" s="1" t="s">
        <v>175</v>
      </c>
      <c r="C14" s="1" t="s">
        <v>176</v>
      </c>
      <c r="D14" s="2">
        <v>2.5</v>
      </c>
      <c r="E14" s="3">
        <f>MAX(0,(MIN(10,(((D14)/(3.3))*10))))</f>
        <v>7.5757575757575761</v>
      </c>
      <c r="F14" s="4">
        <v>7.8</v>
      </c>
      <c r="G14" s="7">
        <f>MAX(0,(MIN(10,(((F14-2)/(10.2-2))*10))))</f>
        <v>7.073170731707318</v>
      </c>
      <c r="H14" s="2">
        <v>6.5</v>
      </c>
      <c r="I14" s="3">
        <f>MAX(0,(MIN(10,(((H14-1.5)/(7.5-1.5))*10))))</f>
        <v>8.3333333333333339</v>
      </c>
      <c r="J14" s="2">
        <v>1.1000000000000001</v>
      </c>
      <c r="K14" s="3">
        <f>MAX(0,(MIN(10,(((J14-0.3)/(1.5-0.3))*10))))</f>
        <v>6.6666666666666679</v>
      </c>
      <c r="L14" s="2">
        <v>0.8</v>
      </c>
      <c r="M14" s="3">
        <f>MAX(0,(MIN(10,(((L14-0.3)/(1.5-0.3))*10))))</f>
        <v>4.166666666666667</v>
      </c>
      <c r="N14" s="2">
        <v>3.3</v>
      </c>
      <c r="O14" s="3">
        <f>(MAX(1,(MIN(10,(((N14-3.3)/(0.8-3.2))*10)))))</f>
        <v>1</v>
      </c>
      <c r="P14" s="2">
        <v>28.8</v>
      </c>
      <c r="Q14" s="3">
        <f>MAX(0,(MIN(10,(((P14-3)/(27-3))*10))))</f>
        <v>10</v>
      </c>
      <c r="R14" s="2">
        <v>0.51700000000000002</v>
      </c>
      <c r="S14" s="3">
        <f>MAX(0,(MIN(10,(((R14-0.4)/(0.53-0.4))*10))))</f>
        <v>9</v>
      </c>
      <c r="T14" s="2">
        <v>0.74099999999999999</v>
      </c>
      <c r="U14" s="3">
        <f>MAX(0,(MIN(10,(((T14-0.73)/(0.885-0.73))*10))))</f>
        <v>0.7096774193548393</v>
      </c>
      <c r="V14" s="19">
        <f>E14+G14+I14+K14+M14+O14+Q14+S14+U14</f>
        <v>54.525272393486404</v>
      </c>
      <c r="W14" s="10">
        <v>35</v>
      </c>
      <c r="X14" s="8">
        <f>IF((W14/$AA$1)&gt;1,1,W14/$AA$1)</f>
        <v>0.97222222222222221</v>
      </c>
      <c r="Y14" s="10">
        <f>V14*X14</f>
        <v>53.010681493667335</v>
      </c>
    </row>
    <row r="15" spans="1:35" x14ac:dyDescent="0.25">
      <c r="A15" s="1" t="s">
        <v>112</v>
      </c>
      <c r="B15" s="1" t="s">
        <v>206</v>
      </c>
      <c r="C15" s="1" t="s">
        <v>181</v>
      </c>
      <c r="D15" s="2">
        <v>3.3</v>
      </c>
      <c r="E15" s="3">
        <f>MAX(0,(MIN(10,(((D15)/(3.3))*10))))</f>
        <v>10</v>
      </c>
      <c r="F15" s="4">
        <v>4</v>
      </c>
      <c r="G15" s="7">
        <f>MAX(0,(MIN(10,(((F15-2)/(10.2-2))*10))))</f>
        <v>2.4390243902439028</v>
      </c>
      <c r="H15" s="2">
        <v>5.2</v>
      </c>
      <c r="I15" s="3">
        <f>MAX(0,(MIN(10,(((H15-1.5)/(7.5-1.5))*10))))</f>
        <v>6.166666666666667</v>
      </c>
      <c r="J15" s="2">
        <v>1.4</v>
      </c>
      <c r="K15" s="3">
        <f>MAX(0,(MIN(10,(((J15-0.3)/(1.5-0.3))*10))))</f>
        <v>9.1666666666666661</v>
      </c>
      <c r="L15" s="2">
        <v>0.2</v>
      </c>
      <c r="M15" s="3">
        <f>MAX(0,(MIN(10,(((L15-0.3)/(1.5-0.3))*10))))</f>
        <v>0</v>
      </c>
      <c r="N15" s="2">
        <v>2.8</v>
      </c>
      <c r="O15" s="3">
        <f>(MAX(1,(MIN(10,(((N15-3.3)/(0.8-3.2))*10)))))</f>
        <v>2.083333333333333</v>
      </c>
      <c r="P15" s="2">
        <v>25.7</v>
      </c>
      <c r="Q15" s="3">
        <f>MAX(0,(MIN(10,(((P15-3)/(27-3))*10))))</f>
        <v>9.4583333333333321</v>
      </c>
      <c r="R15" s="2">
        <v>0.47099999999999997</v>
      </c>
      <c r="S15" s="3">
        <f>MAX(0,(MIN(10,(((R15-0.4)/(0.53-0.4))*10))))</f>
        <v>5.4615384615384581</v>
      </c>
      <c r="T15" s="2">
        <v>0.85399999999999998</v>
      </c>
      <c r="U15" s="3">
        <f>MAX(0,(MIN(10,(((T15-0.73)/(0.885-0.73))*10))))</f>
        <v>7.9999999999999982</v>
      </c>
      <c r="V15" s="19">
        <f>E15+G15+I15+K15+M15+O15+Q15+S15+U15</f>
        <v>52.775562851782361</v>
      </c>
      <c r="W15" s="10">
        <v>37</v>
      </c>
      <c r="X15" s="8">
        <f>IF((W15/$AA$1)&gt;1,1,W15/$AA$1)</f>
        <v>1</v>
      </c>
      <c r="Y15" s="10">
        <f>V15*X15</f>
        <v>52.775562851782361</v>
      </c>
    </row>
    <row r="16" spans="1:35" x14ac:dyDescent="0.25">
      <c r="A16" s="1" t="s">
        <v>151</v>
      </c>
      <c r="B16" s="1" t="s">
        <v>203</v>
      </c>
      <c r="C16" s="1" t="s">
        <v>181</v>
      </c>
      <c r="D16" s="2">
        <v>3.3</v>
      </c>
      <c r="E16" s="3">
        <f>MAX(0,(MIN(10,(((D16)/(3.3))*10))))</f>
        <v>10</v>
      </c>
      <c r="F16" s="4">
        <v>4.0999999999999996</v>
      </c>
      <c r="G16" s="7">
        <f>MAX(0,(MIN(10,(((F16-2)/(10.2-2))*10))))</f>
        <v>2.5609756097560976</v>
      </c>
      <c r="H16" s="2">
        <v>6.4</v>
      </c>
      <c r="I16" s="3">
        <f>MAX(0,(MIN(10,(((H16-1.5)/(7.5-1.5))*10))))</f>
        <v>8.1666666666666679</v>
      </c>
      <c r="J16" s="2">
        <v>1.6</v>
      </c>
      <c r="K16" s="3">
        <f>MAX(0,(MIN(10,(((J16-0.3)/(1.5-0.3))*10))))</f>
        <v>10</v>
      </c>
      <c r="L16" s="2">
        <v>0.5</v>
      </c>
      <c r="M16" s="3">
        <f>MAX(0,(MIN(10,(((L16-0.3)/(1.5-0.3))*10))))</f>
        <v>1.666666666666667</v>
      </c>
      <c r="N16" s="2">
        <v>2.1</v>
      </c>
      <c r="O16" s="3">
        <f>(MAX(1,(MIN(10,(((N16-3.3)/(0.8-3.2))*10)))))</f>
        <v>4.9999999999999982</v>
      </c>
      <c r="P16" s="2">
        <v>19.399999999999999</v>
      </c>
      <c r="Q16" s="3">
        <f>MAX(0,(MIN(10,(((P16-3)/(27-3))*10))))</f>
        <v>6.8333333333333321</v>
      </c>
      <c r="R16" s="2">
        <v>0.39300000000000002</v>
      </c>
      <c r="S16" s="3">
        <f>MAX(0,(MIN(10,(((R16-0.4)/(0.53-0.4))*10))))</f>
        <v>0</v>
      </c>
      <c r="T16" s="2">
        <v>0.874</v>
      </c>
      <c r="U16" s="3">
        <f>MAX(0,(MIN(10,(((T16-0.73)/(0.885-0.73))*10))))</f>
        <v>9.2903225806451601</v>
      </c>
      <c r="V16" s="19">
        <f>E16+G16+I16+K16+M16+O16+Q16+S16+U16</f>
        <v>53.517964857067916</v>
      </c>
      <c r="W16" s="10">
        <v>35</v>
      </c>
      <c r="X16" s="8">
        <f>IF((W16/$AA$1)&gt;1,1,W16/$AA$1)</f>
        <v>0.97222222222222221</v>
      </c>
      <c r="Y16" s="10">
        <f>V16*X16</f>
        <v>52.031354722149359</v>
      </c>
    </row>
    <row r="17" spans="1:25" x14ac:dyDescent="0.25">
      <c r="A17" s="1" t="s">
        <v>214</v>
      </c>
      <c r="B17" s="1" t="s">
        <v>190</v>
      </c>
      <c r="C17" s="1" t="s">
        <v>196</v>
      </c>
      <c r="D17" s="2">
        <v>1.6</v>
      </c>
      <c r="E17" s="3">
        <f>MAX(0,(MIN(10,(((D17)/(3.3))*10))))</f>
        <v>4.8484848484848495</v>
      </c>
      <c r="F17" s="4">
        <v>10.7</v>
      </c>
      <c r="G17" s="7">
        <f>MAX(0,(MIN(10,(((F17-2)/(10.2-2))*10))))</f>
        <v>10</v>
      </c>
      <c r="H17" s="2">
        <v>3.1</v>
      </c>
      <c r="I17" s="3">
        <f>MAX(0,(MIN(10,(((H17-1.5)/(7.5-1.5))*10))))</f>
        <v>2.6666666666666665</v>
      </c>
      <c r="J17" s="2">
        <v>0.8</v>
      </c>
      <c r="K17" s="3">
        <f>MAX(0,(MIN(10,(((J17-0.3)/(1.5-0.3))*10))))</f>
        <v>4.166666666666667</v>
      </c>
      <c r="L17" s="2">
        <v>0.9</v>
      </c>
      <c r="M17" s="3">
        <f>MAX(0,(MIN(10,(((L17-0.3)/(1.5-0.3))*10))))</f>
        <v>5.0000000000000009</v>
      </c>
      <c r="N17" s="2">
        <v>1.8</v>
      </c>
      <c r="O17" s="3">
        <f>(MAX(1,(MIN(10,(((N17-3.3)/(0.8-3.2))*10)))))</f>
        <v>6.2499999999999982</v>
      </c>
      <c r="P17" s="2">
        <v>17.5</v>
      </c>
      <c r="Q17" s="3">
        <f>MAX(0,(MIN(10,(((P17-3)/(27-3))*10))))</f>
        <v>6.0416666666666661</v>
      </c>
      <c r="R17" s="2">
        <v>0.49</v>
      </c>
      <c r="S17" s="3">
        <f>MAX(0,(MIN(10,(((R17-0.4)/(0.53-0.4))*10))))</f>
        <v>6.9230769230769207</v>
      </c>
      <c r="T17" s="2">
        <v>0.82199999999999995</v>
      </c>
      <c r="U17" s="3">
        <f>MAX(0,(MIN(10,(((T17-0.73)/(0.885-0.73))*10))))</f>
        <v>5.9354838709677393</v>
      </c>
      <c r="V17" s="19">
        <f>E17+G17+I17+K17+M17+O17+Q17+S17+U17</f>
        <v>51.832045642529501</v>
      </c>
      <c r="W17" s="10">
        <v>38</v>
      </c>
      <c r="X17" s="8">
        <f>IF((W17/$AA$1)&gt;1,1,W17/$AA$1)</f>
        <v>1</v>
      </c>
      <c r="Y17" s="10">
        <f>V17*X17</f>
        <v>51.832045642529501</v>
      </c>
    </row>
    <row r="18" spans="1:25" x14ac:dyDescent="0.25">
      <c r="A18" s="1" t="s">
        <v>63</v>
      </c>
      <c r="B18" s="1" t="s">
        <v>194</v>
      </c>
      <c r="C18" s="1" t="s">
        <v>234</v>
      </c>
      <c r="D18" s="2">
        <v>3.1</v>
      </c>
      <c r="E18" s="3">
        <f>MAX(0,(MIN(10,(((D18)/(3.3))*10))))</f>
        <v>9.3939393939393945</v>
      </c>
      <c r="F18" s="4">
        <v>6.3</v>
      </c>
      <c r="G18" s="7">
        <f>MAX(0,(MIN(10,(((F18-2)/(10.2-2))*10))))</f>
        <v>5.2439024390243905</v>
      </c>
      <c r="H18" s="2">
        <v>5.0999999999999996</v>
      </c>
      <c r="I18" s="3">
        <f>MAX(0,(MIN(10,(((H18-1.5)/(7.5-1.5))*10))))</f>
        <v>6</v>
      </c>
      <c r="J18" s="2">
        <v>1.6</v>
      </c>
      <c r="K18" s="3">
        <f>MAX(0,(MIN(10,(((J18-0.3)/(1.5-0.3))*10))))</f>
        <v>10</v>
      </c>
      <c r="L18" s="2">
        <v>0.4</v>
      </c>
      <c r="M18" s="3">
        <f>MAX(0,(MIN(10,(((L18-0.3)/(1.5-0.3))*10))))</f>
        <v>0.8333333333333337</v>
      </c>
      <c r="N18" s="2">
        <v>3.5</v>
      </c>
      <c r="O18" s="3">
        <f>(MAX(1,(MIN(10,(((N18-3.3)/(0.8-3.2))*10)))))</f>
        <v>1</v>
      </c>
      <c r="P18" s="2">
        <v>23.6</v>
      </c>
      <c r="Q18" s="3">
        <f>MAX(0,(MIN(10,(((P18-3)/(27-3))*10))))</f>
        <v>8.5833333333333339</v>
      </c>
      <c r="R18" s="2">
        <v>0.45</v>
      </c>
      <c r="S18" s="3">
        <f>MAX(0,(MIN(10,(((R18-0.4)/(0.53-0.4))*10))))</f>
        <v>3.8461538461538454</v>
      </c>
      <c r="T18" s="2">
        <v>0.874</v>
      </c>
      <c r="U18" s="3">
        <f>MAX(0,(MIN(10,(((T18-0.73)/(0.885-0.73))*10))))</f>
        <v>9.2903225806451601</v>
      </c>
      <c r="V18" s="19">
        <f>E18+G18+I18+K18+M18+O18+Q18+S18+U18</f>
        <v>54.190984926429458</v>
      </c>
      <c r="W18" s="10">
        <v>34</v>
      </c>
      <c r="X18" s="8">
        <f>IF((W18/$AA$1)&gt;1,1,W18/$AA$1)</f>
        <v>0.94444444444444442</v>
      </c>
      <c r="Y18" s="10">
        <f>V18*X18</f>
        <v>51.180374652738934</v>
      </c>
    </row>
    <row r="19" spans="1:25" x14ac:dyDescent="0.25">
      <c r="A19" s="1" t="s">
        <v>100</v>
      </c>
      <c r="B19" s="1" t="s">
        <v>182</v>
      </c>
      <c r="C19" s="1" t="s">
        <v>170</v>
      </c>
      <c r="D19" s="2">
        <v>3.8</v>
      </c>
      <c r="E19" s="3">
        <f>MAX(0,(MIN(10,(((D19)/(3.3))*10))))</f>
        <v>10</v>
      </c>
      <c r="F19" s="4">
        <v>4</v>
      </c>
      <c r="G19" s="7">
        <f>MAX(0,(MIN(10,(((F19-2)/(10.2-2))*10))))</f>
        <v>2.4390243902439028</v>
      </c>
      <c r="H19" s="2">
        <v>7.4</v>
      </c>
      <c r="I19" s="3">
        <f>MAX(0,(MIN(10,(((H19-1.5)/(7.5-1.5))*10))))</f>
        <v>9.8333333333333339</v>
      </c>
      <c r="J19" s="2">
        <v>0.9</v>
      </c>
      <c r="K19" s="3">
        <f>MAX(0,(MIN(10,(((J19-0.3)/(1.5-0.3))*10))))</f>
        <v>5.0000000000000009</v>
      </c>
      <c r="L19" s="2">
        <v>0.3</v>
      </c>
      <c r="M19" s="3">
        <f>MAX(0,(MIN(10,(((L19-0.3)/(1.5-0.3))*10))))</f>
        <v>0</v>
      </c>
      <c r="N19" s="2">
        <v>3.1</v>
      </c>
      <c r="O19" s="3">
        <f>(MAX(1,(MIN(10,(((N19-3.3)/(0.8-3.2))*10)))))</f>
        <v>1</v>
      </c>
      <c r="P19" s="2">
        <v>26.9</v>
      </c>
      <c r="Q19" s="3">
        <f>MAX(0,(MIN(10,(((P19-3)/(27-3))*10))))</f>
        <v>9.9583333333333321</v>
      </c>
      <c r="R19" s="2">
        <v>0.439</v>
      </c>
      <c r="S19" s="3">
        <f>MAX(0,(MIN(10,(((R19-0.4)/(0.53-0.4))*10))))</f>
        <v>2.9999999999999982</v>
      </c>
      <c r="T19" s="2">
        <v>0.88300000000000001</v>
      </c>
      <c r="U19" s="3">
        <f>MAX(0,(MIN(10,(((T19-0.73)/(0.885-0.73))*10))))</f>
        <v>9.870967741935484</v>
      </c>
      <c r="V19" s="19">
        <f>E19+G19+I19+K19+M19+O19+Q19+S19+U19</f>
        <v>51.10165879884606</v>
      </c>
      <c r="W19" s="10">
        <v>36</v>
      </c>
      <c r="X19" s="8">
        <f>IF((W19/$AA$1)&gt;1,1,W19/$AA$1)</f>
        <v>1</v>
      </c>
      <c r="Y19" s="10">
        <f>V19*X19</f>
        <v>51.10165879884606</v>
      </c>
    </row>
    <row r="20" spans="1:25" x14ac:dyDescent="0.25">
      <c r="A20" s="1" t="s">
        <v>28</v>
      </c>
      <c r="B20" s="1" t="s">
        <v>185</v>
      </c>
      <c r="C20" s="1" t="s">
        <v>235</v>
      </c>
      <c r="D20" s="2">
        <v>2.5</v>
      </c>
      <c r="E20" s="3">
        <f>MAX(0,(MIN(10,(((D20)/(3.3))*10))))</f>
        <v>7.5757575757575761</v>
      </c>
      <c r="F20" s="4">
        <v>4.9000000000000004</v>
      </c>
      <c r="G20" s="7">
        <f>MAX(0,(MIN(10,(((F20-2)/(10.2-2))*10))))</f>
        <v>3.5365853658536595</v>
      </c>
      <c r="H20" s="2">
        <v>5.0999999999999996</v>
      </c>
      <c r="I20" s="3">
        <f>MAX(0,(MIN(10,(((H20-1.5)/(7.5-1.5))*10))))</f>
        <v>6</v>
      </c>
      <c r="J20" s="2">
        <v>1</v>
      </c>
      <c r="K20" s="3">
        <f>MAX(0,(MIN(10,(((J20-0.3)/(1.5-0.3))*10))))</f>
        <v>5.8333333333333339</v>
      </c>
      <c r="L20" s="2">
        <v>0.4</v>
      </c>
      <c r="M20" s="3">
        <f>MAX(0,(MIN(10,(((L20-0.3)/(1.5-0.3))*10))))</f>
        <v>0.8333333333333337</v>
      </c>
      <c r="N20" s="2">
        <v>2.5</v>
      </c>
      <c r="O20" s="3">
        <f>(MAX(1,(MIN(10,(((N20-3.3)/(0.8-3.2))*10)))))</f>
        <v>3.3333333333333321</v>
      </c>
      <c r="P20" s="2">
        <v>27</v>
      </c>
      <c r="Q20" s="3">
        <f>MAX(0,(MIN(10,(((P20-3)/(27-3))*10))))</f>
        <v>10</v>
      </c>
      <c r="R20" s="2">
        <v>0.46899999999999997</v>
      </c>
      <c r="S20" s="3">
        <f>MAX(0,(MIN(10,(((R20-0.4)/(0.53-0.4))*10))))</f>
        <v>5.307692307692303</v>
      </c>
      <c r="T20" s="2">
        <v>0.86199999999999999</v>
      </c>
      <c r="U20" s="3">
        <f>MAX(0,(MIN(10,(((T20-0.73)/(0.885-0.73))*10))))</f>
        <v>8.5161290322580623</v>
      </c>
      <c r="V20" s="19">
        <f>E20+G20+I20+K20+M20+O20+Q20+S20+U20</f>
        <v>50.936164281561602</v>
      </c>
      <c r="W20" s="10">
        <v>37</v>
      </c>
      <c r="X20" s="8">
        <f>IF((W20/$AA$1)&gt;1,1,W20/$AA$1)</f>
        <v>1</v>
      </c>
      <c r="Y20" s="10">
        <f>V20*X20</f>
        <v>50.936164281561602</v>
      </c>
    </row>
    <row r="21" spans="1:25" x14ac:dyDescent="0.25">
      <c r="A21" s="1" t="s">
        <v>103</v>
      </c>
      <c r="B21" s="1" t="s">
        <v>212</v>
      </c>
      <c r="C21" s="1" t="s">
        <v>204</v>
      </c>
      <c r="D21" s="2">
        <v>2.8</v>
      </c>
      <c r="E21" s="3">
        <f>MAX(0,(MIN(10,(((D21)/(3.3))*10))))</f>
        <v>8.4848484848484844</v>
      </c>
      <c r="F21" s="4">
        <v>7.5</v>
      </c>
      <c r="G21" s="7">
        <f>MAX(0,(MIN(10,(((F21-2)/(10.2-2))*10))))</f>
        <v>6.7073170731707323</v>
      </c>
      <c r="H21" s="2">
        <v>1.7</v>
      </c>
      <c r="I21" s="3">
        <f>MAX(0,(MIN(10,(((H21-1.5)/(7.5-1.5))*10))))</f>
        <v>0.33333333333333326</v>
      </c>
      <c r="J21" s="2">
        <v>0.7</v>
      </c>
      <c r="K21" s="3">
        <f>MAX(0,(MIN(10,(((J21-0.3)/(1.5-0.3))*10))))</f>
        <v>3.333333333333333</v>
      </c>
      <c r="L21" s="2">
        <v>0.5</v>
      </c>
      <c r="M21" s="3">
        <f>MAX(0,(MIN(10,(((L21-0.3)/(1.5-0.3))*10))))</f>
        <v>1.666666666666667</v>
      </c>
      <c r="N21" s="2">
        <v>1.5</v>
      </c>
      <c r="O21" s="3">
        <f>(MAX(1,(MIN(10,(((N21-3.3)/(0.8-3.2))*10)))))</f>
        <v>7.4999999999999982</v>
      </c>
      <c r="P21" s="2">
        <v>20.9</v>
      </c>
      <c r="Q21" s="3">
        <f>MAX(0,(MIN(10,(((P21-3)/(27-3))*10))))</f>
        <v>7.4583333333333321</v>
      </c>
      <c r="R21" s="2">
        <v>0.496</v>
      </c>
      <c r="S21" s="3">
        <f>MAX(0,(MIN(10,(((R21-0.4)/(0.53-0.4))*10))))</f>
        <v>7.3846153846153832</v>
      </c>
      <c r="T21" s="2">
        <v>0.871</v>
      </c>
      <c r="U21" s="3">
        <f>MAX(0,(MIN(10,(((T21-0.73)/(0.885-0.73))*10))))</f>
        <v>9.0967741935483861</v>
      </c>
      <c r="V21" s="19">
        <f>E21+G21+I21+K21+M21+O21+Q21+S21+U21</f>
        <v>51.965221802849655</v>
      </c>
      <c r="W21" s="10">
        <v>35</v>
      </c>
      <c r="X21" s="8">
        <f>IF((W21/$AA$1)&gt;1,1,W21/$AA$1)</f>
        <v>0.97222222222222221</v>
      </c>
      <c r="Y21" s="10">
        <f>V21*X21</f>
        <v>50.521743419437165</v>
      </c>
    </row>
    <row r="22" spans="1:25" x14ac:dyDescent="0.25">
      <c r="A22" s="1" t="s">
        <v>65</v>
      </c>
      <c r="B22" s="1" t="s">
        <v>186</v>
      </c>
      <c r="C22" s="1" t="s">
        <v>181</v>
      </c>
      <c r="D22" s="2">
        <v>1.4</v>
      </c>
      <c r="E22" s="3">
        <f>MAX(0,(MIN(10,(((D22)/(3.3))*10))))</f>
        <v>4.2424242424242422</v>
      </c>
      <c r="F22" s="4">
        <v>4.8</v>
      </c>
      <c r="G22" s="7">
        <f>MAX(0,(MIN(10,(((F22-2)/(10.2-2))*10))))</f>
        <v>3.4146341463414638</v>
      </c>
      <c r="H22" s="2">
        <v>5.6</v>
      </c>
      <c r="I22" s="3">
        <f>MAX(0,(MIN(10,(((H22-1.5)/(7.5-1.5))*10))))</f>
        <v>6.8333333333333321</v>
      </c>
      <c r="J22" s="2">
        <v>1.5</v>
      </c>
      <c r="K22" s="3">
        <f>MAX(0,(MIN(10,(((J22-0.3)/(1.5-0.3))*10))))</f>
        <v>10</v>
      </c>
      <c r="L22" s="2">
        <v>0.9</v>
      </c>
      <c r="M22" s="3">
        <f>MAX(0,(MIN(10,(((L22-0.3)/(1.5-0.3))*10))))</f>
        <v>5.0000000000000009</v>
      </c>
      <c r="N22" s="2">
        <v>3.1</v>
      </c>
      <c r="O22" s="3">
        <f>(MAX(1,(MIN(10,(((N22-3.3)/(0.8-3.2))*10)))))</f>
        <v>1</v>
      </c>
      <c r="P22" s="2">
        <v>28.4</v>
      </c>
      <c r="Q22" s="3">
        <f>MAX(0,(MIN(10,(((P22-3)/(27-3))*10))))</f>
        <v>10</v>
      </c>
      <c r="R22" s="2">
        <v>0.48399999999999999</v>
      </c>
      <c r="S22" s="3">
        <f>MAX(0,(MIN(10,(((R22-0.4)/(0.53-0.4))*10))))</f>
        <v>6.4615384615384581</v>
      </c>
      <c r="T22" s="2">
        <v>0.877</v>
      </c>
      <c r="U22" s="3">
        <f>MAX(0,(MIN(10,(((T22-0.73)/(0.885-0.73))*10))))</f>
        <v>9.4838709677419359</v>
      </c>
      <c r="V22" s="19">
        <f>E22+G22+I22+K22+M22+O22+Q22+S22+U22</f>
        <v>56.43580115137943</v>
      </c>
      <c r="W22" s="10">
        <v>32</v>
      </c>
      <c r="X22" s="8">
        <f>IF((W22/$AA$1)&gt;1,1,W22/$AA$1)</f>
        <v>0.88888888888888884</v>
      </c>
      <c r="Y22" s="10">
        <f>V22*X22</f>
        <v>50.165156579003934</v>
      </c>
    </row>
    <row r="23" spans="1:25" x14ac:dyDescent="0.25">
      <c r="A23" s="1" t="s">
        <v>29</v>
      </c>
      <c r="B23" s="1" t="s">
        <v>185</v>
      </c>
      <c r="C23" s="1" t="s">
        <v>192</v>
      </c>
      <c r="D23" s="2">
        <v>1.7</v>
      </c>
      <c r="E23" s="3">
        <f>MAX(0,(MIN(10,(((D23)/(3.3))*10))))</f>
        <v>5.1515151515151514</v>
      </c>
      <c r="F23" s="2">
        <v>4.4000000000000004</v>
      </c>
      <c r="G23" s="7">
        <f>MAX(0,(MIN(10,(((F23-2)/(10.2-2))*10))))</f>
        <v>2.9268292682926838</v>
      </c>
      <c r="H23" s="2">
        <v>2.7</v>
      </c>
      <c r="I23" s="3">
        <f>MAX(0,(MIN(10,(((H23-1.5)/(7.5-1.5))*10))))</f>
        <v>2.0000000000000004</v>
      </c>
      <c r="J23" s="2">
        <v>1.1000000000000001</v>
      </c>
      <c r="K23" s="3">
        <f>MAX(0,(MIN(10,(((J23-0.3)/(1.5-0.3))*10))))</f>
        <v>6.6666666666666679</v>
      </c>
      <c r="L23" s="2">
        <v>0.7</v>
      </c>
      <c r="M23" s="3">
        <f>MAX(0,(MIN(10,(((L23-0.3)/(1.5-0.3))*10))))</f>
        <v>3.333333333333333</v>
      </c>
      <c r="N23" s="2">
        <v>1.1000000000000001</v>
      </c>
      <c r="O23" s="3">
        <f>(MAX(1,(MIN(10,(((N23-3.3)/(0.8-3.2))*10)))))</f>
        <v>9.1666666666666643</v>
      </c>
      <c r="P23" s="2">
        <v>14.9</v>
      </c>
      <c r="Q23" s="3">
        <f>MAX(0,(MIN(10,(((P23-3)/(27-3))*10))))</f>
        <v>4.9583333333333339</v>
      </c>
      <c r="R23" s="2">
        <v>0.48</v>
      </c>
      <c r="S23" s="3">
        <f>MAX(0,(MIN(10,(((R23-0.4)/(0.53-0.4))*10))))</f>
        <v>6.1538461538461506</v>
      </c>
      <c r="T23" s="2">
        <v>0.88</v>
      </c>
      <c r="U23" s="3">
        <f>MAX(0,(MIN(10,(((T23-0.73)/(0.885-0.73))*10))))</f>
        <v>9.67741935483871</v>
      </c>
      <c r="V23" s="19">
        <f>E23+G23+I23+K23+M23+O23+Q23+S23+U23</f>
        <v>50.034609928492699</v>
      </c>
      <c r="W23" s="12">
        <v>40</v>
      </c>
      <c r="X23" s="8">
        <f>IF((W23/$AA$1)&gt;1,1,W23/$AA$1)</f>
        <v>1</v>
      </c>
      <c r="Y23" s="10">
        <f>V23*X23</f>
        <v>50.034609928492699</v>
      </c>
    </row>
    <row r="24" spans="1:25" x14ac:dyDescent="0.25">
      <c r="A24" s="1" t="s">
        <v>20</v>
      </c>
      <c r="B24" s="1" t="s">
        <v>169</v>
      </c>
      <c r="C24" s="1" t="s">
        <v>229</v>
      </c>
      <c r="D24" s="2">
        <v>3.1</v>
      </c>
      <c r="E24" s="3">
        <f>MAX(0,(MIN(10,(((D24)/(3.3))*10))))</f>
        <v>9.3939393939393945</v>
      </c>
      <c r="F24" s="4">
        <v>4.5999999999999996</v>
      </c>
      <c r="G24" s="7">
        <f>MAX(0,(MIN(10,(((F24-2)/(10.2-2))*10))))</f>
        <v>3.1707317073170733</v>
      </c>
      <c r="H24" s="2">
        <v>3.2</v>
      </c>
      <c r="I24" s="3">
        <f>MAX(0,(MIN(10,(((H24-1.5)/(7.5-1.5))*10))))</f>
        <v>2.8333333333333339</v>
      </c>
      <c r="J24" s="2">
        <v>1.1000000000000001</v>
      </c>
      <c r="K24" s="3">
        <f>MAX(0,(MIN(10,(((J24-0.3)/(1.5-0.3))*10))))</f>
        <v>6.6666666666666679</v>
      </c>
      <c r="L24" s="2">
        <v>0.3</v>
      </c>
      <c r="M24" s="3">
        <f>MAX(0,(MIN(10,(((L24-0.3)/(1.5-0.3))*10))))</f>
        <v>0</v>
      </c>
      <c r="N24" s="2">
        <v>1.7</v>
      </c>
      <c r="O24" s="3">
        <f>(MAX(1,(MIN(10,(((N24-3.3)/(0.8-3.2))*10)))))</f>
        <v>6.6666666666666652</v>
      </c>
      <c r="P24" s="2">
        <v>19.7</v>
      </c>
      <c r="Q24" s="3">
        <f>MAX(0,(MIN(10,(((P24-3)/(27-3))*10))))</f>
        <v>6.958333333333333</v>
      </c>
      <c r="R24" s="2">
        <v>0.45400000000000001</v>
      </c>
      <c r="S24" s="3">
        <f>MAX(0,(MIN(10,(((R24-0.4)/(0.53-0.4))*10))))</f>
        <v>4.1538461538461533</v>
      </c>
      <c r="T24" s="2">
        <v>0.90900000000000003</v>
      </c>
      <c r="U24" s="3">
        <f>MAX(0,(MIN(10,(((T24-0.73)/(0.885-0.73))*10))))</f>
        <v>10</v>
      </c>
      <c r="V24" s="19">
        <f>E24+G24+I24+K24+M24+O24+Q24+S24+U24</f>
        <v>49.843517255102626</v>
      </c>
      <c r="W24" s="10">
        <v>39</v>
      </c>
      <c r="X24" s="8">
        <f>IF((W24/$AA$1)&gt;1,1,W24/$AA$1)</f>
        <v>1</v>
      </c>
      <c r="Y24" s="10">
        <f>V24*X24</f>
        <v>49.843517255102626</v>
      </c>
    </row>
    <row r="25" spans="1:25" x14ac:dyDescent="0.25">
      <c r="A25" s="1" t="s">
        <v>62</v>
      </c>
      <c r="B25" s="1" t="s">
        <v>206</v>
      </c>
      <c r="C25" s="1" t="s">
        <v>181</v>
      </c>
      <c r="D25" s="2">
        <v>2.4</v>
      </c>
      <c r="E25" s="3">
        <f>MAX(0,(MIN(10,(((D25)/(3.3))*10))))</f>
        <v>7.2727272727272734</v>
      </c>
      <c r="F25" s="4">
        <v>3</v>
      </c>
      <c r="G25" s="7">
        <f>MAX(0,(MIN(10,(((F25-2)/(10.2-2))*10))))</f>
        <v>1.2195121951219514</v>
      </c>
      <c r="H25" s="2">
        <v>8.1</v>
      </c>
      <c r="I25" s="3">
        <f>MAX(0,(MIN(10,(((H25-1.5)/(7.5-1.5))*10))))</f>
        <v>10</v>
      </c>
      <c r="J25" s="2">
        <v>1.3</v>
      </c>
      <c r="K25" s="3">
        <f>MAX(0,(MIN(10,(((J25-0.3)/(1.5-0.3))*10))))</f>
        <v>8.3333333333333339</v>
      </c>
      <c r="L25" s="2">
        <v>0.1</v>
      </c>
      <c r="M25" s="3">
        <f>MAX(0,(MIN(10,(((L25-0.3)/(1.5-0.3))*10))))</f>
        <v>0</v>
      </c>
      <c r="N25" s="2">
        <v>3</v>
      </c>
      <c r="O25" s="3">
        <f>(MAX(1,(MIN(10,(((N25-3.3)/(0.8-3.2))*10)))))</f>
        <v>1.2499999999999991</v>
      </c>
      <c r="P25" s="2">
        <v>20.8</v>
      </c>
      <c r="Q25" s="3">
        <f>MAX(0,(MIN(10,(((P25-3)/(27-3))*10))))</f>
        <v>7.416666666666667</v>
      </c>
      <c r="R25" s="2">
        <v>0.45800000000000002</v>
      </c>
      <c r="S25" s="3">
        <f>MAX(0,(MIN(10,(((R25-0.4)/(0.53-0.4))*10))))</f>
        <v>4.4615384615384617</v>
      </c>
      <c r="T25" s="2">
        <v>0.878</v>
      </c>
      <c r="U25" s="3">
        <f>MAX(0,(MIN(10,(((T25-0.73)/(0.885-0.73))*10))))</f>
        <v>9.5483870967741939</v>
      </c>
      <c r="V25" s="19">
        <f>E25+G25+I25+K25+M25+O25+Q25+S25+U25</f>
        <v>49.502165026161876</v>
      </c>
      <c r="W25" s="10">
        <v>38</v>
      </c>
      <c r="X25" s="8">
        <f>IF((W25/$AA$1)&gt;1,1,W25/$AA$1)</f>
        <v>1</v>
      </c>
      <c r="Y25" s="10">
        <f>V25*X25</f>
        <v>49.502165026161876</v>
      </c>
    </row>
    <row r="26" spans="1:25" x14ac:dyDescent="0.25">
      <c r="A26" s="1" t="s">
        <v>50</v>
      </c>
      <c r="B26" s="1" t="s">
        <v>190</v>
      </c>
      <c r="C26" s="1" t="s">
        <v>234</v>
      </c>
      <c r="D26" s="2">
        <v>0.6</v>
      </c>
      <c r="E26" s="3">
        <f>MAX(0,(MIN(10,(((D26)/(3.3))*10))))</f>
        <v>1.8181818181818183</v>
      </c>
      <c r="F26" s="4">
        <v>5.0999999999999996</v>
      </c>
      <c r="G26" s="7">
        <f>MAX(0,(MIN(10,(((F26-2)/(10.2-2))*10))))</f>
        <v>3.7804878048780486</v>
      </c>
      <c r="H26" s="2">
        <v>4.9000000000000004</v>
      </c>
      <c r="I26" s="3">
        <f>MAX(0,(MIN(10,(((H26-1.5)/(7.5-1.5))*10))))</f>
        <v>5.6666666666666679</v>
      </c>
      <c r="J26" s="2">
        <v>1</v>
      </c>
      <c r="K26" s="3">
        <f>MAX(0,(MIN(10,(((J26-0.3)/(1.5-0.3))*10))))</f>
        <v>5.8333333333333339</v>
      </c>
      <c r="L26" s="2">
        <v>0.4</v>
      </c>
      <c r="M26" s="3">
        <f>MAX(0,(MIN(10,(((L26-0.3)/(1.5-0.3))*10))))</f>
        <v>0.8333333333333337</v>
      </c>
      <c r="N26" s="2">
        <v>2.2000000000000002</v>
      </c>
      <c r="O26" s="3">
        <f>(MAX(1,(MIN(10,(((N26-3.3)/(0.8-3.2))*10)))))</f>
        <v>4.5833333333333313</v>
      </c>
      <c r="P26" s="2">
        <v>26.2</v>
      </c>
      <c r="Q26" s="3">
        <f>MAX(0,(MIN(10,(((P26-3)/(27-3))*10))))</f>
        <v>9.6666666666666661</v>
      </c>
      <c r="R26" s="2">
        <v>0.495</v>
      </c>
      <c r="S26" s="3">
        <f>MAX(0,(MIN(10,(((R26-0.4)/(0.53-0.4))*10))))</f>
        <v>7.3076923076923048</v>
      </c>
      <c r="T26" s="2">
        <v>0.88</v>
      </c>
      <c r="U26" s="3">
        <f>MAX(0,(MIN(10,(((T26-0.73)/(0.885-0.73))*10))))</f>
        <v>9.67741935483871</v>
      </c>
      <c r="V26" s="19">
        <f>E26+G26+I26+K26+M26+O26+Q26+S26+U26</f>
        <v>49.167114618924217</v>
      </c>
      <c r="W26" s="10">
        <v>39</v>
      </c>
      <c r="X26" s="8">
        <f>IF((W26/$AA$1)&gt;1,1,W26/$AA$1)</f>
        <v>1</v>
      </c>
      <c r="Y26" s="10">
        <f>V26*X26</f>
        <v>49.167114618924217</v>
      </c>
    </row>
    <row r="27" spans="1:25" x14ac:dyDescent="0.25">
      <c r="A27" s="1" t="s">
        <v>161</v>
      </c>
      <c r="B27" s="1" t="s">
        <v>183</v>
      </c>
      <c r="C27" s="1" t="s">
        <v>170</v>
      </c>
      <c r="D27" s="2">
        <v>2.7</v>
      </c>
      <c r="E27" s="3">
        <f>MAX(0,(MIN(10,(((D27)/(3.3))*10))))</f>
        <v>8.1818181818181817</v>
      </c>
      <c r="F27" s="4">
        <v>3.4</v>
      </c>
      <c r="G27" s="7">
        <f>MAX(0,(MIN(10,(((F27-2)/(10.2-2))*10))))</f>
        <v>1.7073170731707319</v>
      </c>
      <c r="H27" s="2">
        <v>9.3000000000000007</v>
      </c>
      <c r="I27" s="3">
        <f>MAX(0,(MIN(10,(((H27-1.5)/(7.5-1.5))*10))))</f>
        <v>10</v>
      </c>
      <c r="J27" s="2">
        <v>0.9</v>
      </c>
      <c r="K27" s="3">
        <f>MAX(0,(MIN(10,(((J27-0.3)/(1.5-0.3))*10))))</f>
        <v>5.0000000000000009</v>
      </c>
      <c r="L27" s="2">
        <v>0.1</v>
      </c>
      <c r="M27" s="3">
        <f>MAX(0,(MIN(10,(((L27-0.3)/(1.5-0.3))*10))))</f>
        <v>0</v>
      </c>
      <c r="N27" s="2">
        <v>3.9</v>
      </c>
      <c r="O27" s="3">
        <f>(MAX(1,(MIN(10,(((N27-3.3)/(0.8-3.2))*10)))))</f>
        <v>1</v>
      </c>
      <c r="P27" s="2">
        <v>27.1</v>
      </c>
      <c r="Q27" s="3">
        <f>MAX(0,(MIN(10,(((P27-3)/(27-3))*10))))</f>
        <v>10</v>
      </c>
      <c r="R27" s="2">
        <v>0.438</v>
      </c>
      <c r="S27" s="3">
        <f>MAX(0,(MIN(10,(((R27-0.4)/(0.53-0.4))*10))))</f>
        <v>2.9230769230769216</v>
      </c>
      <c r="T27" s="2">
        <v>0.89700000000000002</v>
      </c>
      <c r="U27" s="3">
        <f>MAX(0,(MIN(10,(((T27-0.73)/(0.885-0.73))*10))))</f>
        <v>10</v>
      </c>
      <c r="V27" s="19">
        <f>E27+G27+I27+K27+M27+O27+Q27+S27+U27</f>
        <v>48.812212178065835</v>
      </c>
      <c r="W27" s="10">
        <v>39</v>
      </c>
      <c r="X27" s="8">
        <f>IF((W27/$AA$1)&gt;1,1,W27/$AA$1)</f>
        <v>1</v>
      </c>
      <c r="Y27" s="10">
        <f>V27*X27</f>
        <v>48.812212178065835</v>
      </c>
    </row>
    <row r="28" spans="1:25" x14ac:dyDescent="0.25">
      <c r="A28" s="1" t="s">
        <v>44</v>
      </c>
      <c r="B28" s="1" t="s">
        <v>183</v>
      </c>
      <c r="C28" s="1" t="s">
        <v>204</v>
      </c>
      <c r="D28" s="2">
        <v>1</v>
      </c>
      <c r="E28" s="3">
        <f>MAX(0,(MIN(10,(((D28)/(3.3))*10))))</f>
        <v>3.0303030303030303</v>
      </c>
      <c r="F28" s="4">
        <v>8.1</v>
      </c>
      <c r="G28" s="7">
        <f>MAX(0,(MIN(10,(((F28-2)/(10.2-2))*10))))</f>
        <v>7.4390243902439028</v>
      </c>
      <c r="H28" s="2">
        <v>1.5</v>
      </c>
      <c r="I28" s="3">
        <f>MAX(0,(MIN(10,(((H28-1.5)/(7.5-1.5))*10))))</f>
        <v>0</v>
      </c>
      <c r="J28" s="2">
        <v>0.7</v>
      </c>
      <c r="K28" s="3">
        <f>MAX(0,(MIN(10,(((J28-0.3)/(1.5-0.3))*10))))</f>
        <v>3.333333333333333</v>
      </c>
      <c r="L28" s="2">
        <v>1.2</v>
      </c>
      <c r="M28" s="3">
        <f>MAX(0,(MIN(10,(((L28-0.3)/(1.5-0.3))*10))))</f>
        <v>7.5</v>
      </c>
      <c r="N28" s="2">
        <v>1.2</v>
      </c>
      <c r="O28" s="3">
        <f>(MAX(1,(MIN(10,(((N28-3.3)/(0.8-3.2))*10)))))</f>
        <v>8.7499999999999982</v>
      </c>
      <c r="P28" s="2">
        <v>15</v>
      </c>
      <c r="Q28" s="3">
        <f>MAX(0,(MIN(10,(((P28-3)/(27-3))*10))))</f>
        <v>5</v>
      </c>
      <c r="R28" s="2">
        <v>0.51600000000000001</v>
      </c>
      <c r="S28" s="3">
        <f>MAX(0,(MIN(10,(((R28-0.4)/(0.53-0.4))*10))))</f>
        <v>8.9230769230769234</v>
      </c>
      <c r="T28" s="2">
        <v>0.80400000000000005</v>
      </c>
      <c r="U28" s="3">
        <f>MAX(0,(MIN(10,(((T28-0.73)/(0.885-0.73))*10))))</f>
        <v>4.7741935483870996</v>
      </c>
      <c r="V28" s="19">
        <f>E28+G28+I28+K28+M28+O28+Q28+S28+U28</f>
        <v>48.749931225344284</v>
      </c>
      <c r="W28" s="10">
        <v>36</v>
      </c>
      <c r="X28" s="8">
        <f>IF((W28/$AA$1)&gt;1,1,W28/$AA$1)</f>
        <v>1</v>
      </c>
      <c r="Y28" s="10">
        <f>V28*X28</f>
        <v>48.749931225344284</v>
      </c>
    </row>
    <row r="29" spans="1:25" x14ac:dyDescent="0.25">
      <c r="A29" s="1" t="s">
        <v>9</v>
      </c>
      <c r="B29" s="1" t="s">
        <v>205</v>
      </c>
      <c r="C29" s="1" t="s">
        <v>204</v>
      </c>
      <c r="D29" s="2">
        <v>0.1</v>
      </c>
      <c r="E29" s="3">
        <f>MAX(0,(MIN(10,(((D29)/(3.3))*10))))</f>
        <v>0.30303030303030309</v>
      </c>
      <c r="F29" s="4">
        <v>10.1</v>
      </c>
      <c r="G29" s="7">
        <f>MAX(0,(MIN(10,(((F29-2)/(10.2-2))*10))))</f>
        <v>9.8780487804878057</v>
      </c>
      <c r="H29" s="2">
        <v>3.5</v>
      </c>
      <c r="I29" s="3">
        <f>MAX(0,(MIN(10,(((H29-1.5)/(7.5-1.5))*10))))</f>
        <v>3.333333333333333</v>
      </c>
      <c r="J29" s="2">
        <v>1.2</v>
      </c>
      <c r="K29" s="3">
        <f>MAX(0,(MIN(10,(((J29-0.3)/(1.5-0.3))*10))))</f>
        <v>7.5</v>
      </c>
      <c r="L29" s="2">
        <v>0.9</v>
      </c>
      <c r="M29" s="3">
        <f>MAX(0,(MIN(10,(((L29-0.3)/(1.5-0.3))*10))))</f>
        <v>5.0000000000000009</v>
      </c>
      <c r="N29" s="2">
        <v>2.9</v>
      </c>
      <c r="O29" s="3">
        <f>(MAX(1,(MIN(10,(((N29-3.3)/(0.8-3.2))*10)))))</f>
        <v>1.6666666666666661</v>
      </c>
      <c r="P29" s="2">
        <v>20.5</v>
      </c>
      <c r="Q29" s="3">
        <f>MAX(0,(MIN(10,(((P29-3)/(27-3))*10))))</f>
        <v>7.2916666666666661</v>
      </c>
      <c r="R29" s="2">
        <v>0.55100000000000005</v>
      </c>
      <c r="S29" s="3">
        <f>MAX(0,(MIN(10,(((R29-0.4)/(0.53-0.4))*10))))</f>
        <v>10</v>
      </c>
      <c r="T29" s="2">
        <v>0.78600000000000003</v>
      </c>
      <c r="U29" s="3">
        <f>MAX(0,(MIN(10,(((T29-0.73)/(0.885-0.73))*10))))</f>
        <v>3.6129032258064542</v>
      </c>
      <c r="V29" s="19">
        <f>E29+G29+I29+K29+M29+O29+Q29+S29+U29</f>
        <v>48.585648975991226</v>
      </c>
      <c r="W29" s="10">
        <v>37</v>
      </c>
      <c r="X29" s="8">
        <f>IF((W29/$AA$1)&gt;1,1,W29/$AA$1)</f>
        <v>1</v>
      </c>
      <c r="Y29" s="10">
        <f>V29*X29</f>
        <v>48.585648975991226</v>
      </c>
    </row>
    <row r="30" spans="1:25" x14ac:dyDescent="0.25">
      <c r="A30" s="1" t="s">
        <v>116</v>
      </c>
      <c r="B30" s="1" t="s">
        <v>183</v>
      </c>
      <c r="C30" s="1" t="s">
        <v>181</v>
      </c>
      <c r="D30" s="2">
        <v>1.6</v>
      </c>
      <c r="E30" s="3">
        <f>MAX(0,(MIN(10,(((D30)/(3.3))*10))))</f>
        <v>4.8484848484848495</v>
      </c>
      <c r="F30" s="4">
        <v>5.9</v>
      </c>
      <c r="G30" s="7">
        <f>MAX(0,(MIN(10,(((F30-2)/(10.2-2))*10))))</f>
        <v>4.7560975609756104</v>
      </c>
      <c r="H30" s="2">
        <v>6.2</v>
      </c>
      <c r="I30" s="3">
        <f>MAX(0,(MIN(10,(((H30-1.5)/(7.5-1.5))*10))))</f>
        <v>7.833333333333333</v>
      </c>
      <c r="J30" s="2">
        <v>1.8</v>
      </c>
      <c r="K30" s="3">
        <f>MAX(0,(MIN(10,(((J30-0.3)/(1.5-0.3))*10))))</f>
        <v>10</v>
      </c>
      <c r="L30" s="2">
        <v>0.3</v>
      </c>
      <c r="M30" s="3">
        <f>MAX(0,(MIN(10,(((L30-0.3)/(1.5-0.3))*10))))</f>
        <v>0</v>
      </c>
      <c r="N30" s="2">
        <v>2.4</v>
      </c>
      <c r="O30" s="3">
        <f>(MAX(1,(MIN(10,(((N30-3.3)/(0.8-3.2))*10)))))</f>
        <v>3.7499999999999991</v>
      </c>
      <c r="P30" s="2">
        <v>19.600000000000001</v>
      </c>
      <c r="Q30" s="3">
        <f>MAX(0,(MIN(10,(((P30-3)/(27-3))*10))))</f>
        <v>6.9166666666666679</v>
      </c>
      <c r="R30" s="2">
        <v>0.45400000000000001</v>
      </c>
      <c r="S30" s="3">
        <f>MAX(0,(MIN(10,(((R30-0.4)/(0.53-0.4))*10))))</f>
        <v>4.1538461538461533</v>
      </c>
      <c r="T30" s="2">
        <v>0.82799999999999996</v>
      </c>
      <c r="U30" s="3">
        <f>MAX(0,(MIN(10,(((T30-0.73)/(0.885-0.73))*10))))</f>
        <v>6.3225806451612874</v>
      </c>
      <c r="V30" s="19">
        <f>E30+G30+I30+K30+M30+O30+Q30+S30+U30</f>
        <v>48.581009208467904</v>
      </c>
      <c r="W30" s="10">
        <v>38</v>
      </c>
      <c r="X30" s="8">
        <f>IF((W30/$AA$1)&gt;1,1,W30/$AA$1)</f>
        <v>1</v>
      </c>
      <c r="Y30" s="10">
        <f>V30*X30</f>
        <v>48.581009208467904</v>
      </c>
    </row>
    <row r="31" spans="1:25" x14ac:dyDescent="0.25">
      <c r="A31" s="1" t="s">
        <v>32</v>
      </c>
      <c r="B31" s="1" t="s">
        <v>184</v>
      </c>
      <c r="C31" s="1" t="s">
        <v>192</v>
      </c>
      <c r="D31" s="2">
        <v>2.8</v>
      </c>
      <c r="E31" s="3">
        <f>MAX(0,(MIN(10,(((D31)/(3.3))*10))))</f>
        <v>8.4848484848484844</v>
      </c>
      <c r="F31" s="4">
        <v>7.4</v>
      </c>
      <c r="G31" s="7">
        <f>MAX(0,(MIN(10,(((F31-2)/(10.2-2))*10))))</f>
        <v>6.585365853658538</v>
      </c>
      <c r="H31" s="2">
        <v>3.9</v>
      </c>
      <c r="I31" s="3">
        <f>MAX(0,(MIN(10,(((H31-1.5)/(7.5-1.5))*10))))</f>
        <v>3.9999999999999996</v>
      </c>
      <c r="J31" s="2">
        <v>1.2</v>
      </c>
      <c r="K31" s="3">
        <f>MAX(0,(MIN(10,(((J31-0.3)/(1.5-0.3))*10))))</f>
        <v>7.5</v>
      </c>
      <c r="L31" s="2">
        <v>0.4</v>
      </c>
      <c r="M31" s="3">
        <f>MAX(0,(MIN(10,(((L31-0.3)/(1.5-0.3))*10))))</f>
        <v>0.8333333333333337</v>
      </c>
      <c r="N31" s="2">
        <v>3.1</v>
      </c>
      <c r="O31" s="3">
        <f>(MAX(1,(MIN(10,(((N31-3.3)/(0.8-3.2))*10)))))</f>
        <v>1</v>
      </c>
      <c r="P31" s="2">
        <v>28.3</v>
      </c>
      <c r="Q31" s="3">
        <f>MAX(0,(MIN(10,(((P31-3)/(27-3))*10))))</f>
        <v>10</v>
      </c>
      <c r="R31" s="2">
        <v>0.48699999999999999</v>
      </c>
      <c r="S31" s="3">
        <f>MAX(0,(MIN(10,(((R31-0.4)/(0.53-0.4))*10))))</f>
        <v>6.6923076923076898</v>
      </c>
      <c r="T31" s="2">
        <v>0.78</v>
      </c>
      <c r="U31" s="3">
        <f>MAX(0,(MIN(10,(((T31-0.73)/(0.885-0.73))*10))))</f>
        <v>3.2258064516129052</v>
      </c>
      <c r="V31" s="19">
        <f>E31+G31+I31+K31+M31+O31+Q31+S31+U31</f>
        <v>48.321661815760955</v>
      </c>
      <c r="W31" s="10">
        <v>37</v>
      </c>
      <c r="X31" s="8">
        <f>IF((W31/$AA$1)&gt;1,1,W31/$AA$1)</f>
        <v>1</v>
      </c>
      <c r="Y31" s="10">
        <f>V31*X31</f>
        <v>48.321661815760955</v>
      </c>
    </row>
    <row r="32" spans="1:25" x14ac:dyDescent="0.25">
      <c r="A32" s="1" t="s">
        <v>136</v>
      </c>
      <c r="B32" s="1" t="s">
        <v>203</v>
      </c>
      <c r="C32" s="1" t="s">
        <v>204</v>
      </c>
      <c r="D32" s="2">
        <v>1.3</v>
      </c>
      <c r="E32" s="3">
        <f>MAX(0,(MIN(10,(((D32)/(3.3))*10))))</f>
        <v>3.9393939393939399</v>
      </c>
      <c r="F32" s="4">
        <v>8.4</v>
      </c>
      <c r="G32" s="7">
        <f>MAX(0,(MIN(10,(((F32-2)/(10.2-2))*10))))</f>
        <v>7.8048780487804894</v>
      </c>
      <c r="H32" s="2">
        <v>5.6</v>
      </c>
      <c r="I32" s="3">
        <f>MAX(0,(MIN(10,(((H32-1.5)/(7.5-1.5))*10))))</f>
        <v>6.8333333333333321</v>
      </c>
      <c r="J32" s="2">
        <v>1.1000000000000001</v>
      </c>
      <c r="K32" s="3">
        <f>MAX(0,(MIN(10,(((J32-0.3)/(1.5-0.3))*10))))</f>
        <v>6.6666666666666679</v>
      </c>
      <c r="L32" s="2">
        <v>0.6</v>
      </c>
      <c r="M32" s="3">
        <f>MAX(0,(MIN(10,(((L32-0.3)/(1.5-0.3))*10))))</f>
        <v>2.5</v>
      </c>
      <c r="N32" s="2">
        <v>2.6</v>
      </c>
      <c r="O32" s="3">
        <f>(MAX(1,(MIN(10,(((N32-3.3)/(0.8-3.2))*10)))))</f>
        <v>2.9166666666666652</v>
      </c>
      <c r="P32" s="2">
        <v>23.7</v>
      </c>
      <c r="Q32" s="3">
        <f>MAX(0,(MIN(10,(((P32-3)/(27-3))*10))))</f>
        <v>8.625</v>
      </c>
      <c r="R32" s="2">
        <v>0.47799999999999998</v>
      </c>
      <c r="S32" s="3">
        <f>MAX(0,(MIN(10,(((R32-0.4)/(0.53-0.4))*10))))</f>
        <v>5.9999999999999964</v>
      </c>
      <c r="T32" s="2">
        <v>0.76800000000000002</v>
      </c>
      <c r="U32" s="3">
        <f>MAX(0,(MIN(10,(((T32-0.73)/(0.885-0.73))*10))))</f>
        <v>2.4516129032258083</v>
      </c>
      <c r="V32" s="19">
        <f>E32+G32+I32+K32+M32+O32+Q32+S32+U32</f>
        <v>47.737551558066897</v>
      </c>
      <c r="W32" s="10">
        <v>37</v>
      </c>
      <c r="X32" s="8">
        <f>IF((W32/$AA$1)&gt;1,1,W32/$AA$1)</f>
        <v>1</v>
      </c>
      <c r="Y32" s="10">
        <f>V32*X32</f>
        <v>47.737551558066897</v>
      </c>
    </row>
    <row r="33" spans="1:25" x14ac:dyDescent="0.25">
      <c r="A33" s="1" t="s">
        <v>74</v>
      </c>
      <c r="B33" s="1" t="s">
        <v>168</v>
      </c>
      <c r="C33" s="1" t="s">
        <v>178</v>
      </c>
      <c r="D33" s="2">
        <v>1.7</v>
      </c>
      <c r="E33" s="3">
        <f>MAX(0,(MIN(10,(((D33)/(3.3))*10))))</f>
        <v>5.1515151515151514</v>
      </c>
      <c r="F33" s="2">
        <v>6.4</v>
      </c>
      <c r="G33" s="7">
        <f>MAX(0,(MIN(10,(((F33-2)/(10.2-2))*10))))</f>
        <v>5.3658536585365866</v>
      </c>
      <c r="H33" s="2">
        <v>3</v>
      </c>
      <c r="I33" s="3">
        <f>MAX(0,(MIN(10,(((H33-1.5)/(7.5-1.5))*10))))</f>
        <v>2.5</v>
      </c>
      <c r="J33" s="2">
        <v>0.8</v>
      </c>
      <c r="K33" s="3">
        <f>MAX(0,(MIN(10,(((J33-0.3)/(1.5-0.3))*10))))</f>
        <v>4.166666666666667</v>
      </c>
      <c r="L33" s="2">
        <v>0.5</v>
      </c>
      <c r="M33" s="3">
        <f>MAX(0,(MIN(10,(((L33-0.3)/(1.5-0.3))*10))))</f>
        <v>1.666666666666667</v>
      </c>
      <c r="N33" s="2">
        <v>1.4</v>
      </c>
      <c r="O33" s="3">
        <f>(MAX(1,(MIN(10,(((N33-3.3)/(0.8-3.2))*10)))))</f>
        <v>7.9166666666666652</v>
      </c>
      <c r="P33" s="2">
        <v>15.9</v>
      </c>
      <c r="Q33" s="3">
        <f>MAX(0,(MIN(10,(((P33-3)/(27-3))*10))))</f>
        <v>5.375</v>
      </c>
      <c r="R33" s="2">
        <v>0.48799999999999999</v>
      </c>
      <c r="S33" s="3">
        <f>MAX(0,(MIN(10,(((R33-0.4)/(0.53-0.4))*10))))</f>
        <v>6.7692307692307665</v>
      </c>
      <c r="T33" s="2">
        <v>0.86399999999999999</v>
      </c>
      <c r="U33" s="3">
        <f>MAX(0,(MIN(10,(((T33-0.73)/(0.885-0.73))*10))))</f>
        <v>8.6451612903225801</v>
      </c>
      <c r="V33" s="19">
        <f>E33+G33+I33+K33+M33+O33+Q33+S33+U33</f>
        <v>47.556760869605085</v>
      </c>
      <c r="W33" s="12">
        <v>38</v>
      </c>
      <c r="X33" s="8">
        <f>IF((W33/$AA$1)&gt;1,1,W33/$AA$1)</f>
        <v>1</v>
      </c>
      <c r="Y33" s="10">
        <f>V33*X33</f>
        <v>47.556760869605085</v>
      </c>
    </row>
    <row r="34" spans="1:25" x14ac:dyDescent="0.25">
      <c r="A34" s="1" t="s">
        <v>208</v>
      </c>
      <c r="B34" s="1" t="s">
        <v>197</v>
      </c>
      <c r="C34" s="1" t="s">
        <v>204</v>
      </c>
      <c r="D34" s="2">
        <v>1.7</v>
      </c>
      <c r="E34" s="3">
        <f>MAX(0,(MIN(10,(((D34)/(3.3))*10))))</f>
        <v>5.1515151515151514</v>
      </c>
      <c r="F34" s="4">
        <v>8.9</v>
      </c>
      <c r="G34" s="7">
        <f>MAX(0,(MIN(10,(((F34-2)/(10.2-2))*10))))</f>
        <v>8.4146341463414647</v>
      </c>
      <c r="H34" s="2">
        <v>2.2999999999999998</v>
      </c>
      <c r="I34" s="3">
        <f>MAX(0,(MIN(10,(((H34-1.5)/(7.5-1.5))*10))))</f>
        <v>1.333333333333333</v>
      </c>
      <c r="J34" s="2">
        <v>0.9</v>
      </c>
      <c r="K34" s="3">
        <f>MAX(0,(MIN(10,(((J34-0.3)/(1.5-0.3))*10))))</f>
        <v>5.0000000000000009</v>
      </c>
      <c r="L34" s="2">
        <v>1.6</v>
      </c>
      <c r="M34" s="3">
        <f>MAX(0,(MIN(10,(((L34-0.3)/(1.5-0.3))*10))))</f>
        <v>10</v>
      </c>
      <c r="N34" s="2">
        <v>2.1</v>
      </c>
      <c r="O34" s="3">
        <f>(MAX(1,(MIN(10,(((N34-3.3)/(0.8-3.2))*10)))))</f>
        <v>4.9999999999999982</v>
      </c>
      <c r="P34" s="2">
        <v>21.6</v>
      </c>
      <c r="Q34" s="3">
        <f>MAX(0,(MIN(10,(((P34-3)/(27-3))*10))))</f>
        <v>7.75</v>
      </c>
      <c r="R34" s="2">
        <v>0.47299999999999998</v>
      </c>
      <c r="S34" s="3">
        <f>MAX(0,(MIN(10,(((R34-0.4)/(0.53-0.4))*10))))</f>
        <v>5.6153846153846123</v>
      </c>
      <c r="T34" s="2">
        <v>0.83099999999999996</v>
      </c>
      <c r="U34" s="3">
        <f>MAX(0,(MIN(10,(((T34-0.73)/(0.885-0.73))*10))))</f>
        <v>6.5161290322580623</v>
      </c>
      <c r="V34" s="19">
        <f>E34+G34+I34+K34+M34+O34+Q34+S34+U34</f>
        <v>54.780996278832625</v>
      </c>
      <c r="W34" s="10">
        <v>31</v>
      </c>
      <c r="X34" s="8">
        <f>IF((W34/$AA$1)&gt;1,1,W34/$AA$1)</f>
        <v>0.86111111111111116</v>
      </c>
      <c r="Y34" s="10">
        <f>V34*X34</f>
        <v>47.172524573439205</v>
      </c>
    </row>
    <row r="35" spans="1:25" x14ac:dyDescent="0.25">
      <c r="A35" s="1" t="s">
        <v>152</v>
      </c>
      <c r="B35" s="1" t="s">
        <v>202</v>
      </c>
      <c r="C35" s="1" t="s">
        <v>192</v>
      </c>
      <c r="D35" s="2">
        <v>2.6</v>
      </c>
      <c r="E35" s="3">
        <f>MAX(0,(MIN(10,(((D35)/(3.3))*10))))</f>
        <v>7.8787878787878798</v>
      </c>
      <c r="F35" s="4">
        <v>4.7</v>
      </c>
      <c r="G35" s="7">
        <f>MAX(0,(MIN(10,(((F35-2)/(10.2-2))*10))))</f>
        <v>3.292682926829269</v>
      </c>
      <c r="H35" s="2">
        <v>3</v>
      </c>
      <c r="I35" s="3">
        <f>MAX(0,(MIN(10,(((H35-1.5)/(7.5-1.5))*10))))</f>
        <v>2.5</v>
      </c>
      <c r="J35" s="2">
        <v>1.2</v>
      </c>
      <c r="K35" s="3">
        <f>MAX(0,(MIN(10,(((J35-0.3)/(1.5-0.3))*10))))</f>
        <v>7.5</v>
      </c>
      <c r="L35" s="2">
        <v>0.5</v>
      </c>
      <c r="M35" s="3">
        <f>MAX(0,(MIN(10,(((L35-0.3)/(1.5-0.3))*10))))</f>
        <v>1.666666666666667</v>
      </c>
      <c r="N35" s="2">
        <v>1.3</v>
      </c>
      <c r="O35" s="3">
        <f>(MAX(1,(MIN(10,(((N35-3.3)/(0.8-3.2))*10)))))</f>
        <v>8.3333333333333321</v>
      </c>
      <c r="P35" s="2">
        <v>17.3</v>
      </c>
      <c r="Q35" s="3">
        <f>MAX(0,(MIN(10,(((P35-3)/(27-3))*10))))</f>
        <v>5.958333333333333</v>
      </c>
      <c r="R35" s="2">
        <v>0.441</v>
      </c>
      <c r="S35" s="3">
        <f>MAX(0,(MIN(10,(((R35-0.4)/(0.53-0.4))*10))))</f>
        <v>3.153846153846152</v>
      </c>
      <c r="T35" s="2">
        <v>0.83</v>
      </c>
      <c r="U35" s="3">
        <f>MAX(0,(MIN(10,(((T35-0.73)/(0.885-0.73))*10))))</f>
        <v>6.4516129032258043</v>
      </c>
      <c r="V35" s="19">
        <f>E35+G35+I35+K35+M35+O35+Q35+S35+U35</f>
        <v>46.735263196022444</v>
      </c>
      <c r="W35" s="10">
        <v>37</v>
      </c>
      <c r="X35" s="8">
        <f>IF((W35/$AA$1)&gt;1,1,W35/$AA$1)</f>
        <v>1</v>
      </c>
      <c r="Y35" s="10">
        <f>V35*X35</f>
        <v>46.735263196022444</v>
      </c>
    </row>
    <row r="36" spans="1:25" x14ac:dyDescent="0.25">
      <c r="A36" s="1" t="s">
        <v>149</v>
      </c>
      <c r="B36" s="1" t="s">
        <v>209</v>
      </c>
      <c r="C36" s="1" t="s">
        <v>204</v>
      </c>
      <c r="D36" s="2">
        <v>1.5</v>
      </c>
      <c r="E36" s="3">
        <f>MAX(0,(MIN(10,(((D36)/(3.3))*10))))</f>
        <v>4.5454545454545459</v>
      </c>
      <c r="F36" s="4">
        <v>7.6</v>
      </c>
      <c r="G36" s="7">
        <f>MAX(0,(MIN(10,(((F36-2)/(10.2-2))*10))))</f>
        <v>6.8292682926829276</v>
      </c>
      <c r="H36" s="2">
        <v>1.3</v>
      </c>
      <c r="I36" s="3">
        <f>MAX(0,(MIN(10,(((H36-1.5)/(7.5-1.5))*10))))</f>
        <v>0</v>
      </c>
      <c r="J36" s="2">
        <v>0.7</v>
      </c>
      <c r="K36" s="3">
        <f>MAX(0,(MIN(10,(((J36-0.3)/(1.5-0.3))*10))))</f>
        <v>3.333333333333333</v>
      </c>
      <c r="L36" s="2">
        <v>2.5</v>
      </c>
      <c r="M36" s="3">
        <f>MAX(0,(MIN(10,(((L36-0.3)/(1.5-0.3))*10))))</f>
        <v>10</v>
      </c>
      <c r="N36" s="2">
        <v>1.9</v>
      </c>
      <c r="O36" s="3">
        <f>(MAX(1,(MIN(10,(((N36-3.3)/(0.8-3.2))*10)))))</f>
        <v>5.8333333333333321</v>
      </c>
      <c r="P36" s="2">
        <v>15.1</v>
      </c>
      <c r="Q36" s="3">
        <f>MAX(0,(MIN(10,(((P36-3)/(27-3))*10))))</f>
        <v>5.0416666666666661</v>
      </c>
      <c r="R36" s="2">
        <v>0.52300000000000002</v>
      </c>
      <c r="S36" s="3">
        <f>MAX(0,(MIN(10,(((R36-0.4)/(0.53-0.4))*10))))</f>
        <v>9.4615384615384617</v>
      </c>
      <c r="T36" s="2">
        <v>0.77600000000000002</v>
      </c>
      <c r="U36" s="3">
        <f>MAX(0,(MIN(10,(((T36-0.73)/(0.885-0.73))*10))))</f>
        <v>2.9677419354838728</v>
      </c>
      <c r="V36" s="19">
        <f>E36+G36+I36+K36+M36+O36+Q36+S36+U36</f>
        <v>48.012336568493133</v>
      </c>
      <c r="W36" s="10">
        <v>35</v>
      </c>
      <c r="X36" s="8">
        <f>IF((W36/$AA$1)&gt;1,1,W36/$AA$1)</f>
        <v>0.97222222222222221</v>
      </c>
      <c r="Y36" s="10">
        <f>V36*X36</f>
        <v>46.678660552701658</v>
      </c>
    </row>
    <row r="37" spans="1:25" x14ac:dyDescent="0.25">
      <c r="A37" s="1" t="s">
        <v>82</v>
      </c>
      <c r="B37" s="1" t="s">
        <v>174</v>
      </c>
      <c r="C37" s="1" t="s">
        <v>181</v>
      </c>
      <c r="D37" s="2">
        <v>2.1</v>
      </c>
      <c r="E37" s="3">
        <f>MAX(0,(MIN(10,(((D37)/(3.3))*10))))</f>
        <v>6.3636363636363651</v>
      </c>
      <c r="F37" s="4">
        <v>4.7</v>
      </c>
      <c r="G37" s="7">
        <f>MAX(0,(MIN(10,(((F37-2)/(10.2-2))*10))))</f>
        <v>3.292682926829269</v>
      </c>
      <c r="H37" s="2">
        <v>6.9</v>
      </c>
      <c r="I37" s="3">
        <f>MAX(0,(MIN(10,(((H37-1.5)/(7.5-1.5))*10))))</f>
        <v>9</v>
      </c>
      <c r="J37" s="2">
        <v>1.6</v>
      </c>
      <c r="K37" s="3">
        <f>MAX(0,(MIN(10,(((J37-0.3)/(1.5-0.3))*10))))</f>
        <v>10</v>
      </c>
      <c r="L37" s="2">
        <v>0.4</v>
      </c>
      <c r="M37" s="3">
        <f>MAX(0,(MIN(10,(((L37-0.3)/(1.5-0.3))*10))))</f>
        <v>0.8333333333333337</v>
      </c>
      <c r="N37" s="2">
        <v>3</v>
      </c>
      <c r="O37" s="3">
        <f>(MAX(1,(MIN(10,(((N37-3.3)/(0.8-3.2))*10)))))</f>
        <v>1.2499999999999991</v>
      </c>
      <c r="P37" s="2">
        <v>18.3</v>
      </c>
      <c r="Q37" s="3">
        <f>MAX(0,(MIN(10,(((P37-3)/(27-3))*10))))</f>
        <v>6.3750000000000009</v>
      </c>
      <c r="R37" s="2">
        <v>0.47199999999999998</v>
      </c>
      <c r="S37" s="3">
        <f>MAX(0,(MIN(10,(((R37-0.4)/(0.53-0.4))*10))))</f>
        <v>5.5384615384615348</v>
      </c>
      <c r="T37" s="2">
        <v>0.79200000000000004</v>
      </c>
      <c r="U37" s="3">
        <f>MAX(0,(MIN(10,(((T37-0.73)/(0.885-0.73))*10))))</f>
        <v>4.0000000000000027</v>
      </c>
      <c r="V37" s="19">
        <f>E37+G37+I37+K37+M37+O37+Q37+S37+U37</f>
        <v>46.653114162260501</v>
      </c>
      <c r="W37" s="10">
        <v>36</v>
      </c>
      <c r="X37" s="8">
        <f>IF((W37/$AA$1)&gt;1,1,W37/$AA$1)</f>
        <v>1</v>
      </c>
      <c r="Y37" s="10">
        <f>V37*X37</f>
        <v>46.653114162260501</v>
      </c>
    </row>
    <row r="38" spans="1:25" x14ac:dyDescent="0.25">
      <c r="A38" s="1" t="s">
        <v>80</v>
      </c>
      <c r="B38" s="1" t="s">
        <v>205</v>
      </c>
      <c r="C38" s="1" t="s">
        <v>181</v>
      </c>
      <c r="D38" s="2">
        <v>2.9</v>
      </c>
      <c r="E38" s="3">
        <f>MAX(0,(MIN(10,(((D38)/(3.3))*10))))</f>
        <v>8.7878787878787872</v>
      </c>
      <c r="F38" s="4">
        <v>5.5</v>
      </c>
      <c r="G38" s="7">
        <f>MAX(0,(MIN(10,(((F38-2)/(10.2-2))*10))))</f>
        <v>4.2682926829268295</v>
      </c>
      <c r="H38" s="2">
        <v>4.3</v>
      </c>
      <c r="I38" s="3">
        <f>MAX(0,(MIN(10,(((H38-1.5)/(7.5-1.5))*10))))</f>
        <v>4.6666666666666661</v>
      </c>
      <c r="J38" s="2">
        <v>0.9</v>
      </c>
      <c r="K38" s="3">
        <f>MAX(0,(MIN(10,(((J38-0.3)/(1.5-0.3))*10))))</f>
        <v>5.0000000000000009</v>
      </c>
      <c r="L38" s="2">
        <v>0.2</v>
      </c>
      <c r="M38" s="3">
        <f>MAX(0,(MIN(10,(((L38-0.3)/(1.5-0.3))*10))))</f>
        <v>0</v>
      </c>
      <c r="N38" s="2">
        <v>2.6</v>
      </c>
      <c r="O38" s="3">
        <f>(MAX(1,(MIN(10,(((N38-3.3)/(0.8-3.2))*10)))))</f>
        <v>2.9166666666666652</v>
      </c>
      <c r="P38" s="2">
        <v>20.8</v>
      </c>
      <c r="Q38" s="3">
        <f>MAX(0,(MIN(10,(((P38-3)/(27-3))*10))))</f>
        <v>7.416666666666667</v>
      </c>
      <c r="R38" s="2">
        <v>0.44500000000000001</v>
      </c>
      <c r="S38" s="3">
        <f>MAX(0,(MIN(10,(((R38-0.4)/(0.53-0.4))*10))))</f>
        <v>3.4615384615384603</v>
      </c>
      <c r="T38" s="2">
        <v>0.88800000000000001</v>
      </c>
      <c r="U38" s="3">
        <f>MAX(0,(MIN(10,(((T38-0.73)/(0.885-0.73))*10))))</f>
        <v>10</v>
      </c>
      <c r="V38" s="19">
        <f>E38+G38+I38+K38+M38+O38+Q38+S38+U38</f>
        <v>46.517709932344069</v>
      </c>
      <c r="W38" s="10">
        <v>37</v>
      </c>
      <c r="X38" s="8">
        <f>IF((W38/$AA$1)&gt;1,1,W38/$AA$1)</f>
        <v>1</v>
      </c>
      <c r="Y38" s="10">
        <f>V38*X38</f>
        <v>46.517709932344069</v>
      </c>
    </row>
    <row r="39" spans="1:25" x14ac:dyDescent="0.25">
      <c r="A39" s="1" t="s">
        <v>123</v>
      </c>
      <c r="B39" s="1" t="s">
        <v>202</v>
      </c>
      <c r="C39" s="1" t="s">
        <v>196</v>
      </c>
      <c r="D39" s="2">
        <v>0</v>
      </c>
      <c r="E39" s="3">
        <f>MAX(0,(MIN(10,(((D39)/(3.3))*10))))</f>
        <v>0</v>
      </c>
      <c r="F39" s="4">
        <v>9.6</v>
      </c>
      <c r="G39" s="7">
        <f>MAX(0,(MIN(10,(((F39-2)/(10.2-2))*10))))</f>
        <v>9.2682926829268304</v>
      </c>
      <c r="H39" s="2">
        <v>2.9</v>
      </c>
      <c r="I39" s="3">
        <f>MAX(0,(MIN(10,(((H39-1.5)/(7.5-1.5))*10))))</f>
        <v>2.333333333333333</v>
      </c>
      <c r="J39" s="2">
        <v>0.8</v>
      </c>
      <c r="K39" s="3">
        <f>MAX(0,(MIN(10,(((J39-0.3)/(1.5-0.3))*10))))</f>
        <v>4.166666666666667</v>
      </c>
      <c r="L39" s="2">
        <v>1.5</v>
      </c>
      <c r="M39" s="3">
        <f>MAX(0,(MIN(10,(((L39-0.3)/(1.5-0.3))*10))))</f>
        <v>10</v>
      </c>
      <c r="N39" s="2">
        <v>1.8</v>
      </c>
      <c r="O39" s="3">
        <f>(MAX(1,(MIN(10,(((N39-3.3)/(0.8-3.2))*10)))))</f>
        <v>6.2499999999999982</v>
      </c>
      <c r="P39" s="2">
        <v>13.1</v>
      </c>
      <c r="Q39" s="3">
        <f>MAX(0,(MIN(10,(((P39-3)/(27-3))*10))))</f>
        <v>4.208333333333333</v>
      </c>
      <c r="R39" s="2">
        <v>0.627</v>
      </c>
      <c r="S39" s="3">
        <f>MAX(0,(MIN(10,(((R39-0.4)/(0.53-0.4))*10))))</f>
        <v>10</v>
      </c>
      <c r="T39" s="2">
        <v>0.52800000000000002</v>
      </c>
      <c r="U39" s="3">
        <f>MAX(0,(MIN(10,(((T39-0.73)/(0.885-0.73))*10))))</f>
        <v>0</v>
      </c>
      <c r="V39" s="19">
        <f>E39+G39+I39+K39+M39+O39+Q39+S39+U39</f>
        <v>46.226626016260163</v>
      </c>
      <c r="W39" s="10">
        <v>36</v>
      </c>
      <c r="X39" s="8">
        <f>IF((W39/$AA$1)&gt;1,1,W39/$AA$1)</f>
        <v>1</v>
      </c>
      <c r="Y39" s="10">
        <f>V39*X39</f>
        <v>46.226626016260163</v>
      </c>
    </row>
    <row r="40" spans="1:25" x14ac:dyDescent="0.25">
      <c r="A40" s="1" t="s">
        <v>134</v>
      </c>
      <c r="B40" s="1" t="s">
        <v>191</v>
      </c>
      <c r="C40" s="1" t="s">
        <v>204</v>
      </c>
      <c r="D40" s="2">
        <v>0.6</v>
      </c>
      <c r="E40" s="3">
        <f>MAX(0,(MIN(10,(((D40)/(3.3))*10))))</f>
        <v>1.8181818181818183</v>
      </c>
      <c r="F40" s="4">
        <v>12.3</v>
      </c>
      <c r="G40" s="7">
        <f>MAX(0,(MIN(10,(((F40-2)/(10.2-2))*10))))</f>
        <v>10</v>
      </c>
      <c r="H40" s="2">
        <v>6.2</v>
      </c>
      <c r="I40" s="3">
        <f>MAX(0,(MIN(10,(((H40-1.5)/(7.5-1.5))*10))))</f>
        <v>7.833333333333333</v>
      </c>
      <c r="J40" s="2">
        <v>0.9</v>
      </c>
      <c r="K40" s="3">
        <f>MAX(0,(MIN(10,(((J40-0.3)/(1.5-0.3))*10))))</f>
        <v>5.0000000000000009</v>
      </c>
      <c r="L40" s="2">
        <v>0.5</v>
      </c>
      <c r="M40" s="3">
        <f>MAX(0,(MIN(10,(((L40-0.3)/(1.5-0.3))*10))))</f>
        <v>1.666666666666667</v>
      </c>
      <c r="N40" s="2">
        <v>2.8</v>
      </c>
      <c r="O40" s="3">
        <f>(MAX(1,(MIN(10,(((N40-3.3)/(0.8-3.2))*10)))))</f>
        <v>2.083333333333333</v>
      </c>
      <c r="P40" s="2">
        <v>19.100000000000001</v>
      </c>
      <c r="Q40" s="3">
        <f>MAX(0,(MIN(10,(((P40-3)/(27-3))*10))))</f>
        <v>6.7083333333333339</v>
      </c>
      <c r="R40" s="2">
        <v>0.58299999999999996</v>
      </c>
      <c r="S40" s="3">
        <f>MAX(0,(MIN(10,(((R40-0.4)/(0.53-0.4))*10))))</f>
        <v>10</v>
      </c>
      <c r="T40" s="2">
        <v>0.74399999999999999</v>
      </c>
      <c r="U40" s="3">
        <f>MAX(0,(MIN(10,(((T40-0.73)/(0.885-0.73))*10))))</f>
        <v>0.90322580645161354</v>
      </c>
      <c r="V40" s="19">
        <f>E40+G40+I40+K40+M40+O40+Q40+S40+U40</f>
        <v>46.0130742913001</v>
      </c>
      <c r="W40" s="10">
        <v>37</v>
      </c>
      <c r="X40" s="8">
        <f>IF((W40/$AA$1)&gt;1,1,W40/$AA$1)</f>
        <v>1</v>
      </c>
      <c r="Y40" s="10">
        <f>V40*X40</f>
        <v>46.0130742913001</v>
      </c>
    </row>
    <row r="41" spans="1:25" x14ac:dyDescent="0.25">
      <c r="A41" s="1" t="s">
        <v>111</v>
      </c>
      <c r="B41" s="1" t="s">
        <v>174</v>
      </c>
      <c r="C41" s="1" t="s">
        <v>234</v>
      </c>
      <c r="D41" s="2">
        <v>2.4</v>
      </c>
      <c r="E41" s="3">
        <f>MAX(0,(MIN(10,(((D41)/(3.3))*10))))</f>
        <v>7.2727272727272734</v>
      </c>
      <c r="F41" s="4">
        <v>5.2</v>
      </c>
      <c r="G41" s="7">
        <f>MAX(0,(MIN(10,(((F41-2)/(10.2-2))*10))))</f>
        <v>3.9024390243902447</v>
      </c>
      <c r="H41" s="2">
        <v>5.4</v>
      </c>
      <c r="I41" s="3">
        <f>MAX(0,(MIN(10,(((H41-1.5)/(7.5-1.5))*10))))</f>
        <v>6.5</v>
      </c>
      <c r="J41" s="2">
        <v>1.1000000000000001</v>
      </c>
      <c r="K41" s="3">
        <f>MAX(0,(MIN(10,(((J41-0.3)/(1.5-0.3))*10))))</f>
        <v>6.6666666666666679</v>
      </c>
      <c r="L41" s="2">
        <v>0.3</v>
      </c>
      <c r="M41" s="3">
        <f>MAX(0,(MIN(10,(((L41-0.3)/(1.5-0.3))*10))))</f>
        <v>0</v>
      </c>
      <c r="N41" s="2">
        <v>2.7</v>
      </c>
      <c r="O41" s="3">
        <f>(MAX(1,(MIN(10,(((N41-3.3)/(0.8-3.2))*10)))))</f>
        <v>2.4999999999999982</v>
      </c>
      <c r="P41" s="2">
        <v>19.600000000000001</v>
      </c>
      <c r="Q41" s="3">
        <f>MAX(0,(MIN(10,(((P41-3)/(27-3))*10))))</f>
        <v>6.9166666666666679</v>
      </c>
      <c r="R41" s="2">
        <v>0.44600000000000001</v>
      </c>
      <c r="S41" s="3">
        <f>MAX(0,(MIN(10,(((R41-0.4)/(0.53-0.4))*10))))</f>
        <v>3.538461538461537</v>
      </c>
      <c r="T41" s="2">
        <v>0.89900000000000002</v>
      </c>
      <c r="U41" s="3">
        <f>MAX(0,(MIN(10,(((T41-0.73)/(0.885-0.73))*10))))</f>
        <v>10</v>
      </c>
      <c r="V41" s="19">
        <f>E41+G41+I41+K41+M41+O41+Q41+S41+U41</f>
        <v>47.296961168912397</v>
      </c>
      <c r="W41" s="10">
        <v>35</v>
      </c>
      <c r="X41" s="8">
        <f>IF((W41/$AA$1)&gt;1,1,W41/$AA$1)</f>
        <v>0.97222222222222221</v>
      </c>
      <c r="Y41" s="10">
        <f>V41*X41</f>
        <v>45.983156691998161</v>
      </c>
    </row>
    <row r="42" spans="1:25" x14ac:dyDescent="0.25">
      <c r="A42" s="1" t="s">
        <v>81</v>
      </c>
      <c r="B42" s="1" t="s">
        <v>209</v>
      </c>
      <c r="C42" s="1" t="s">
        <v>192</v>
      </c>
      <c r="D42" s="2">
        <v>3.6</v>
      </c>
      <c r="E42" s="3">
        <f>MAX(0,(MIN(10,(((D42)/(3.3))*10))))</f>
        <v>10</v>
      </c>
      <c r="F42" s="4">
        <v>4.8</v>
      </c>
      <c r="G42" s="7">
        <f>MAX(0,(MIN(10,(((F42-2)/(10.2-2))*10))))</f>
        <v>3.4146341463414638</v>
      </c>
      <c r="H42" s="2">
        <v>3.1</v>
      </c>
      <c r="I42" s="3">
        <f>MAX(0,(MIN(10,(((H42-1.5)/(7.5-1.5))*10))))</f>
        <v>2.6666666666666665</v>
      </c>
      <c r="J42" s="2">
        <v>1</v>
      </c>
      <c r="K42" s="3">
        <f>MAX(0,(MIN(10,(((J42-0.3)/(1.5-0.3))*10))))</f>
        <v>5.8333333333333339</v>
      </c>
      <c r="L42" s="2">
        <v>0.3</v>
      </c>
      <c r="M42" s="3">
        <f>MAX(0,(MIN(10,(((L42-0.3)/(1.5-0.3))*10))))</f>
        <v>0</v>
      </c>
      <c r="N42" s="2">
        <v>1.8</v>
      </c>
      <c r="O42" s="3">
        <f>(MAX(1,(MIN(10,(((N42-3.3)/(0.8-3.2))*10)))))</f>
        <v>6.2499999999999982</v>
      </c>
      <c r="P42" s="2">
        <v>17.2</v>
      </c>
      <c r="Q42" s="3">
        <f>MAX(0,(MIN(10,(((P42-3)/(27-3))*10))))</f>
        <v>5.916666666666667</v>
      </c>
      <c r="R42" s="2">
        <v>0.438</v>
      </c>
      <c r="S42" s="3">
        <f>MAX(0,(MIN(10,(((R42-0.4)/(0.53-0.4))*10))))</f>
        <v>2.9230769230769216</v>
      </c>
      <c r="T42" s="2">
        <v>0.86899999999999999</v>
      </c>
      <c r="U42" s="3">
        <f>MAX(0,(MIN(10,(((T42-0.73)/(0.885-0.73))*10))))</f>
        <v>8.9677419354838701</v>
      </c>
      <c r="V42" s="19">
        <f>E42+G42+I42+K42+M42+O42+Q42+S42+U42</f>
        <v>45.972119671568919</v>
      </c>
      <c r="W42" s="10">
        <v>39</v>
      </c>
      <c r="X42" s="8">
        <f>IF((W42/$AA$1)&gt;1,1,W42/$AA$1)</f>
        <v>1</v>
      </c>
      <c r="Y42" s="10">
        <f>V42*X42</f>
        <v>45.972119671568919</v>
      </c>
    </row>
    <row r="43" spans="1:25" x14ac:dyDescent="0.25">
      <c r="A43" s="1" t="s">
        <v>25</v>
      </c>
      <c r="B43" s="1" t="s">
        <v>197</v>
      </c>
      <c r="C43" s="1" t="s">
        <v>192</v>
      </c>
      <c r="D43" s="2">
        <v>1.8</v>
      </c>
      <c r="E43" s="3">
        <f>MAX(0,(MIN(10,(((D43)/(3.3))*10))))</f>
        <v>5.454545454545455</v>
      </c>
      <c r="F43" s="4">
        <v>4.2</v>
      </c>
      <c r="G43" s="7">
        <f>MAX(0,(MIN(10,(((F43-2)/(10.2-2))*10))))</f>
        <v>2.6829268292682933</v>
      </c>
      <c r="H43" s="2">
        <v>5.8</v>
      </c>
      <c r="I43" s="3">
        <f>MAX(0,(MIN(10,(((H43-1.5)/(7.5-1.5))*10))))</f>
        <v>7.166666666666667</v>
      </c>
      <c r="J43" s="2">
        <v>1</v>
      </c>
      <c r="K43" s="3">
        <f>MAX(0,(MIN(10,(((J43-0.3)/(1.5-0.3))*10))))</f>
        <v>5.8333333333333339</v>
      </c>
      <c r="L43" s="2">
        <v>0.4</v>
      </c>
      <c r="M43" s="3">
        <f>MAX(0,(MIN(10,(((L43-0.3)/(1.5-0.3))*10))))</f>
        <v>0.8333333333333337</v>
      </c>
      <c r="N43" s="2">
        <v>3</v>
      </c>
      <c r="O43" s="3">
        <f>(MAX(1,(MIN(10,(((N43-3.3)/(0.8-3.2))*10)))))</f>
        <v>1.2499999999999991</v>
      </c>
      <c r="P43" s="2">
        <v>23.9</v>
      </c>
      <c r="Q43" s="3">
        <f>MAX(0,(MIN(10,(((P43-3)/(27-3))*10))))</f>
        <v>8.7083333333333321</v>
      </c>
      <c r="R43" s="2">
        <v>0.48199999999999998</v>
      </c>
      <c r="S43" s="3">
        <f>MAX(0,(MIN(10,(((R43-0.4)/(0.53-0.4))*10))))</f>
        <v>6.3076923076923039</v>
      </c>
      <c r="T43" s="2">
        <v>0.84699999999999998</v>
      </c>
      <c r="U43" s="3">
        <f>MAX(0,(MIN(10,(((T43-0.73)/(0.885-0.73))*10))))</f>
        <v>7.5483870967741922</v>
      </c>
      <c r="V43" s="19">
        <f>E43+G43+I43+K43+M43+O43+Q43+S43+U43</f>
        <v>45.785218354946913</v>
      </c>
      <c r="W43" s="10">
        <v>37</v>
      </c>
      <c r="X43" s="8">
        <f>IF((W43/$AA$1)&gt;1,1,W43/$AA$1)</f>
        <v>1</v>
      </c>
      <c r="Y43" s="10">
        <f>V43*X43</f>
        <v>45.785218354946913</v>
      </c>
    </row>
    <row r="44" spans="1:25" x14ac:dyDescent="0.25">
      <c r="A44" s="1" t="s">
        <v>114</v>
      </c>
      <c r="B44" s="1" t="s">
        <v>169</v>
      </c>
      <c r="C44" s="1" t="s">
        <v>170</v>
      </c>
      <c r="D44" s="2">
        <v>1.7</v>
      </c>
      <c r="E44" s="3">
        <f>MAX(0,(MIN(10,(((D44)/(3.3))*10))))</f>
        <v>5.1515151515151514</v>
      </c>
      <c r="F44" s="4">
        <v>5.8</v>
      </c>
      <c r="G44" s="7">
        <f>MAX(0,(MIN(10,(((F44-2)/(10.2-2))*10))))</f>
        <v>4.6341463414634152</v>
      </c>
      <c r="H44" s="2">
        <v>7.6</v>
      </c>
      <c r="I44" s="3">
        <f>MAX(0,(MIN(10,(((H44-1.5)/(7.5-1.5))*10))))</f>
        <v>10</v>
      </c>
      <c r="J44" s="2">
        <v>1.1000000000000001</v>
      </c>
      <c r="K44" s="3">
        <f>MAX(0,(MIN(10,(((J44-0.3)/(1.5-0.3))*10))))</f>
        <v>6.6666666666666679</v>
      </c>
      <c r="L44" s="2">
        <v>0.3</v>
      </c>
      <c r="M44" s="3">
        <f>MAX(0,(MIN(10,(((L44-0.3)/(1.5-0.3))*10))))</f>
        <v>0</v>
      </c>
      <c r="N44" s="2">
        <v>3.6</v>
      </c>
      <c r="O44" s="3">
        <f>(MAX(1,(MIN(10,(((N44-3.3)/(0.8-3.2))*10)))))</f>
        <v>1</v>
      </c>
      <c r="P44" s="2">
        <v>28.1</v>
      </c>
      <c r="Q44" s="3">
        <f>MAX(0,(MIN(10,(((P44-3)/(27-3))*10))))</f>
        <v>10</v>
      </c>
      <c r="R44" s="2">
        <v>0.48099999999999998</v>
      </c>
      <c r="S44" s="3">
        <f>MAX(0,(MIN(10,(((R44-0.4)/(0.53-0.4))*10))))</f>
        <v>6.2307692307692273</v>
      </c>
      <c r="T44" s="2">
        <v>0.76100000000000001</v>
      </c>
      <c r="U44" s="3">
        <f>MAX(0,(MIN(10,(((T44-0.73)/(0.885-0.73))*10))))</f>
        <v>2.0000000000000013</v>
      </c>
      <c r="V44" s="19">
        <f>E44+G44+I44+K44+M44+O44+Q44+S44+U44</f>
        <v>45.68309739041446</v>
      </c>
      <c r="W44" s="10">
        <v>36</v>
      </c>
      <c r="X44" s="8">
        <f>IF((W44/$AA$1)&gt;1,1,W44/$AA$1)</f>
        <v>1</v>
      </c>
      <c r="Y44" s="10">
        <f>V44*X44</f>
        <v>45.68309739041446</v>
      </c>
    </row>
    <row r="45" spans="1:25" x14ac:dyDescent="0.25">
      <c r="A45" s="1" t="s">
        <v>56</v>
      </c>
      <c r="B45" s="1" t="s">
        <v>195</v>
      </c>
      <c r="C45" s="1" t="s">
        <v>192</v>
      </c>
      <c r="D45" s="2">
        <v>2.9</v>
      </c>
      <c r="E45" s="3">
        <f>MAX(0,(MIN(10,(((D45)/(3.3))*10))))</f>
        <v>8.7878787878787872</v>
      </c>
      <c r="F45" s="4">
        <v>5.5</v>
      </c>
      <c r="G45" s="7">
        <f>MAX(0,(MIN(10,(((F45-2)/(10.2-2))*10))))</f>
        <v>4.2682926829268295</v>
      </c>
      <c r="H45" s="2">
        <v>4.3</v>
      </c>
      <c r="I45" s="3">
        <f>MAX(0,(MIN(10,(((H45-1.5)/(7.5-1.5))*10))))</f>
        <v>4.6666666666666661</v>
      </c>
      <c r="J45" s="2">
        <v>1.6</v>
      </c>
      <c r="K45" s="3">
        <f>MAX(0,(MIN(10,(((J45-0.3)/(1.5-0.3))*10))))</f>
        <v>10</v>
      </c>
      <c r="L45" s="2">
        <v>0.5</v>
      </c>
      <c r="M45" s="3">
        <f>MAX(0,(MIN(10,(((L45-0.3)/(1.5-0.3))*10))))</f>
        <v>1.666666666666667</v>
      </c>
      <c r="N45" s="2">
        <v>2.9</v>
      </c>
      <c r="O45" s="3">
        <f>(MAX(1,(MIN(10,(((N45-3.3)/(0.8-3.2))*10)))))</f>
        <v>1.6666666666666661</v>
      </c>
      <c r="P45" s="2">
        <v>23.4</v>
      </c>
      <c r="Q45" s="3">
        <f>MAX(0,(MIN(10,(((P45-3)/(27-3))*10))))</f>
        <v>8.5</v>
      </c>
      <c r="R45" s="2">
        <v>0.45200000000000001</v>
      </c>
      <c r="S45" s="3">
        <f>MAX(0,(MIN(10,(((R45-0.4)/(0.53-0.4))*10))))</f>
        <v>3.9999999999999991</v>
      </c>
      <c r="T45" s="2">
        <v>0.76100000000000001</v>
      </c>
      <c r="U45" s="3">
        <f>MAX(0,(MIN(10,(((T45-0.73)/(0.885-0.73))*10))))</f>
        <v>2.0000000000000013</v>
      </c>
      <c r="V45" s="19">
        <f>E45+G45+I45+K45+M45+O45+Q45+S45+U45</f>
        <v>45.556171470805616</v>
      </c>
      <c r="W45" s="10">
        <v>38</v>
      </c>
      <c r="X45" s="8">
        <f>IF((W45/$AA$1)&gt;1,1,W45/$AA$1)</f>
        <v>1</v>
      </c>
      <c r="Y45" s="10">
        <f>V45*X45</f>
        <v>45.556171470805616</v>
      </c>
    </row>
    <row r="46" spans="1:25" x14ac:dyDescent="0.25">
      <c r="A46" s="1" t="s">
        <v>99</v>
      </c>
      <c r="B46" s="1" t="s">
        <v>190</v>
      </c>
      <c r="C46" s="1" t="s">
        <v>192</v>
      </c>
      <c r="D46" s="2">
        <v>2.9</v>
      </c>
      <c r="E46" s="3">
        <f>MAX(0,(MIN(10,(((D46)/(3.3))*10))))</f>
        <v>8.7878787878787872</v>
      </c>
      <c r="F46" s="4">
        <v>4.5</v>
      </c>
      <c r="G46" s="7">
        <f>MAX(0,(MIN(10,(((F46-2)/(10.2-2))*10))))</f>
        <v>3.0487804878048785</v>
      </c>
      <c r="H46" s="2">
        <v>4.4000000000000004</v>
      </c>
      <c r="I46" s="3">
        <f>MAX(0,(MIN(10,(((H46-1.5)/(7.5-1.5))*10))))</f>
        <v>4.8333333333333339</v>
      </c>
      <c r="J46" s="2">
        <v>0.8</v>
      </c>
      <c r="K46" s="3">
        <f>MAX(0,(MIN(10,(((J46-0.3)/(1.5-0.3))*10))))</f>
        <v>4.166666666666667</v>
      </c>
      <c r="L46" s="2">
        <v>0.2</v>
      </c>
      <c r="M46" s="3">
        <f>MAX(0,(MIN(10,(((L46-0.3)/(1.5-0.3))*10))))</f>
        <v>0</v>
      </c>
      <c r="N46" s="2">
        <v>2.5</v>
      </c>
      <c r="O46" s="3">
        <f>(MAX(1,(MIN(10,(((N46-3.3)/(0.8-3.2))*10)))))</f>
        <v>3.3333333333333321</v>
      </c>
      <c r="P46" s="2">
        <v>23.8</v>
      </c>
      <c r="Q46" s="3">
        <f>MAX(0,(MIN(10,(((P46-3)/(27-3))*10))))</f>
        <v>8.6666666666666679</v>
      </c>
      <c r="R46" s="2">
        <v>0.47099999999999997</v>
      </c>
      <c r="S46" s="3">
        <f>MAX(0,(MIN(10,(((R46-0.4)/(0.53-0.4))*10))))</f>
        <v>5.4615384615384581</v>
      </c>
      <c r="T46" s="2">
        <v>0.84199999999999997</v>
      </c>
      <c r="U46" s="3">
        <f>MAX(0,(MIN(10,(((T46-0.73)/(0.885-0.73))*10))))</f>
        <v>7.2258064516129021</v>
      </c>
      <c r="V46" s="19">
        <f>E46+G46+I46+K46+M46+O46+Q46+S46+U46</f>
        <v>45.524004188835036</v>
      </c>
      <c r="W46" s="10">
        <v>36</v>
      </c>
      <c r="X46" s="8">
        <f>IF((W46/$AA$1)&gt;1,1,W46/$AA$1)</f>
        <v>1</v>
      </c>
      <c r="Y46" s="10">
        <f>V46*X46</f>
        <v>45.524004188835036</v>
      </c>
    </row>
    <row r="47" spans="1:25" x14ac:dyDescent="0.25">
      <c r="A47" s="1" t="s">
        <v>132</v>
      </c>
      <c r="B47" s="1" t="s">
        <v>200</v>
      </c>
      <c r="C47" s="1" t="s">
        <v>181</v>
      </c>
      <c r="D47" s="2">
        <v>2.9</v>
      </c>
      <c r="E47" s="3">
        <f>MAX(0,(MIN(10,(((D47)/(3.3))*10))))</f>
        <v>8.7878787878787872</v>
      </c>
      <c r="F47" s="4">
        <v>4.2</v>
      </c>
      <c r="G47" s="7">
        <f>MAX(0,(MIN(10,(((F47-2)/(10.2-2))*10))))</f>
        <v>2.6829268292682933</v>
      </c>
      <c r="H47" s="2">
        <v>4.8</v>
      </c>
      <c r="I47" s="3">
        <f>MAX(0,(MIN(10,(((H47-1.5)/(7.5-1.5))*10))))</f>
        <v>5.4999999999999991</v>
      </c>
      <c r="J47" s="2">
        <v>1</v>
      </c>
      <c r="K47" s="3">
        <f>MAX(0,(MIN(10,(((J47-0.3)/(1.5-0.3))*10))))</f>
        <v>5.8333333333333339</v>
      </c>
      <c r="L47" s="2">
        <v>0.3</v>
      </c>
      <c r="M47" s="3">
        <f>MAX(0,(MIN(10,(((L47-0.3)/(1.5-0.3))*10))))</f>
        <v>0</v>
      </c>
      <c r="N47" s="2">
        <v>1.9</v>
      </c>
      <c r="O47" s="3">
        <f>(MAX(1,(MIN(10,(((N47-3.3)/(0.8-3.2))*10)))))</f>
        <v>5.8333333333333321</v>
      </c>
      <c r="P47" s="2">
        <v>20.6</v>
      </c>
      <c r="Q47" s="3">
        <f>MAX(0,(MIN(10,(((P47-3)/(27-3))*10))))</f>
        <v>7.3333333333333339</v>
      </c>
      <c r="R47" s="2">
        <v>0.42599999999999999</v>
      </c>
      <c r="S47" s="3">
        <f>MAX(0,(MIN(10,(((R47-0.4)/(0.53-0.4))*10))))</f>
        <v>1.9999999999999973</v>
      </c>
      <c r="T47" s="2">
        <v>0.84499999999999997</v>
      </c>
      <c r="U47" s="3">
        <f>MAX(0,(MIN(10,(((T47-0.73)/(0.885-0.73))*10))))</f>
        <v>7.4193548387096753</v>
      </c>
      <c r="V47" s="19">
        <f>E47+G47+I47+K47+M47+O47+Q47+S47+U47</f>
        <v>45.390160455856751</v>
      </c>
      <c r="W47" s="10">
        <v>38</v>
      </c>
      <c r="X47" s="8">
        <f>IF((W47/$AA$1)&gt;1,1,W47/$AA$1)</f>
        <v>1</v>
      </c>
      <c r="Y47" s="10">
        <f>V47*X47</f>
        <v>45.390160455856751</v>
      </c>
    </row>
    <row r="48" spans="1:25" x14ac:dyDescent="0.25">
      <c r="A48" s="1" t="s">
        <v>120</v>
      </c>
      <c r="B48" s="1" t="s">
        <v>185</v>
      </c>
      <c r="C48" s="1" t="s">
        <v>170</v>
      </c>
      <c r="D48" s="2">
        <v>1.3</v>
      </c>
      <c r="E48" s="3">
        <f>MAX(0,(MIN(10,(((D48)/(3.3))*10))))</f>
        <v>3.9393939393939399</v>
      </c>
      <c r="F48" s="2">
        <v>4.2</v>
      </c>
      <c r="G48" s="7">
        <f>MAX(0,(MIN(10,(((F48-2)/(10.2-2))*10))))</f>
        <v>2.6829268292682933</v>
      </c>
      <c r="H48" s="2">
        <v>9.1999999999999993</v>
      </c>
      <c r="I48" s="3">
        <f>MAX(0,(MIN(10,(((H48-1.5)/(7.5-1.5))*10))))</f>
        <v>10</v>
      </c>
      <c r="J48" s="2">
        <v>1.5</v>
      </c>
      <c r="K48" s="3">
        <f>MAX(0,(MIN(10,(((J48-0.3)/(1.5-0.3))*10))))</f>
        <v>10</v>
      </c>
      <c r="L48" s="2">
        <v>0.3</v>
      </c>
      <c r="M48" s="3">
        <f>MAX(0,(MIN(10,(((L48-0.3)/(1.5-0.3))*10))))</f>
        <v>0</v>
      </c>
      <c r="N48" s="2">
        <v>2.1</v>
      </c>
      <c r="O48" s="3">
        <f>(MAX(1,(MIN(10,(((N48-3.3)/(0.8-3.2))*10)))))</f>
        <v>4.9999999999999982</v>
      </c>
      <c r="P48" s="2">
        <v>14.1</v>
      </c>
      <c r="Q48" s="3">
        <f>MAX(0,(MIN(10,(((P48-3)/(27-3))*10))))</f>
        <v>4.625</v>
      </c>
      <c r="R48" s="2">
        <v>0.46700000000000003</v>
      </c>
      <c r="S48" s="3">
        <f>MAX(0,(MIN(10,(((R48-0.4)/(0.53-0.4))*10))))</f>
        <v>5.1538461538461542</v>
      </c>
      <c r="T48" s="2">
        <v>0.83199999999999996</v>
      </c>
      <c r="U48" s="3">
        <f>MAX(0,(MIN(10,(((T48-0.73)/(0.885-0.73))*10))))</f>
        <v>6.5806451612903203</v>
      </c>
      <c r="V48" s="19">
        <f>E48+G48+I48+K48+M48+O48+Q48+S48+U48</f>
        <v>47.981812083798708</v>
      </c>
      <c r="W48" s="12">
        <v>34</v>
      </c>
      <c r="X48" s="8">
        <f>IF((W48/$AA$1)&gt;1,1,W48/$AA$1)</f>
        <v>0.94444444444444442</v>
      </c>
      <c r="Y48" s="10">
        <f>V48*X48</f>
        <v>45.316155856921</v>
      </c>
    </row>
    <row r="49" spans="1:25" x14ac:dyDescent="0.25">
      <c r="A49" s="1" t="s">
        <v>113</v>
      </c>
      <c r="B49" s="1" t="s">
        <v>206</v>
      </c>
      <c r="C49" s="1" t="s">
        <v>218</v>
      </c>
      <c r="D49" s="2">
        <v>0.3</v>
      </c>
      <c r="E49" s="3">
        <f>MAX(0,(MIN(10,(((D49)/(3.3))*10))))</f>
        <v>0.90909090909090917</v>
      </c>
      <c r="F49" s="4">
        <v>8.8000000000000007</v>
      </c>
      <c r="G49" s="7">
        <f>MAX(0,(MIN(10,(((F49-2)/(10.2-2))*10))))</f>
        <v>8.2926829268292703</v>
      </c>
      <c r="H49" s="2">
        <v>2.7</v>
      </c>
      <c r="I49" s="3">
        <f>MAX(0,(MIN(10,(((H49-1.5)/(7.5-1.5))*10))))</f>
        <v>2.0000000000000004</v>
      </c>
      <c r="J49" s="2">
        <v>0.8</v>
      </c>
      <c r="K49" s="3">
        <f>MAX(0,(MIN(10,(((J49-0.3)/(1.5-0.3))*10))))</f>
        <v>4.166666666666667</v>
      </c>
      <c r="L49" s="2">
        <v>1.5</v>
      </c>
      <c r="M49" s="3">
        <f>MAX(0,(MIN(10,(((L49-0.3)/(1.5-0.3))*10))))</f>
        <v>10</v>
      </c>
      <c r="N49" s="2">
        <v>2</v>
      </c>
      <c r="O49" s="3">
        <f>(MAX(1,(MIN(10,(((N49-3.3)/(0.8-3.2))*10)))))</f>
        <v>5.4166666666666652</v>
      </c>
      <c r="P49" s="2">
        <v>15.3</v>
      </c>
      <c r="Q49" s="3">
        <f>MAX(0,(MIN(10,(((P49-3)/(27-3))*10))))</f>
        <v>5.1250000000000009</v>
      </c>
      <c r="R49" s="2">
        <v>0.52200000000000002</v>
      </c>
      <c r="S49" s="3">
        <f>MAX(0,(MIN(10,(((R49-0.4)/(0.53-0.4))*10))))</f>
        <v>9.384615384615385</v>
      </c>
      <c r="T49" s="2">
        <v>0.68200000000000005</v>
      </c>
      <c r="U49" s="3">
        <f>MAX(0,(MIN(10,(((T49-0.73)/(0.885-0.73))*10))))</f>
        <v>0</v>
      </c>
      <c r="V49" s="19">
        <f>E49+G49+I49+K49+M49+O49+Q49+S49+U49</f>
        <v>45.294722553868901</v>
      </c>
      <c r="W49" s="10">
        <v>38</v>
      </c>
      <c r="X49" s="8">
        <f>IF((W49/$AA$1)&gt;1,1,W49/$AA$1)</f>
        <v>1</v>
      </c>
      <c r="Y49" s="10">
        <f>V49*X49</f>
        <v>45.294722553868901</v>
      </c>
    </row>
    <row r="50" spans="1:25" x14ac:dyDescent="0.25">
      <c r="A50" s="1" t="s">
        <v>38</v>
      </c>
      <c r="B50" s="1" t="s">
        <v>183</v>
      </c>
      <c r="C50" s="1" t="s">
        <v>196</v>
      </c>
      <c r="D50" s="2">
        <v>0</v>
      </c>
      <c r="E50" s="3">
        <f>MAX(0,(MIN(10,(((D50)/(3.3))*10))))</f>
        <v>0</v>
      </c>
      <c r="F50" s="2">
        <v>11.5</v>
      </c>
      <c r="G50" s="7">
        <f>MAX(0,(MIN(10,(((F50-2)/(10.2-2))*10))))</f>
        <v>10</v>
      </c>
      <c r="H50" s="2">
        <v>0.9</v>
      </c>
      <c r="I50" s="3">
        <f>MAX(0,(MIN(10,(((H50-1.5)/(7.5-1.5))*10))))</f>
        <v>0</v>
      </c>
      <c r="J50" s="2">
        <v>0.7</v>
      </c>
      <c r="K50" s="3">
        <f>MAX(0,(MIN(10,(((J50-0.3)/(1.5-0.3))*10))))</f>
        <v>3.333333333333333</v>
      </c>
      <c r="L50" s="2">
        <v>1.3</v>
      </c>
      <c r="M50" s="3">
        <f>MAX(0,(MIN(10,(((L50-0.3)/(1.5-0.3))*10))))</f>
        <v>8.3333333333333339</v>
      </c>
      <c r="N50" s="2">
        <v>0.8</v>
      </c>
      <c r="O50" s="3">
        <f>(MAX(1,(MIN(10,(((N50-3.3)/(0.8-3.2))*10)))))</f>
        <v>10</v>
      </c>
      <c r="P50" s="2">
        <v>11.4</v>
      </c>
      <c r="Q50" s="3">
        <f>MAX(0,(MIN(10,(((P50-3)/(27-3))*10))))</f>
        <v>3.5000000000000004</v>
      </c>
      <c r="R50" s="2">
        <v>0.622</v>
      </c>
      <c r="S50" s="3">
        <f>MAX(0,(MIN(10,(((R50-0.4)/(0.53-0.4))*10))))</f>
        <v>10</v>
      </c>
      <c r="T50" s="2">
        <v>0.53500000000000003</v>
      </c>
      <c r="U50" s="3">
        <f>MAX(0,(MIN(10,(((T50-0.73)/(0.885-0.73))*10))))</f>
        <v>0</v>
      </c>
      <c r="V50" s="19">
        <f>E50+G50+I50+K50+M50+O50+Q50+S50+U50</f>
        <v>45.166666666666664</v>
      </c>
      <c r="W50" s="12">
        <v>36</v>
      </c>
      <c r="X50" s="8">
        <f>IF((W50/$AA$1)&gt;1,1,W50/$AA$1)</f>
        <v>1</v>
      </c>
      <c r="Y50" s="10">
        <f>V50*X50</f>
        <v>45.166666666666664</v>
      </c>
    </row>
    <row r="51" spans="1:25" x14ac:dyDescent="0.25">
      <c r="A51" s="1" t="s">
        <v>33</v>
      </c>
      <c r="B51" s="1" t="s">
        <v>201</v>
      </c>
      <c r="C51" s="1" t="s">
        <v>181</v>
      </c>
      <c r="D51" s="2">
        <v>1.5</v>
      </c>
      <c r="E51" s="3">
        <f>MAX(0,(MIN(10,(((D51)/(3.3))*10))))</f>
        <v>4.5454545454545459</v>
      </c>
      <c r="F51" s="4">
        <v>3.6</v>
      </c>
      <c r="G51" s="7">
        <f>MAX(0,(MIN(10,(((F51-2)/(10.2-2))*10))))</f>
        <v>1.9512195121951224</v>
      </c>
      <c r="H51" s="2">
        <v>6.5</v>
      </c>
      <c r="I51" s="3">
        <f>MAX(0,(MIN(10,(((H51-1.5)/(7.5-1.5))*10))))</f>
        <v>8.3333333333333339</v>
      </c>
      <c r="J51" s="2">
        <v>0.9</v>
      </c>
      <c r="K51" s="3">
        <f>MAX(0,(MIN(10,(((J51-0.3)/(1.5-0.3))*10))))</f>
        <v>5.0000000000000009</v>
      </c>
      <c r="L51" s="2">
        <v>0.1</v>
      </c>
      <c r="M51" s="3">
        <f>MAX(0,(MIN(10,(((L51-0.3)/(1.5-0.3))*10))))</f>
        <v>0</v>
      </c>
      <c r="N51" s="2">
        <v>2</v>
      </c>
      <c r="O51" s="3">
        <f>(MAX(1,(MIN(10,(((N51-3.3)/(0.8-3.2))*10)))))</f>
        <v>5.4166666666666652</v>
      </c>
      <c r="P51" s="2">
        <v>19.8</v>
      </c>
      <c r="Q51" s="3">
        <f>MAX(0,(MIN(10,(((P51-3)/(27-3))*10))))</f>
        <v>7.0000000000000009</v>
      </c>
      <c r="R51" s="2">
        <v>0.48</v>
      </c>
      <c r="S51" s="3">
        <f>MAX(0,(MIN(10,(((R51-0.4)/(0.53-0.4))*10))))</f>
        <v>6.1538461538461506</v>
      </c>
      <c r="T51" s="2">
        <v>0.83299999999999996</v>
      </c>
      <c r="U51" s="3">
        <f>MAX(0,(MIN(10,(((T51-0.73)/(0.885-0.73))*10))))</f>
        <v>6.6451612903225783</v>
      </c>
      <c r="V51" s="19">
        <f>E51+G51+I51+K51+M51+O51+Q51+S51+U51</f>
        <v>45.0456815018184</v>
      </c>
      <c r="W51" s="10">
        <v>39</v>
      </c>
      <c r="X51" s="8">
        <f>IF((W51/$AA$1)&gt;1,1,W51/$AA$1)</f>
        <v>1</v>
      </c>
      <c r="Y51" s="10">
        <f>V51*X51</f>
        <v>45.0456815018184</v>
      </c>
    </row>
    <row r="52" spans="1:25" x14ac:dyDescent="0.25">
      <c r="A52" s="1" t="s">
        <v>131</v>
      </c>
      <c r="B52" s="1" t="s">
        <v>201</v>
      </c>
      <c r="C52" s="1" t="s">
        <v>196</v>
      </c>
      <c r="D52" s="2">
        <v>0</v>
      </c>
      <c r="E52" s="3">
        <f>MAX(0,(MIN(10,(((D52)/(3.3))*10))))</f>
        <v>0</v>
      </c>
      <c r="F52" s="2">
        <v>9</v>
      </c>
      <c r="G52" s="7">
        <f>MAX(0,(MIN(10,(((F52-2)/(10.2-2))*10))))</f>
        <v>8.536585365853659</v>
      </c>
      <c r="H52" s="2">
        <v>0.8</v>
      </c>
      <c r="I52" s="3">
        <f>MAX(0,(MIN(10,(((H52-1.5)/(7.5-1.5))*10))))</f>
        <v>0</v>
      </c>
      <c r="J52" s="2">
        <v>0.8</v>
      </c>
      <c r="K52" s="3">
        <f>MAX(0,(MIN(10,(((J52-0.3)/(1.5-0.3))*10))))</f>
        <v>4.166666666666667</v>
      </c>
      <c r="L52" s="2">
        <v>1.8</v>
      </c>
      <c r="M52" s="3">
        <f>MAX(0,(MIN(10,(((L52-0.3)/(1.5-0.3))*10))))</f>
        <v>10</v>
      </c>
      <c r="N52" s="2">
        <v>0.8</v>
      </c>
      <c r="O52" s="3">
        <f>(MAX(1,(MIN(10,(((N52-3.3)/(0.8-3.2))*10)))))</f>
        <v>10</v>
      </c>
      <c r="P52" s="2">
        <v>8.3000000000000007</v>
      </c>
      <c r="Q52" s="3">
        <f>MAX(0,(MIN(10,(((P52-3)/(27-3))*10))))</f>
        <v>2.2083333333333335</v>
      </c>
      <c r="R52" s="2">
        <v>0.71299999999999997</v>
      </c>
      <c r="S52" s="3">
        <f>MAX(0,(MIN(10,(((R52-0.4)/(0.53-0.4))*10))))</f>
        <v>10</v>
      </c>
      <c r="T52" s="2">
        <v>0.51200000000000001</v>
      </c>
      <c r="U52" s="3">
        <f>MAX(0,(MIN(10,(((T52-0.73)/(0.885-0.73))*10))))</f>
        <v>0</v>
      </c>
      <c r="V52" s="19">
        <f>E52+G52+I52+K52+M52+O52+Q52+S52+U52</f>
        <v>44.911585365853661</v>
      </c>
      <c r="W52" s="12">
        <v>36</v>
      </c>
      <c r="X52" s="8">
        <f>IF((W52/$AA$1)&gt;1,1,W52/$AA$1)</f>
        <v>1</v>
      </c>
      <c r="Y52" s="10">
        <f>V52*X52</f>
        <v>44.911585365853661</v>
      </c>
    </row>
    <row r="53" spans="1:25" x14ac:dyDescent="0.25">
      <c r="A53" s="1" t="s">
        <v>66</v>
      </c>
      <c r="B53" s="1" t="s">
        <v>195</v>
      </c>
      <c r="C53" s="1" t="s">
        <v>196</v>
      </c>
      <c r="D53" s="2">
        <v>0</v>
      </c>
      <c r="E53" s="3">
        <f>MAX(0,(MIN(10,(((D53)/(3.3))*10))))</f>
        <v>0</v>
      </c>
      <c r="F53" s="4">
        <v>12.4</v>
      </c>
      <c r="G53" s="7">
        <f>MAX(0,(MIN(10,(((F53-2)/(10.2-2))*10))))</f>
        <v>10</v>
      </c>
      <c r="H53" s="2">
        <v>1</v>
      </c>
      <c r="I53" s="3">
        <f>MAX(0,(MIN(10,(((H53-1.5)/(7.5-1.5))*10))))</f>
        <v>0</v>
      </c>
      <c r="J53" s="2">
        <v>0.7</v>
      </c>
      <c r="K53" s="3">
        <f>MAX(0,(MIN(10,(((J53-0.3)/(1.5-0.3))*10))))</f>
        <v>3.333333333333333</v>
      </c>
      <c r="L53" s="2">
        <v>1.7</v>
      </c>
      <c r="M53" s="3">
        <f>MAX(0,(MIN(10,(((L53-0.3)/(1.5-0.3))*10))))</f>
        <v>10</v>
      </c>
      <c r="N53" s="2">
        <v>1.7</v>
      </c>
      <c r="O53" s="3">
        <f>(MAX(1,(MIN(10,(((N53-3.3)/(0.8-3.2))*10)))))</f>
        <v>6.6666666666666652</v>
      </c>
      <c r="P53" s="2">
        <v>14.2</v>
      </c>
      <c r="Q53" s="3">
        <f>MAX(0,(MIN(10,(((P53-3)/(27-3))*10))))</f>
        <v>4.6666666666666661</v>
      </c>
      <c r="R53" s="2">
        <v>0.67700000000000005</v>
      </c>
      <c r="S53" s="3">
        <f>MAX(0,(MIN(10,(((R53-0.4)/(0.53-0.4))*10))))</f>
        <v>10</v>
      </c>
      <c r="T53" s="2">
        <v>0.66200000000000003</v>
      </c>
      <c r="U53" s="3">
        <f>MAX(0,(MIN(10,(((T53-0.73)/(0.885-0.73))*10))))</f>
        <v>0</v>
      </c>
      <c r="V53" s="19">
        <f>E53+G53+I53+K53+M53+O53+Q53+S53+U53</f>
        <v>44.666666666666664</v>
      </c>
      <c r="W53" s="10">
        <v>38</v>
      </c>
      <c r="X53" s="8">
        <f>IF((W53/$AA$1)&gt;1,1,W53/$AA$1)</f>
        <v>1</v>
      </c>
      <c r="Y53" s="10">
        <f>V53*X53</f>
        <v>44.666666666666664</v>
      </c>
    </row>
    <row r="54" spans="1:25" x14ac:dyDescent="0.25">
      <c r="A54" s="1" t="s">
        <v>14</v>
      </c>
      <c r="B54" s="1" t="s">
        <v>203</v>
      </c>
      <c r="C54" s="1" t="s">
        <v>178</v>
      </c>
      <c r="D54" s="2">
        <v>2.1</v>
      </c>
      <c r="E54" s="3">
        <f>MAX(0,(MIN(10,(((D54)/(3.3))*10))))</f>
        <v>6.3636363636363651</v>
      </c>
      <c r="F54" s="4">
        <v>5.8</v>
      </c>
      <c r="G54" s="7">
        <f>MAX(0,(MIN(10,(((F54-2)/(10.2-2))*10))))</f>
        <v>4.6341463414634152</v>
      </c>
      <c r="H54" s="2">
        <v>2.4</v>
      </c>
      <c r="I54" s="3">
        <f>MAX(0,(MIN(10,(((H54-1.5)/(7.5-1.5))*10))))</f>
        <v>1.5</v>
      </c>
      <c r="J54" s="2">
        <v>1.9</v>
      </c>
      <c r="K54" s="3">
        <f>MAX(0,(MIN(10,(((J54-0.3)/(1.5-0.3))*10))))</f>
        <v>10</v>
      </c>
      <c r="L54" s="2">
        <v>0.7</v>
      </c>
      <c r="M54" s="3">
        <f>MAX(0,(MIN(10,(((L54-0.3)/(1.5-0.3))*10))))</f>
        <v>3.333333333333333</v>
      </c>
      <c r="N54" s="2">
        <v>2</v>
      </c>
      <c r="O54" s="3">
        <f>(MAX(1,(MIN(10,(((N54-3.3)/(0.8-3.2))*10)))))</f>
        <v>5.4166666666666652</v>
      </c>
      <c r="P54" s="2">
        <v>17.600000000000001</v>
      </c>
      <c r="Q54" s="3">
        <f>MAX(0,(MIN(10,(((P54-3)/(27-3))*10))))</f>
        <v>6.0833333333333339</v>
      </c>
      <c r="R54" s="2">
        <v>0.45700000000000002</v>
      </c>
      <c r="S54" s="3">
        <f>MAX(0,(MIN(10,(((R54-0.4)/(0.53-0.4))*10))))</f>
        <v>4.3846153846153841</v>
      </c>
      <c r="T54" s="2">
        <v>0.79300000000000004</v>
      </c>
      <c r="U54" s="3">
        <f>MAX(0,(MIN(10,(((T54-0.73)/(0.885-0.73))*10))))</f>
        <v>4.0645161290322616</v>
      </c>
      <c r="V54" s="19">
        <f>E54+G54+I54+K54+M54+O54+Q54+S54+U54</f>
        <v>45.780247552080759</v>
      </c>
      <c r="W54" s="10">
        <v>35</v>
      </c>
      <c r="X54" s="8">
        <f>IF((W54/$AA$1)&gt;1,1,W54/$AA$1)</f>
        <v>0.97222222222222221</v>
      </c>
      <c r="Y54" s="10">
        <f>V54*X54</f>
        <v>44.508574008967408</v>
      </c>
    </row>
    <row r="55" spans="1:25" x14ac:dyDescent="0.25">
      <c r="A55" s="1" t="s">
        <v>11</v>
      </c>
      <c r="B55" s="1" t="s">
        <v>206</v>
      </c>
      <c r="C55" s="1" t="s">
        <v>196</v>
      </c>
      <c r="D55" s="2">
        <v>0</v>
      </c>
      <c r="E55" s="3">
        <f>MAX(0,(MIN(10,(((D55)/(3.3))*10))))</f>
        <v>0</v>
      </c>
      <c r="F55" s="4">
        <v>10.3</v>
      </c>
      <c r="G55" s="7">
        <f>MAX(0,(MIN(10,(((F55-2)/(10.2-2))*10))))</f>
        <v>10</v>
      </c>
      <c r="H55" s="2">
        <v>1.5</v>
      </c>
      <c r="I55" s="3">
        <f>MAX(0,(MIN(10,(((H55-1.5)/(7.5-1.5))*10))))</f>
        <v>0</v>
      </c>
      <c r="J55" s="2">
        <v>0.8</v>
      </c>
      <c r="K55" s="3">
        <f>MAX(0,(MIN(10,(((J55-0.3)/(1.5-0.3))*10))))</f>
        <v>4.166666666666667</v>
      </c>
      <c r="L55" s="2">
        <v>1.3</v>
      </c>
      <c r="M55" s="3">
        <f>MAX(0,(MIN(10,(((L55-0.3)/(1.5-0.3))*10))))</f>
        <v>8.3333333333333339</v>
      </c>
      <c r="N55" s="2">
        <v>1.6</v>
      </c>
      <c r="O55" s="3">
        <f>(MAX(1,(MIN(10,(((N55-3.3)/(0.8-3.2))*10)))))</f>
        <v>7.0833333333333313</v>
      </c>
      <c r="P55" s="2">
        <v>14.4</v>
      </c>
      <c r="Q55" s="3">
        <f>MAX(0,(MIN(10,(((P55-3)/(27-3))*10))))</f>
        <v>4.75</v>
      </c>
      <c r="R55" s="2">
        <v>0.629</v>
      </c>
      <c r="S55" s="3">
        <f>MAX(0,(MIN(10,(((R55-0.4)/(0.53-0.4))*10))))</f>
        <v>10</v>
      </c>
      <c r="T55" s="2">
        <v>0.70899999999999996</v>
      </c>
      <c r="U55" s="3">
        <f>MAX(0,(MIN(10,(((T55-0.73)/(0.885-0.73))*10))))</f>
        <v>0</v>
      </c>
      <c r="V55" s="19">
        <f>E55+G55+I55+K55+M55+O55+Q55+S55+U55</f>
        <v>44.333333333333329</v>
      </c>
      <c r="W55" s="10">
        <v>37</v>
      </c>
      <c r="X55" s="8">
        <f>IF((W55/$AA$1)&gt;1,1,W55/$AA$1)</f>
        <v>1</v>
      </c>
      <c r="Y55" s="10">
        <f>V55*X55</f>
        <v>44.333333333333329</v>
      </c>
    </row>
    <row r="56" spans="1:25" x14ac:dyDescent="0.25">
      <c r="A56" s="1" t="s">
        <v>159</v>
      </c>
      <c r="B56" s="1" t="s">
        <v>180</v>
      </c>
      <c r="C56" s="1" t="s">
        <v>204</v>
      </c>
      <c r="D56" s="2">
        <v>1.8</v>
      </c>
      <c r="E56" s="3">
        <f>MAX(0,(MIN(10,(((D56)/(3.3))*10))))</f>
        <v>5.454545454545455</v>
      </c>
      <c r="F56" s="4">
        <v>8.6</v>
      </c>
      <c r="G56" s="7">
        <f>MAX(0,(MIN(10,(((F56-2)/(10.2-2))*10))))</f>
        <v>8.0487804878048781</v>
      </c>
      <c r="H56" s="2">
        <v>1.7</v>
      </c>
      <c r="I56" s="3">
        <f>MAX(0,(MIN(10,(((H56-1.5)/(7.5-1.5))*10))))</f>
        <v>0.33333333333333326</v>
      </c>
      <c r="J56" s="2">
        <v>0.6</v>
      </c>
      <c r="K56" s="3">
        <f>MAX(0,(MIN(10,(((J56-0.3)/(1.5-0.3))*10))))</f>
        <v>2.5</v>
      </c>
      <c r="L56" s="2">
        <v>1.1000000000000001</v>
      </c>
      <c r="M56" s="3">
        <f>MAX(0,(MIN(10,(((L56-0.3)/(1.5-0.3))*10))))</f>
        <v>6.6666666666666679</v>
      </c>
      <c r="N56" s="2">
        <v>1.9</v>
      </c>
      <c r="O56" s="3">
        <f>(MAX(1,(MIN(10,(((N56-3.3)/(0.8-3.2))*10)))))</f>
        <v>5.8333333333333321</v>
      </c>
      <c r="P56" s="2">
        <v>17.100000000000001</v>
      </c>
      <c r="Q56" s="3">
        <f>MAX(0,(MIN(10,(((P56-3)/(27-3))*10))))</f>
        <v>5.875</v>
      </c>
      <c r="R56" s="2">
        <v>0.52200000000000002</v>
      </c>
      <c r="S56" s="3">
        <f>MAX(0,(MIN(10,(((R56-0.4)/(0.53-0.4))*10))))</f>
        <v>9.384615384615385</v>
      </c>
      <c r="T56" s="2">
        <v>0.67</v>
      </c>
      <c r="U56" s="3">
        <f>MAX(0,(MIN(10,(((T56-0.73)/(0.885-0.73))*10))))</f>
        <v>0</v>
      </c>
      <c r="V56" s="19">
        <f>E56+G56+I56+K56+M56+O56+Q56+S56+U56</f>
        <v>44.096274660299052</v>
      </c>
      <c r="W56" s="10">
        <v>36</v>
      </c>
      <c r="X56" s="8">
        <f>IF((W56/$AA$1)&gt;1,1,W56/$AA$1)</f>
        <v>1</v>
      </c>
      <c r="Y56" s="10">
        <f>V56*X56</f>
        <v>44.096274660299052</v>
      </c>
    </row>
    <row r="57" spans="1:25" x14ac:dyDescent="0.25">
      <c r="A57" s="1" t="s">
        <v>220</v>
      </c>
      <c r="B57" s="1" t="s">
        <v>172</v>
      </c>
      <c r="C57" s="1" t="s">
        <v>196</v>
      </c>
      <c r="D57" s="2">
        <v>0.6</v>
      </c>
      <c r="E57" s="3">
        <f>MAX(0,(MIN(10,(((D57)/(3.3))*10))))</f>
        <v>1.8181818181818183</v>
      </c>
      <c r="F57" s="4">
        <v>10.199999999999999</v>
      </c>
      <c r="G57" s="7">
        <f>MAX(0,(MIN(10,(((F57-2)/(10.2-2))*10))))</f>
        <v>10</v>
      </c>
      <c r="H57" s="2">
        <v>1.8</v>
      </c>
      <c r="I57" s="3">
        <f>MAX(0,(MIN(10,(((H57-1.5)/(7.5-1.5))*10))))</f>
        <v>0.50000000000000011</v>
      </c>
      <c r="J57" s="2">
        <v>0.5</v>
      </c>
      <c r="K57" s="3">
        <f>MAX(0,(MIN(10,(((J57-0.3)/(1.5-0.3))*10))))</f>
        <v>1.666666666666667</v>
      </c>
      <c r="L57" s="2">
        <v>0.7</v>
      </c>
      <c r="M57" s="3">
        <f>MAX(0,(MIN(10,(((L57-0.3)/(1.5-0.3))*10))))</f>
        <v>3.333333333333333</v>
      </c>
      <c r="N57" s="2">
        <v>2</v>
      </c>
      <c r="O57" s="3">
        <f>(MAX(1,(MIN(10,(((N57-3.3)/(0.8-3.2))*10)))))</f>
        <v>5.4166666666666652</v>
      </c>
      <c r="P57" s="2">
        <v>14.8</v>
      </c>
      <c r="Q57" s="3">
        <f>MAX(0,(MIN(10,(((P57-3)/(27-3))*10))))</f>
        <v>4.916666666666667</v>
      </c>
      <c r="R57" s="2">
        <v>0.52900000000000003</v>
      </c>
      <c r="S57" s="3">
        <f>MAX(0,(MIN(10,(((R57-0.4)/(0.53-0.4))*10))))</f>
        <v>9.9230769230769234</v>
      </c>
      <c r="T57" s="2">
        <v>0.82799999999999996</v>
      </c>
      <c r="U57" s="3">
        <f>MAX(0,(MIN(10,(((T57-0.73)/(0.885-0.73))*10))))</f>
        <v>6.3225806451612874</v>
      </c>
      <c r="V57" s="19">
        <f>E57+G57+I57+K57+M57+O57+Q57+S57+U57</f>
        <v>43.897172719753364</v>
      </c>
      <c r="W57" s="10">
        <v>37</v>
      </c>
      <c r="X57" s="8">
        <f>IF((W57/$AA$1)&gt;1,1,W57/$AA$1)</f>
        <v>1</v>
      </c>
      <c r="Y57" s="10">
        <f>V57*X57</f>
        <v>43.897172719753364</v>
      </c>
    </row>
    <row r="58" spans="1:25" x14ac:dyDescent="0.25">
      <c r="A58" s="1" t="s">
        <v>148</v>
      </c>
      <c r="B58" s="1" t="s">
        <v>203</v>
      </c>
      <c r="C58" s="1" t="s">
        <v>192</v>
      </c>
      <c r="D58" s="2">
        <v>2.8</v>
      </c>
      <c r="E58" s="3">
        <f>MAX(0,(MIN(10,(((D58)/(3.3))*10))))</f>
        <v>8.4848484848484844</v>
      </c>
      <c r="F58" s="4">
        <v>2.6</v>
      </c>
      <c r="G58" s="7">
        <f>MAX(0,(MIN(10,(((F58-2)/(10.2-2))*10))))</f>
        <v>0.73170731707317094</v>
      </c>
      <c r="H58" s="2">
        <v>1.8</v>
      </c>
      <c r="I58" s="3">
        <f>MAX(0,(MIN(10,(((H58-1.5)/(7.5-1.5))*10))))</f>
        <v>0.50000000000000011</v>
      </c>
      <c r="J58" s="2">
        <v>1.6</v>
      </c>
      <c r="K58" s="3">
        <f>MAX(0,(MIN(10,(((J58-0.3)/(1.5-0.3))*10))))</f>
        <v>10</v>
      </c>
      <c r="L58" s="2">
        <v>0.2</v>
      </c>
      <c r="M58" s="3">
        <f>MAX(0,(MIN(10,(((L58-0.3)/(1.5-0.3))*10))))</f>
        <v>0</v>
      </c>
      <c r="N58" s="2">
        <v>1.1000000000000001</v>
      </c>
      <c r="O58" s="3">
        <f>(MAX(1,(MIN(10,(((N58-3.3)/(0.8-3.2))*10)))))</f>
        <v>9.1666666666666643</v>
      </c>
      <c r="P58" s="2">
        <v>18.100000000000001</v>
      </c>
      <c r="Q58" s="3">
        <f>MAX(0,(MIN(10,(((P58-3)/(27-3))*10))))</f>
        <v>6.2916666666666679</v>
      </c>
      <c r="R58" s="2">
        <v>0.42899999999999999</v>
      </c>
      <c r="S58" s="3">
        <f>MAX(0,(MIN(10,(((R58-0.4)/(0.53-0.4))*10))))</f>
        <v>2.2307692307692282</v>
      </c>
      <c r="T58" s="2">
        <v>0.82899999999999996</v>
      </c>
      <c r="U58" s="3">
        <f>MAX(0,(MIN(10,(((T58-0.73)/(0.885-0.73))*10))))</f>
        <v>6.3870967741935463</v>
      </c>
      <c r="V58" s="19">
        <f>E58+G58+I58+K58+M58+O58+Q58+S58+U58</f>
        <v>43.792755140217757</v>
      </c>
      <c r="W58" s="10">
        <v>37</v>
      </c>
      <c r="X58" s="8">
        <f>IF((W58/$AA$1)&gt;1,1,W58/$AA$1)</f>
        <v>1</v>
      </c>
      <c r="Y58" s="10">
        <f>V58*X58</f>
        <v>43.792755140217757</v>
      </c>
    </row>
    <row r="59" spans="1:25" x14ac:dyDescent="0.25">
      <c r="A59" s="1" t="s">
        <v>68</v>
      </c>
      <c r="B59" s="1" t="s">
        <v>182</v>
      </c>
      <c r="C59" s="1" t="s">
        <v>178</v>
      </c>
      <c r="D59" s="2">
        <v>2.2000000000000002</v>
      </c>
      <c r="E59" s="3">
        <f>MAX(0,(MIN(10,(((D59)/(3.3))*10))))</f>
        <v>6.6666666666666679</v>
      </c>
      <c r="F59" s="4">
        <v>4.2</v>
      </c>
      <c r="G59" s="7">
        <f>MAX(0,(MIN(10,(((F59-2)/(10.2-2))*10))))</f>
        <v>2.6829268292682933</v>
      </c>
      <c r="H59" s="2">
        <v>2.4</v>
      </c>
      <c r="I59" s="3">
        <f>MAX(0,(MIN(10,(((H59-1.5)/(7.5-1.5))*10))))</f>
        <v>1.5</v>
      </c>
      <c r="J59" s="2">
        <v>0.9</v>
      </c>
      <c r="K59" s="3">
        <f>MAX(0,(MIN(10,(((J59-0.3)/(1.5-0.3))*10))))</f>
        <v>5.0000000000000009</v>
      </c>
      <c r="L59" s="2">
        <v>0.9</v>
      </c>
      <c r="M59" s="3">
        <f>MAX(0,(MIN(10,(((L59-0.3)/(1.5-0.3))*10))))</f>
        <v>5.0000000000000009</v>
      </c>
      <c r="N59" s="2">
        <v>1.9</v>
      </c>
      <c r="O59" s="3">
        <f>(MAX(1,(MIN(10,(((N59-3.3)/(0.8-3.2))*10)))))</f>
        <v>5.8333333333333321</v>
      </c>
      <c r="P59" s="2">
        <v>19.3</v>
      </c>
      <c r="Q59" s="3">
        <f>MAX(0,(MIN(10,(((P59-3)/(27-3))*10))))</f>
        <v>6.791666666666667</v>
      </c>
      <c r="R59" s="2">
        <v>0.46600000000000003</v>
      </c>
      <c r="S59" s="3">
        <f>MAX(0,(MIN(10,(((R59-0.4)/(0.53-0.4))*10))))</f>
        <v>5.0769230769230766</v>
      </c>
      <c r="T59" s="2">
        <v>0.81100000000000005</v>
      </c>
      <c r="U59" s="3">
        <f>MAX(0,(MIN(10,(((T59-0.73)/(0.885-0.73))*10))))</f>
        <v>5.2258064516129066</v>
      </c>
      <c r="V59" s="19">
        <f>E59+G59+I59+K59+M59+O59+Q59+S59+U59</f>
        <v>43.777323024470938</v>
      </c>
      <c r="W59" s="10">
        <v>36</v>
      </c>
      <c r="X59" s="8">
        <f>IF((W59/$AA$1)&gt;1,1,W59/$AA$1)</f>
        <v>1</v>
      </c>
      <c r="Y59" s="10">
        <f>V59*X59</f>
        <v>43.777323024470938</v>
      </c>
    </row>
    <row r="60" spans="1:25" x14ac:dyDescent="0.25">
      <c r="A60" s="1" t="s">
        <v>87</v>
      </c>
      <c r="B60" s="1" t="s">
        <v>172</v>
      </c>
      <c r="C60" s="1" t="s">
        <v>178</v>
      </c>
      <c r="D60" s="2">
        <v>1.7</v>
      </c>
      <c r="E60" s="3">
        <f>MAX(0,(MIN(10,(((D60)/(3.3))*10))))</f>
        <v>5.1515151515151514</v>
      </c>
      <c r="F60" s="4">
        <v>5.4</v>
      </c>
      <c r="G60" s="7">
        <f>MAX(0,(MIN(10,(((F60-2)/(10.2-2))*10))))</f>
        <v>4.1463414634146352</v>
      </c>
      <c r="H60" s="2">
        <v>5</v>
      </c>
      <c r="I60" s="3">
        <f>MAX(0,(MIN(10,(((H60-1.5)/(7.5-1.5))*10))))</f>
        <v>5.8333333333333339</v>
      </c>
      <c r="J60" s="2">
        <v>0.8</v>
      </c>
      <c r="K60" s="3">
        <f>MAX(0,(MIN(10,(((J60-0.3)/(1.5-0.3))*10))))</f>
        <v>4.166666666666667</v>
      </c>
      <c r="L60" s="2">
        <v>0.5</v>
      </c>
      <c r="M60" s="3">
        <f>MAX(0,(MIN(10,(((L60-0.3)/(1.5-0.3))*10))))</f>
        <v>1.666666666666667</v>
      </c>
      <c r="N60" s="2">
        <v>2.6</v>
      </c>
      <c r="O60" s="3">
        <f>(MAX(1,(MIN(10,(((N60-3.3)/(0.8-3.2))*10)))))</f>
        <v>2.9166666666666652</v>
      </c>
      <c r="P60" s="2">
        <v>22.5</v>
      </c>
      <c r="Q60" s="3">
        <f>MAX(0,(MIN(10,(((P60-3)/(27-3))*10))))</f>
        <v>8.125</v>
      </c>
      <c r="R60" s="2">
        <v>0.46100000000000002</v>
      </c>
      <c r="S60" s="3">
        <f>MAX(0,(MIN(10,(((R60-0.4)/(0.53-0.4))*10))))</f>
        <v>4.6923076923076925</v>
      </c>
      <c r="T60" s="2">
        <v>0.83399999999999996</v>
      </c>
      <c r="U60" s="3">
        <f>MAX(0,(MIN(10,(((T60-0.73)/(0.885-0.73))*10))))</f>
        <v>6.7096774193548363</v>
      </c>
      <c r="V60" s="19">
        <f>E60+G60+I60+K60+M60+O60+Q60+S60+U60</f>
        <v>43.408175059925654</v>
      </c>
      <c r="W60" s="10">
        <v>36</v>
      </c>
      <c r="X60" s="8">
        <f>IF((W60/$AA$1)&gt;1,1,W60/$AA$1)</f>
        <v>1</v>
      </c>
      <c r="Y60" s="10">
        <f>V60*X60</f>
        <v>43.408175059925654</v>
      </c>
    </row>
    <row r="61" spans="1:25" x14ac:dyDescent="0.25">
      <c r="A61" s="1" t="s">
        <v>137</v>
      </c>
      <c r="B61" s="1" t="s">
        <v>182</v>
      </c>
      <c r="C61" s="1" t="s">
        <v>181</v>
      </c>
      <c r="D61" s="2">
        <v>3.6</v>
      </c>
      <c r="E61" s="3">
        <f>MAX(0,(MIN(10,(((D61)/(3.3))*10))))</f>
        <v>10</v>
      </c>
      <c r="F61" s="4">
        <v>3.1</v>
      </c>
      <c r="G61" s="7">
        <f>MAX(0,(MIN(10,(((F61-2)/(10.2-2))*10))))</f>
        <v>1.3414634146341466</v>
      </c>
      <c r="H61" s="2">
        <v>3.9</v>
      </c>
      <c r="I61" s="3">
        <f>MAX(0,(MIN(10,(((H61-1.5)/(7.5-1.5))*10))))</f>
        <v>3.9999999999999996</v>
      </c>
      <c r="J61" s="2">
        <v>0.7</v>
      </c>
      <c r="K61" s="3">
        <f>MAX(0,(MIN(10,(((J61-0.3)/(1.5-0.3))*10))))</f>
        <v>3.333333333333333</v>
      </c>
      <c r="L61" s="2">
        <v>0.2</v>
      </c>
      <c r="M61" s="3">
        <f>MAX(0,(MIN(10,(((L61-0.3)/(1.5-0.3))*10))))</f>
        <v>0</v>
      </c>
      <c r="N61" s="2">
        <v>2.2000000000000002</v>
      </c>
      <c r="O61" s="3">
        <f>(MAX(1,(MIN(10,(((N61-3.3)/(0.8-3.2))*10)))))</f>
        <v>4.5833333333333313</v>
      </c>
      <c r="P61" s="2">
        <v>21</v>
      </c>
      <c r="Q61" s="3">
        <f>MAX(0,(MIN(10,(((P61-3)/(27-3))*10))))</f>
        <v>7.5</v>
      </c>
      <c r="R61" s="2">
        <v>0.439</v>
      </c>
      <c r="S61" s="3">
        <f>MAX(0,(MIN(10,(((R61-0.4)/(0.53-0.4))*10))))</f>
        <v>2.9999999999999982</v>
      </c>
      <c r="T61" s="2">
        <v>0.879</v>
      </c>
      <c r="U61" s="3">
        <f>MAX(0,(MIN(10,(((T61-0.73)/(0.885-0.73))*10))))</f>
        <v>9.612903225806452</v>
      </c>
      <c r="V61" s="19">
        <f>E61+G61+I61+K61+M61+O61+Q61+S61+U61</f>
        <v>43.371033307107268</v>
      </c>
      <c r="W61" s="10">
        <v>36</v>
      </c>
      <c r="X61" s="8">
        <f>IF((W61/$AA$1)&gt;1,1,W61/$AA$1)</f>
        <v>1</v>
      </c>
      <c r="Y61" s="10">
        <f>V61*X61</f>
        <v>43.371033307107268</v>
      </c>
    </row>
    <row r="62" spans="1:25" x14ac:dyDescent="0.25">
      <c r="A62" s="1" t="s">
        <v>59</v>
      </c>
      <c r="B62" s="1" t="s">
        <v>191</v>
      </c>
      <c r="C62" s="1" t="s">
        <v>170</v>
      </c>
      <c r="D62" s="2">
        <v>1.6</v>
      </c>
      <c r="E62" s="3">
        <f>MAX(0,(MIN(10,(((D62)/(3.3))*10))))</f>
        <v>4.8484848484848495</v>
      </c>
      <c r="F62" s="4">
        <v>4.3</v>
      </c>
      <c r="G62" s="7">
        <f>MAX(0,(MIN(10,(((F62-2)/(10.2-2))*10))))</f>
        <v>2.8048780487804881</v>
      </c>
      <c r="H62" s="2">
        <v>6.2</v>
      </c>
      <c r="I62" s="3">
        <f>MAX(0,(MIN(10,(((H62-1.5)/(7.5-1.5))*10))))</f>
        <v>7.833333333333333</v>
      </c>
      <c r="J62" s="2">
        <v>1.1000000000000001</v>
      </c>
      <c r="K62" s="3">
        <f>MAX(0,(MIN(10,(((J62-0.3)/(1.5-0.3))*10))))</f>
        <v>6.6666666666666679</v>
      </c>
      <c r="L62" s="2">
        <v>0.4</v>
      </c>
      <c r="M62" s="3">
        <f>MAX(0,(MIN(10,(((L62-0.3)/(1.5-0.3))*10))))</f>
        <v>0.8333333333333337</v>
      </c>
      <c r="N62" s="2">
        <v>2.8</v>
      </c>
      <c r="O62" s="3">
        <f>(MAX(1,(MIN(10,(((N62-3.3)/(0.8-3.2))*10)))))</f>
        <v>2.083333333333333</v>
      </c>
      <c r="P62" s="2">
        <v>24</v>
      </c>
      <c r="Q62" s="3">
        <f>MAX(0,(MIN(10,(((P62-3)/(27-3))*10))))</f>
        <v>8.75</v>
      </c>
      <c r="R62" s="2">
        <v>0.49</v>
      </c>
      <c r="S62" s="3">
        <f>MAX(0,(MIN(10,(((R62-0.4)/(0.53-0.4))*10))))</f>
        <v>6.9230769230769207</v>
      </c>
      <c r="T62" s="2">
        <v>0.76700000000000002</v>
      </c>
      <c r="U62" s="3">
        <f>MAX(0,(MIN(10,(((T62-0.73)/(0.885-0.73))*10))))</f>
        <v>2.3870967741935498</v>
      </c>
      <c r="V62" s="19">
        <f>E62+G62+I62+K62+M62+O62+Q62+S62+U62</f>
        <v>43.130203261202475</v>
      </c>
      <c r="W62" s="10">
        <v>36</v>
      </c>
      <c r="X62" s="8">
        <f>IF((W62/$AA$1)&gt;1,1,W62/$AA$1)</f>
        <v>1</v>
      </c>
      <c r="Y62" s="10">
        <f>V62*X62</f>
        <v>43.130203261202475</v>
      </c>
    </row>
    <row r="63" spans="1:25" x14ac:dyDescent="0.25">
      <c r="A63" s="1" t="s">
        <v>133</v>
      </c>
      <c r="B63" s="1" t="s">
        <v>195</v>
      </c>
      <c r="C63" s="1" t="s">
        <v>181</v>
      </c>
      <c r="D63" s="2">
        <v>2.4</v>
      </c>
      <c r="E63" s="3">
        <f>MAX(0,(MIN(10,(((D63)/(3.3))*10))))</f>
        <v>7.2727272727272734</v>
      </c>
      <c r="F63" s="4">
        <v>3.3</v>
      </c>
      <c r="G63" s="7">
        <f>MAX(0,(MIN(10,(((F63-2)/(10.2-2))*10))))</f>
        <v>1.5853658536585367</v>
      </c>
      <c r="H63" s="2">
        <v>6.8</v>
      </c>
      <c r="I63" s="3">
        <f>MAX(0,(MIN(10,(((H63-1.5)/(7.5-1.5))*10))))</f>
        <v>8.8333333333333321</v>
      </c>
      <c r="J63" s="2">
        <v>1.1000000000000001</v>
      </c>
      <c r="K63" s="3">
        <f>MAX(0,(MIN(10,(((J63-0.3)/(1.5-0.3))*10))))</f>
        <v>6.6666666666666679</v>
      </c>
      <c r="L63" s="2">
        <v>0.4</v>
      </c>
      <c r="M63" s="3">
        <f>MAX(0,(MIN(10,(((L63-0.3)/(1.5-0.3))*10))))</f>
        <v>0.8333333333333337</v>
      </c>
      <c r="N63" s="2">
        <v>2.7</v>
      </c>
      <c r="O63" s="3">
        <f>(MAX(1,(MIN(10,(((N63-3.3)/(0.8-3.2))*10)))))</f>
        <v>2.4999999999999982</v>
      </c>
      <c r="P63" s="2">
        <v>17.2</v>
      </c>
      <c r="Q63" s="3">
        <f>MAX(0,(MIN(10,(((P63-3)/(27-3))*10))))</f>
        <v>5.916666666666667</v>
      </c>
      <c r="R63" s="2">
        <v>0.441</v>
      </c>
      <c r="S63" s="3">
        <f>MAX(0,(MIN(10,(((R63-0.4)/(0.53-0.4))*10))))</f>
        <v>3.153846153846152</v>
      </c>
      <c r="T63" s="2">
        <v>0.82799999999999996</v>
      </c>
      <c r="U63" s="3">
        <f>MAX(0,(MIN(10,(((T63-0.73)/(0.885-0.73))*10))))</f>
        <v>6.3225806451612874</v>
      </c>
      <c r="V63" s="19">
        <f>E63+G63+I63+K63+M63+O63+Q63+S63+U63</f>
        <v>43.084519925393245</v>
      </c>
      <c r="W63" s="10">
        <v>36</v>
      </c>
      <c r="X63" s="8">
        <f>IF((W63/$AA$1)&gt;1,1,W63/$AA$1)</f>
        <v>1</v>
      </c>
      <c r="Y63" s="10">
        <f>V63*X63</f>
        <v>43.084519925393245</v>
      </c>
    </row>
    <row r="64" spans="1:25" x14ac:dyDescent="0.25">
      <c r="A64" s="1" t="s">
        <v>106</v>
      </c>
      <c r="B64" s="1" t="s">
        <v>168</v>
      </c>
      <c r="C64" s="1" t="s">
        <v>181</v>
      </c>
      <c r="D64" s="2">
        <v>2.2000000000000002</v>
      </c>
      <c r="E64" s="3">
        <f>MAX(0,(MIN(10,(((D64)/(3.3))*10))))</f>
        <v>6.6666666666666679</v>
      </c>
      <c r="F64" s="4">
        <v>3.1</v>
      </c>
      <c r="G64" s="7">
        <f>MAX(0,(MIN(10,(((F64-2)/(10.2-2))*10))))</f>
        <v>1.3414634146341466</v>
      </c>
      <c r="H64" s="2">
        <v>4</v>
      </c>
      <c r="I64" s="3">
        <f>MAX(0,(MIN(10,(((H64-1.5)/(7.5-1.5))*10))))</f>
        <v>4.166666666666667</v>
      </c>
      <c r="J64" s="2">
        <v>0.8</v>
      </c>
      <c r="K64" s="3">
        <f>MAX(0,(MIN(10,(((J64-0.3)/(1.5-0.3))*10))))</f>
        <v>4.166666666666667</v>
      </c>
      <c r="L64" s="2">
        <v>0.3</v>
      </c>
      <c r="M64" s="3">
        <f>MAX(0,(MIN(10,(((L64-0.3)/(1.5-0.3))*10))))</f>
        <v>0</v>
      </c>
      <c r="N64" s="2">
        <v>1.4</v>
      </c>
      <c r="O64" s="3">
        <f>(MAX(1,(MIN(10,(((N64-3.3)/(0.8-3.2))*10)))))</f>
        <v>7.9166666666666652</v>
      </c>
      <c r="P64" s="2">
        <v>19.5</v>
      </c>
      <c r="Q64" s="3">
        <f>MAX(0,(MIN(10,(((P64-3)/(27-3))*10))))</f>
        <v>6.875</v>
      </c>
      <c r="R64" s="2">
        <v>0.47</v>
      </c>
      <c r="S64" s="3">
        <f>MAX(0,(MIN(10,(((R64-0.4)/(0.53-0.4))*10))))</f>
        <v>5.3846153846153815</v>
      </c>
      <c r="T64" s="2">
        <v>0.83099999999999996</v>
      </c>
      <c r="U64" s="3">
        <f>MAX(0,(MIN(10,(((T64-0.73)/(0.885-0.73))*10))))</f>
        <v>6.5161290322580623</v>
      </c>
      <c r="V64" s="19">
        <f>E64+G64+I64+K64+M64+O64+Q64+S64+U64</f>
        <v>43.033874498174256</v>
      </c>
      <c r="W64" s="10">
        <v>39</v>
      </c>
      <c r="X64" s="8">
        <f>IF((W64/$AA$1)&gt;1,1,W64/$AA$1)</f>
        <v>1</v>
      </c>
      <c r="Y64" s="10">
        <f>V64*X64</f>
        <v>43.033874498174256</v>
      </c>
    </row>
    <row r="65" spans="1:25" x14ac:dyDescent="0.25">
      <c r="A65" s="1" t="s">
        <v>107</v>
      </c>
      <c r="B65" s="1" t="s">
        <v>172</v>
      </c>
      <c r="C65" s="1" t="s">
        <v>181</v>
      </c>
      <c r="D65" s="2">
        <v>2.9</v>
      </c>
      <c r="E65" s="3">
        <f>MAX(0,(MIN(10,(((D65)/(3.3))*10))))</f>
        <v>8.7878787878787872</v>
      </c>
      <c r="F65" s="4">
        <v>4.5999999999999996</v>
      </c>
      <c r="G65" s="7">
        <f>MAX(0,(MIN(10,(((F65-2)/(10.2-2))*10))))</f>
        <v>3.1707317073170733</v>
      </c>
      <c r="H65" s="2">
        <v>5.5</v>
      </c>
      <c r="I65" s="3">
        <f>MAX(0,(MIN(10,(((H65-1.5)/(7.5-1.5))*10))))</f>
        <v>6.6666666666666661</v>
      </c>
      <c r="J65" s="2">
        <v>1.1000000000000001</v>
      </c>
      <c r="K65" s="3">
        <f>MAX(0,(MIN(10,(((J65-0.3)/(1.5-0.3))*10))))</f>
        <v>6.6666666666666679</v>
      </c>
      <c r="L65" s="2">
        <v>0.5</v>
      </c>
      <c r="M65" s="3">
        <f>MAX(0,(MIN(10,(((L65-0.3)/(1.5-0.3))*10))))</f>
        <v>1.666666666666667</v>
      </c>
      <c r="N65" s="2">
        <v>2.2999999999999998</v>
      </c>
      <c r="O65" s="3">
        <f>(MAX(1,(MIN(10,(((N65-3.3)/(0.8-3.2))*10)))))</f>
        <v>4.1666666666666661</v>
      </c>
      <c r="P65" s="2">
        <v>21.1</v>
      </c>
      <c r="Q65" s="3">
        <f>MAX(0,(MIN(10,(((P65-3)/(27-3))*10))))</f>
        <v>7.5416666666666679</v>
      </c>
      <c r="R65" s="2">
        <v>0.439</v>
      </c>
      <c r="S65" s="3">
        <f>MAX(0,(MIN(10,(((R65-0.4)/(0.53-0.4))*10))))</f>
        <v>2.9999999999999982</v>
      </c>
      <c r="T65" s="2">
        <v>0.751</v>
      </c>
      <c r="U65" s="3">
        <f>MAX(0,(MIN(10,(((T65-0.73)/(0.885-0.73))*10))))</f>
        <v>1.3548387096774204</v>
      </c>
      <c r="V65" s="19">
        <f>E65+G65+I65+K65+M65+O65+Q65+S65+U65</f>
        <v>43.021782538206622</v>
      </c>
      <c r="W65" s="10">
        <v>37</v>
      </c>
      <c r="X65" s="8">
        <f>IF((W65/$AA$1)&gt;1,1,W65/$AA$1)</f>
        <v>1</v>
      </c>
      <c r="Y65" s="10">
        <f>V65*X65</f>
        <v>43.021782538206622</v>
      </c>
    </row>
    <row r="66" spans="1:25" x14ac:dyDescent="0.25">
      <c r="A66" s="1" t="s">
        <v>43</v>
      </c>
      <c r="B66" s="1" t="s">
        <v>177</v>
      </c>
      <c r="C66" s="1" t="s">
        <v>218</v>
      </c>
      <c r="D66" s="2">
        <v>0</v>
      </c>
      <c r="E66" s="3">
        <f>MAX(0,(MIN(10,(((D66)/(3.3))*10))))</f>
        <v>0</v>
      </c>
      <c r="F66" s="4">
        <v>8.5</v>
      </c>
      <c r="G66" s="7">
        <f>MAX(0,(MIN(10,(((F66-2)/(10.2-2))*10))))</f>
        <v>7.9268292682926838</v>
      </c>
      <c r="H66" s="2">
        <v>1.4</v>
      </c>
      <c r="I66" s="3">
        <f>MAX(0,(MIN(10,(((H66-1.5)/(7.5-1.5))*10))))</f>
        <v>0</v>
      </c>
      <c r="J66" s="2">
        <v>0.7</v>
      </c>
      <c r="K66" s="3">
        <f>MAX(0,(MIN(10,(((J66-0.3)/(1.5-0.3))*10))))</f>
        <v>3.333333333333333</v>
      </c>
      <c r="L66" s="2">
        <v>2</v>
      </c>
      <c r="M66" s="3">
        <f>MAX(0,(MIN(10,(((L66-0.3)/(1.5-0.3))*10))))</f>
        <v>10</v>
      </c>
      <c r="N66" s="2">
        <v>1.1000000000000001</v>
      </c>
      <c r="O66" s="3">
        <f>(MAX(1,(MIN(10,(((N66-3.3)/(0.8-3.2))*10)))))</f>
        <v>9.1666666666666643</v>
      </c>
      <c r="P66" s="2">
        <v>11.2</v>
      </c>
      <c r="Q66" s="3">
        <f>MAX(0,(MIN(10,(((P66-3)/(27-3))*10))))</f>
        <v>3.4166666666666661</v>
      </c>
      <c r="R66" s="2">
        <v>0.69599999999999995</v>
      </c>
      <c r="S66" s="3">
        <f>MAX(0,(MIN(10,(((R66-0.4)/(0.53-0.4))*10))))</f>
        <v>10</v>
      </c>
      <c r="T66" s="2">
        <v>0.52300000000000002</v>
      </c>
      <c r="U66" s="3">
        <f>MAX(0,(MIN(10,(((T66-0.73)/(0.885-0.73))*10))))</f>
        <v>0</v>
      </c>
      <c r="V66" s="19">
        <f>E66+G66+I66+K66+M66+O66+Q66+S66+U66</f>
        <v>43.84349593495935</v>
      </c>
      <c r="W66" s="10">
        <v>35</v>
      </c>
      <c r="X66" s="8">
        <f>IF((W66/$AA$1)&gt;1,1,W66/$AA$1)</f>
        <v>0.97222222222222221</v>
      </c>
      <c r="Y66" s="10">
        <f>V66*X66</f>
        <v>42.625621047877146</v>
      </c>
    </row>
    <row r="67" spans="1:25" x14ac:dyDescent="0.25">
      <c r="A67" s="1" t="s">
        <v>156</v>
      </c>
      <c r="B67" s="1" t="s">
        <v>189</v>
      </c>
      <c r="C67" s="1" t="s">
        <v>192</v>
      </c>
      <c r="D67" s="2">
        <v>2.5</v>
      </c>
      <c r="E67" s="3">
        <f>MAX(0,(MIN(10,(((D67)/(3.3))*10))))</f>
        <v>7.5757575757575761</v>
      </c>
      <c r="F67" s="2">
        <v>4.9000000000000004</v>
      </c>
      <c r="G67" s="7">
        <f>MAX(0,(MIN(10,(((F67-2)/(10.2-2))*10))))</f>
        <v>3.5365853658536595</v>
      </c>
      <c r="H67" s="2">
        <v>2.2999999999999998</v>
      </c>
      <c r="I67" s="3">
        <f>MAX(0,(MIN(10,(((H67-1.5)/(7.5-1.5))*10))))</f>
        <v>1.333333333333333</v>
      </c>
      <c r="J67" s="2">
        <v>1.1000000000000001</v>
      </c>
      <c r="K67" s="3">
        <f>MAX(0,(MIN(10,(((J67-0.3)/(1.5-0.3))*10))))</f>
        <v>6.6666666666666679</v>
      </c>
      <c r="L67" s="2">
        <v>0.8</v>
      </c>
      <c r="M67" s="3">
        <f>MAX(0,(MIN(10,(((L67-0.3)/(1.5-0.3))*10))))</f>
        <v>4.166666666666667</v>
      </c>
      <c r="N67" s="2">
        <v>1.5</v>
      </c>
      <c r="O67" s="3">
        <f>(MAX(1,(MIN(10,(((N67-3.3)/(0.8-3.2))*10)))))</f>
        <v>7.4999999999999982</v>
      </c>
      <c r="P67" s="2">
        <v>17.899999999999999</v>
      </c>
      <c r="Q67" s="3">
        <f>MAX(0,(MIN(10,(((P67-3)/(27-3))*10))))</f>
        <v>6.2083333333333321</v>
      </c>
      <c r="R67" s="2">
        <v>0.47299999999999998</v>
      </c>
      <c r="S67" s="3">
        <f>MAX(0,(MIN(10,(((R67-0.4)/(0.53-0.4))*10))))</f>
        <v>5.6153846153846123</v>
      </c>
      <c r="T67" s="2">
        <v>0.64100000000000001</v>
      </c>
      <c r="U67" s="3">
        <f>MAX(0,(MIN(10,(((T67-0.73)/(0.885-0.73))*10))))</f>
        <v>0</v>
      </c>
      <c r="V67" s="19">
        <f>E67+G67+I67+K67+M67+O67+Q67+S67+U67</f>
        <v>42.602727556995845</v>
      </c>
      <c r="W67" s="12">
        <v>39</v>
      </c>
      <c r="X67" s="8">
        <f>IF((W67/$AA$1)&gt;1,1,W67/$AA$1)</f>
        <v>1</v>
      </c>
      <c r="Y67" s="10">
        <f>V67*X67</f>
        <v>42.602727556995845</v>
      </c>
    </row>
    <row r="68" spans="1:25" x14ac:dyDescent="0.25">
      <c r="A68" s="1" t="s">
        <v>96</v>
      </c>
      <c r="B68" s="1" t="s">
        <v>202</v>
      </c>
      <c r="C68" s="1" t="s">
        <v>170</v>
      </c>
      <c r="D68" s="2">
        <v>0.7</v>
      </c>
      <c r="E68" s="3">
        <f>MAX(0,(MIN(10,(((D68)/(3.3))*10))))</f>
        <v>2.1212121212121211</v>
      </c>
      <c r="F68" s="4">
        <v>3.5</v>
      </c>
      <c r="G68" s="7">
        <f>MAX(0,(MIN(10,(((F68-2)/(10.2-2))*10))))</f>
        <v>1.8292682926829271</v>
      </c>
      <c r="H68" s="2">
        <v>6.5</v>
      </c>
      <c r="I68" s="3">
        <f>MAX(0,(MIN(10,(((H68-1.5)/(7.5-1.5))*10))))</f>
        <v>8.3333333333333339</v>
      </c>
      <c r="J68" s="2">
        <v>1.2</v>
      </c>
      <c r="K68" s="3">
        <f>MAX(0,(MIN(10,(((J68-0.3)/(1.5-0.3))*10))))</f>
        <v>7.5</v>
      </c>
      <c r="L68" s="2">
        <v>0.1</v>
      </c>
      <c r="M68" s="3">
        <f>MAX(0,(MIN(10,(((L68-0.3)/(1.5-0.3))*10))))</f>
        <v>0</v>
      </c>
      <c r="N68" s="2">
        <v>1.7</v>
      </c>
      <c r="O68" s="3">
        <f>(MAX(1,(MIN(10,(((N68-3.3)/(0.8-3.2))*10)))))</f>
        <v>6.6666666666666652</v>
      </c>
      <c r="P68" s="2">
        <v>12.5</v>
      </c>
      <c r="Q68" s="3">
        <f>MAX(0,(MIN(10,(((P68-3)/(27-3))*10))))</f>
        <v>3.958333333333333</v>
      </c>
      <c r="R68" s="2">
        <v>0.45800000000000002</v>
      </c>
      <c r="S68" s="3">
        <f>MAX(0,(MIN(10,(((R68-0.4)/(0.53-0.4))*10))))</f>
        <v>4.4615384615384617</v>
      </c>
      <c r="T68" s="2">
        <v>0.84899999999999998</v>
      </c>
      <c r="U68" s="3">
        <f>MAX(0,(MIN(10,(((T68-0.73)/(0.885-0.73))*10))))</f>
        <v>7.6774193548387082</v>
      </c>
      <c r="V68" s="19">
        <f>E68+G68+I68+K68+M68+O68+Q68+S68+U68</f>
        <v>42.547771563605551</v>
      </c>
      <c r="W68" s="10">
        <v>37</v>
      </c>
      <c r="X68" s="8">
        <f>IF((W68/$AA$1)&gt;1,1,W68/$AA$1)</f>
        <v>1</v>
      </c>
      <c r="Y68" s="10">
        <f>V68*X68</f>
        <v>42.547771563605551</v>
      </c>
    </row>
    <row r="69" spans="1:25" x14ac:dyDescent="0.25">
      <c r="A69" s="1" t="s">
        <v>153</v>
      </c>
      <c r="B69" s="1" t="s">
        <v>216</v>
      </c>
      <c r="C69" s="1" t="s">
        <v>192</v>
      </c>
      <c r="D69" s="2">
        <v>1.5</v>
      </c>
      <c r="E69" s="3">
        <f>MAX(0,(MIN(10,(((D69)/(3.3))*10))))</f>
        <v>4.5454545454545459</v>
      </c>
      <c r="F69" s="4">
        <v>4.4000000000000004</v>
      </c>
      <c r="G69" s="7">
        <f>MAX(0,(MIN(10,(((F69-2)/(10.2-2))*10))))</f>
        <v>2.9268292682926838</v>
      </c>
      <c r="H69" s="2">
        <v>3.1</v>
      </c>
      <c r="I69" s="3">
        <f>MAX(0,(MIN(10,(((H69-1.5)/(7.5-1.5))*10))))</f>
        <v>2.6666666666666665</v>
      </c>
      <c r="J69" s="2">
        <v>0.9</v>
      </c>
      <c r="K69" s="3">
        <f>MAX(0,(MIN(10,(((J69-0.3)/(1.5-0.3))*10))))</f>
        <v>5.0000000000000009</v>
      </c>
      <c r="L69" s="2">
        <v>0.4</v>
      </c>
      <c r="M69" s="3">
        <f>MAX(0,(MIN(10,(((L69-0.3)/(1.5-0.3))*10))))</f>
        <v>0.8333333333333337</v>
      </c>
      <c r="N69" s="2">
        <v>1.9</v>
      </c>
      <c r="O69" s="3">
        <f>(MAX(1,(MIN(10,(((N69-3.3)/(0.8-3.2))*10)))))</f>
        <v>5.8333333333333321</v>
      </c>
      <c r="P69" s="2">
        <v>18.100000000000001</v>
      </c>
      <c r="Q69" s="3">
        <f>MAX(0,(MIN(10,(((P69-3)/(27-3))*10))))</f>
        <v>6.2916666666666679</v>
      </c>
      <c r="R69" s="2">
        <v>0.47</v>
      </c>
      <c r="S69" s="3">
        <f>MAX(0,(MIN(10,(((R69-0.4)/(0.53-0.4))*10))))</f>
        <v>5.3846153846153815</v>
      </c>
      <c r="T69" s="2">
        <v>0.86899999999999999</v>
      </c>
      <c r="U69" s="3">
        <f>MAX(0,(MIN(10,(((T69-0.73)/(0.885-0.73))*10))))</f>
        <v>8.9677419354838701</v>
      </c>
      <c r="V69" s="19">
        <f>E69+G69+I69+K69+M69+O69+Q69+S69+U69</f>
        <v>42.449641133846484</v>
      </c>
      <c r="W69" s="10">
        <v>40</v>
      </c>
      <c r="X69" s="8">
        <f>IF((W69/$AA$1)&gt;1,1,W69/$AA$1)</f>
        <v>1</v>
      </c>
      <c r="Y69" s="10">
        <f>V69*X69</f>
        <v>42.449641133846484</v>
      </c>
    </row>
    <row r="70" spans="1:25" x14ac:dyDescent="0.25">
      <c r="A70" s="1" t="s">
        <v>101</v>
      </c>
      <c r="B70" s="1" t="s">
        <v>174</v>
      </c>
      <c r="C70" s="1" t="s">
        <v>196</v>
      </c>
      <c r="D70" s="2">
        <v>1.7</v>
      </c>
      <c r="E70" s="3">
        <f>MAX(0,(MIN(10,(((D70)/(3.3))*10))))</f>
        <v>5.1515151515151514</v>
      </c>
      <c r="F70" s="4">
        <v>5.6</v>
      </c>
      <c r="G70" s="7">
        <f>MAX(0,(MIN(10,(((F70-2)/(10.2-2))*10))))</f>
        <v>4.3902439024390247</v>
      </c>
      <c r="H70" s="2">
        <v>1</v>
      </c>
      <c r="I70" s="3">
        <f>MAX(0,(MIN(10,(((H70-1.5)/(7.5-1.5))*10))))</f>
        <v>0</v>
      </c>
      <c r="J70" s="2">
        <v>0.6</v>
      </c>
      <c r="K70" s="3">
        <f>MAX(0,(MIN(10,(((J70-0.3)/(1.5-0.3))*10))))</f>
        <v>2.5</v>
      </c>
      <c r="L70" s="2">
        <v>2</v>
      </c>
      <c r="M70" s="3">
        <f>MAX(0,(MIN(10,(((L70-0.3)/(1.5-0.3))*10))))</f>
        <v>10</v>
      </c>
      <c r="N70" s="2">
        <v>1.2</v>
      </c>
      <c r="O70" s="3">
        <f>(MAX(1,(MIN(10,(((N70-3.3)/(0.8-3.2))*10)))))</f>
        <v>8.7499999999999982</v>
      </c>
      <c r="P70" s="2">
        <v>13.4</v>
      </c>
      <c r="Q70" s="3">
        <f>MAX(0,(MIN(10,(((P70-3)/(27-3))*10))))</f>
        <v>4.3333333333333339</v>
      </c>
      <c r="R70" s="2">
        <v>0.495</v>
      </c>
      <c r="S70" s="3">
        <f>MAX(0,(MIN(10,(((R70-0.4)/(0.53-0.4))*10))))</f>
        <v>7.3076923076923048</v>
      </c>
      <c r="T70" s="2">
        <v>0.80800000000000005</v>
      </c>
      <c r="U70" s="3">
        <f>MAX(0,(MIN(10,(((T70-0.73)/(0.885-0.73))*10))))</f>
        <v>5.0322580645161334</v>
      </c>
      <c r="V70" s="19">
        <f>E70+G70+I70+K70+M70+O70+Q70+S70+U70</f>
        <v>47.465042759495951</v>
      </c>
      <c r="W70" s="10">
        <v>32</v>
      </c>
      <c r="X70" s="8">
        <f>IF((W70/$AA$1)&gt;1,1,W70/$AA$1)</f>
        <v>0.88888888888888884</v>
      </c>
      <c r="Y70" s="10">
        <f>V70*X70</f>
        <v>42.191149119551952</v>
      </c>
    </row>
    <row r="71" spans="1:25" x14ac:dyDescent="0.25">
      <c r="A71" s="1" t="s">
        <v>219</v>
      </c>
      <c r="B71" s="1" t="s">
        <v>198</v>
      </c>
      <c r="C71" s="1" t="s">
        <v>196</v>
      </c>
      <c r="D71" s="2">
        <v>0.4</v>
      </c>
      <c r="E71" s="3">
        <f>MAX(0,(MIN(10,(((D71)/(3.3))*10))))</f>
        <v>1.2121212121212124</v>
      </c>
      <c r="F71" s="4">
        <v>8.1999999999999993</v>
      </c>
      <c r="G71" s="7">
        <f>MAX(0,(MIN(10,(((F71-2)/(10.2-2))*10))))</f>
        <v>7.5609756097560972</v>
      </c>
      <c r="H71" s="2">
        <v>3.2</v>
      </c>
      <c r="I71" s="3">
        <f>MAX(0,(MIN(10,(((H71-1.5)/(7.5-1.5))*10))))</f>
        <v>2.8333333333333339</v>
      </c>
      <c r="J71" s="2">
        <v>0.9</v>
      </c>
      <c r="K71" s="3">
        <f>MAX(0,(MIN(10,(((J71-0.3)/(1.5-0.3))*10))))</f>
        <v>5.0000000000000009</v>
      </c>
      <c r="L71" s="2">
        <v>1.1000000000000001</v>
      </c>
      <c r="M71" s="3">
        <f>MAX(0,(MIN(10,(((L71-0.3)/(1.5-0.3))*10))))</f>
        <v>6.6666666666666679</v>
      </c>
      <c r="N71" s="2">
        <v>2.5</v>
      </c>
      <c r="O71" s="3">
        <f>(MAX(1,(MIN(10,(((N71-3.3)/(0.8-3.2))*10)))))</f>
        <v>3.3333333333333321</v>
      </c>
      <c r="P71" s="2">
        <v>14.8</v>
      </c>
      <c r="Q71" s="3">
        <f>MAX(0,(MIN(10,(((P71-3)/(27-3))*10))))</f>
        <v>4.916666666666667</v>
      </c>
      <c r="R71" s="2">
        <v>0.51</v>
      </c>
      <c r="S71" s="3">
        <f>MAX(0,(MIN(10,(((R71-0.4)/(0.53-0.4))*10))))</f>
        <v>8.4615384615384599</v>
      </c>
      <c r="T71" s="2">
        <v>0.76400000000000001</v>
      </c>
      <c r="U71" s="3">
        <f>MAX(0,(MIN(10,(((T71-0.73)/(0.885-0.73))*10))))</f>
        <v>2.1935483870967758</v>
      </c>
      <c r="V71" s="19">
        <f>E71+G71+I71+K71+M71+O71+Q71+S71+U71</f>
        <v>42.178183670512546</v>
      </c>
      <c r="W71" s="10">
        <v>39</v>
      </c>
      <c r="X71" s="8">
        <f>IF((W71/$AA$1)&gt;1,1,W71/$AA$1)</f>
        <v>1</v>
      </c>
      <c r="Y71" s="10">
        <f>V71*X71</f>
        <v>42.178183670512546</v>
      </c>
    </row>
    <row r="72" spans="1:25" x14ac:dyDescent="0.25">
      <c r="A72" s="1" t="s">
        <v>138</v>
      </c>
      <c r="B72" s="1" t="s">
        <v>184</v>
      </c>
      <c r="C72" s="1" t="s">
        <v>181</v>
      </c>
      <c r="D72" s="2">
        <v>2</v>
      </c>
      <c r="E72" s="3">
        <f>MAX(0,(MIN(10,(((D72)/(3.3))*10))))</f>
        <v>6.0606060606060606</v>
      </c>
      <c r="F72" s="4">
        <v>4</v>
      </c>
      <c r="G72" s="7">
        <f>MAX(0,(MIN(10,(((F72-2)/(10.2-2))*10))))</f>
        <v>2.4390243902439028</v>
      </c>
      <c r="H72" s="2">
        <v>6.9</v>
      </c>
      <c r="I72" s="3">
        <f>MAX(0,(MIN(10,(((H72-1.5)/(7.5-1.5))*10))))</f>
        <v>9</v>
      </c>
      <c r="J72" s="2">
        <v>1.6</v>
      </c>
      <c r="K72" s="3">
        <f>MAX(0,(MIN(10,(((J72-0.3)/(1.5-0.3))*10))))</f>
        <v>10</v>
      </c>
      <c r="L72" s="2">
        <v>0.4</v>
      </c>
      <c r="M72" s="3">
        <f>MAX(0,(MIN(10,(((L72-0.3)/(1.5-0.3))*10))))</f>
        <v>0.8333333333333337</v>
      </c>
      <c r="N72" s="2">
        <v>2.5</v>
      </c>
      <c r="O72" s="3">
        <f>(MAX(1,(MIN(10,(((N72-3.3)/(0.8-3.2))*10)))))</f>
        <v>3.3333333333333321</v>
      </c>
      <c r="P72" s="2">
        <v>13.4</v>
      </c>
      <c r="Q72" s="3">
        <f>MAX(0,(MIN(10,(((P72-3)/(27-3))*10))))</f>
        <v>4.3333333333333339</v>
      </c>
      <c r="R72" s="2">
        <v>0.42</v>
      </c>
      <c r="S72" s="3">
        <f>MAX(0,(MIN(10,(((R72-0.4)/(0.53-0.4))*10))))</f>
        <v>1.5384615384615354</v>
      </c>
      <c r="T72" s="2">
        <v>0.79900000000000004</v>
      </c>
      <c r="U72" s="3">
        <f>MAX(0,(MIN(10,(((T72-0.73)/(0.885-0.73))*10))))</f>
        <v>4.4516129032258096</v>
      </c>
      <c r="V72" s="19">
        <f>E72+G72+I72+K72+M72+O72+Q72+S72+U72</f>
        <v>41.989704892537304</v>
      </c>
      <c r="W72" s="10">
        <v>36</v>
      </c>
      <c r="X72" s="8">
        <f>IF((W72/$AA$1)&gt;1,1,W72/$AA$1)</f>
        <v>1</v>
      </c>
      <c r="Y72" s="10">
        <f>V72*X72</f>
        <v>41.989704892537304</v>
      </c>
    </row>
    <row r="73" spans="1:25" x14ac:dyDescent="0.25">
      <c r="A73" s="1" t="s">
        <v>8</v>
      </c>
      <c r="B73" s="1" t="s">
        <v>169</v>
      </c>
      <c r="C73" s="1" t="s">
        <v>196</v>
      </c>
      <c r="D73" s="2">
        <v>0.1</v>
      </c>
      <c r="E73" s="3">
        <f>MAX(0,(MIN(10,(((D73)/(3.3))*10))))</f>
        <v>0.30303030303030309</v>
      </c>
      <c r="F73" s="4">
        <v>10.199999999999999</v>
      </c>
      <c r="G73" s="7">
        <f>MAX(0,(MIN(10,(((F73-2)/(10.2-2))*10))))</f>
        <v>10</v>
      </c>
      <c r="H73" s="2">
        <v>2.7</v>
      </c>
      <c r="I73" s="3">
        <f>MAX(0,(MIN(10,(((H73-1.5)/(7.5-1.5))*10))))</f>
        <v>2.0000000000000004</v>
      </c>
      <c r="J73" s="2">
        <v>0.9</v>
      </c>
      <c r="K73" s="3">
        <f>MAX(0,(MIN(10,(((J73-0.3)/(1.5-0.3))*10))))</f>
        <v>5.0000000000000009</v>
      </c>
      <c r="L73" s="2">
        <v>1</v>
      </c>
      <c r="M73" s="3">
        <f>MAX(0,(MIN(10,(((L73-0.3)/(1.5-0.3))*10))))</f>
        <v>5.8333333333333339</v>
      </c>
      <c r="N73" s="2">
        <v>1.7</v>
      </c>
      <c r="O73" s="3">
        <f>(MAX(1,(MIN(10,(((N73-3.3)/(0.8-3.2))*10)))))</f>
        <v>6.6666666666666652</v>
      </c>
      <c r="P73" s="2">
        <v>7.7</v>
      </c>
      <c r="Q73" s="3">
        <f>MAX(0,(MIN(10,(((P73-3)/(27-3))*10))))</f>
        <v>1.9583333333333333</v>
      </c>
      <c r="R73" s="2">
        <v>0.56999999999999995</v>
      </c>
      <c r="S73" s="3">
        <f>MAX(0,(MIN(10,(((R73-0.4)/(0.53-0.4))*10))))</f>
        <v>10</v>
      </c>
      <c r="T73" s="2">
        <v>0.437</v>
      </c>
      <c r="U73" s="3">
        <f>MAX(0,(MIN(10,(((T73-0.73)/(0.885-0.73))*10))))</f>
        <v>0</v>
      </c>
      <c r="V73" s="19">
        <f>E73+G73+I73+K73+M73+O73+Q73+S73+U73</f>
        <v>41.76136363636364</v>
      </c>
      <c r="W73" s="10">
        <v>39</v>
      </c>
      <c r="X73" s="8">
        <f>IF((W73/$AA$1)&gt;1,1,W73/$AA$1)</f>
        <v>1</v>
      </c>
      <c r="Y73" s="10">
        <f>V73*X73</f>
        <v>41.76136363636364</v>
      </c>
    </row>
    <row r="74" spans="1:25" x14ac:dyDescent="0.25">
      <c r="A74" s="1" t="s">
        <v>37</v>
      </c>
      <c r="B74" s="1" t="s">
        <v>188</v>
      </c>
      <c r="C74" s="1" t="s">
        <v>229</v>
      </c>
      <c r="D74" s="2">
        <v>2.1</v>
      </c>
      <c r="E74" s="3">
        <f>MAX(0,(MIN(10,(((D74)/(3.3))*10))))</f>
        <v>6.3636363636363651</v>
      </c>
      <c r="F74" s="4">
        <v>3.3</v>
      </c>
      <c r="G74" s="7">
        <f>MAX(0,(MIN(10,(((F74-2)/(10.2-2))*10))))</f>
        <v>1.5853658536585367</v>
      </c>
      <c r="H74" s="2">
        <v>2.2000000000000002</v>
      </c>
      <c r="I74" s="3">
        <f>MAX(0,(MIN(10,(((H74-1.5)/(7.5-1.5))*10))))</f>
        <v>1.166666666666667</v>
      </c>
      <c r="J74" s="2">
        <v>1.1000000000000001</v>
      </c>
      <c r="K74" s="3">
        <f>MAX(0,(MIN(10,(((J74-0.3)/(1.5-0.3))*10))))</f>
        <v>6.6666666666666679</v>
      </c>
      <c r="L74" s="2">
        <v>0.3</v>
      </c>
      <c r="M74" s="3">
        <f>MAX(0,(MIN(10,(((L74-0.3)/(1.5-0.3))*10))))</f>
        <v>0</v>
      </c>
      <c r="N74" s="2">
        <v>1.2</v>
      </c>
      <c r="O74" s="3">
        <f>(MAX(1,(MIN(10,(((N74-3.3)/(0.8-3.2))*10)))))</f>
        <v>8.7499999999999982</v>
      </c>
      <c r="P74" s="2">
        <v>12.5</v>
      </c>
      <c r="Q74" s="3">
        <f>MAX(0,(MIN(10,(((P74-3)/(27-3))*10))))</f>
        <v>3.958333333333333</v>
      </c>
      <c r="R74" s="2">
        <v>0.45300000000000001</v>
      </c>
      <c r="S74" s="3">
        <f>MAX(0,(MIN(10,(((R74-0.4)/(0.53-0.4))*10))))</f>
        <v>4.0769230769230766</v>
      </c>
      <c r="T74" s="2">
        <v>0.872</v>
      </c>
      <c r="U74" s="3">
        <f>MAX(0,(MIN(10,(((T74-0.73)/(0.885-0.73))*10))))</f>
        <v>9.1612903225806441</v>
      </c>
      <c r="V74" s="19">
        <f>E74+G74+I74+K74+M74+O74+Q74+S74+U74</f>
        <v>41.728882283465282</v>
      </c>
      <c r="W74" s="10">
        <v>39</v>
      </c>
      <c r="X74" s="8">
        <f>IF((W74/$AA$1)&gt;1,1,W74/$AA$1)</f>
        <v>1</v>
      </c>
      <c r="Y74" s="10">
        <f>V74*X74</f>
        <v>41.728882283465282</v>
      </c>
    </row>
    <row r="75" spans="1:25" x14ac:dyDescent="0.25">
      <c r="A75" s="1" t="s">
        <v>36</v>
      </c>
      <c r="B75" s="1" t="s">
        <v>205</v>
      </c>
      <c r="C75" s="1" t="s">
        <v>234</v>
      </c>
      <c r="D75" s="2">
        <v>0.6</v>
      </c>
      <c r="E75" s="3">
        <f>MAX(0,(MIN(10,(((D75)/(3.3))*10))))</f>
        <v>1.8181818181818183</v>
      </c>
      <c r="F75" s="4">
        <v>6.2</v>
      </c>
      <c r="G75" s="7">
        <f>MAX(0,(MIN(10,(((F75-2)/(10.2-2))*10))))</f>
        <v>5.1219512195121952</v>
      </c>
      <c r="H75" s="2">
        <v>5.6</v>
      </c>
      <c r="I75" s="3">
        <f>MAX(0,(MIN(10,(((H75-1.5)/(7.5-1.5))*10))))</f>
        <v>6.8333333333333321</v>
      </c>
      <c r="J75" s="2">
        <v>1.9</v>
      </c>
      <c r="K75" s="3">
        <f>MAX(0,(MIN(10,(((J75-0.3)/(1.5-0.3))*10))))</f>
        <v>10</v>
      </c>
      <c r="L75" s="2">
        <v>0.4</v>
      </c>
      <c r="M75" s="3">
        <f>MAX(0,(MIN(10,(((L75-0.3)/(1.5-0.3))*10))))</f>
        <v>0.8333333333333337</v>
      </c>
      <c r="N75" s="2">
        <v>2</v>
      </c>
      <c r="O75" s="3">
        <f>(MAX(1,(MIN(10,(((N75-3.3)/(0.8-3.2))*10)))))</f>
        <v>5.4166666666666652</v>
      </c>
      <c r="P75" s="2">
        <v>21.4</v>
      </c>
      <c r="Q75" s="3">
        <f>MAX(0,(MIN(10,(((P75-3)/(27-3))*10))))</f>
        <v>7.6666666666666661</v>
      </c>
      <c r="R75" s="2">
        <v>0.496</v>
      </c>
      <c r="S75" s="3">
        <f>MAX(0,(MIN(10,(((R75-0.4)/(0.53-0.4))*10))))</f>
        <v>7.3846153846153832</v>
      </c>
      <c r="T75" s="2">
        <v>0.85599999999999998</v>
      </c>
      <c r="U75" s="3">
        <f>MAX(0,(MIN(10,(((T75-0.73)/(0.885-0.73))*10))))</f>
        <v>8.1290322580645142</v>
      </c>
      <c r="V75" s="19">
        <f>E75+G75+I75+K75+M75+O75+Q75+S75+U75</f>
        <v>53.20378068037391</v>
      </c>
      <c r="W75" s="10">
        <v>28</v>
      </c>
      <c r="X75" s="8">
        <f>IF((W75/$AA$1)&gt;1,1,W75/$AA$1)</f>
        <v>0.77777777777777779</v>
      </c>
      <c r="Y75" s="10">
        <f>V75*X75</f>
        <v>41.380718306957483</v>
      </c>
    </row>
    <row r="76" spans="1:25" x14ac:dyDescent="0.25">
      <c r="A76" s="1" t="s">
        <v>16</v>
      </c>
      <c r="B76" s="1" t="s">
        <v>185</v>
      </c>
      <c r="C76" s="1" t="s">
        <v>196</v>
      </c>
      <c r="D76" s="2">
        <v>0.2</v>
      </c>
      <c r="E76" s="3">
        <f>MAX(0,(MIN(10,(((D76)/(3.3))*10))))</f>
        <v>0.60606060606060619</v>
      </c>
      <c r="F76" s="4">
        <v>10</v>
      </c>
      <c r="G76" s="7">
        <f>MAX(0,(MIN(10,(((F76-2)/(10.2-2))*10))))</f>
        <v>9.7560975609756113</v>
      </c>
      <c r="H76" s="2">
        <v>1.7</v>
      </c>
      <c r="I76" s="3">
        <f>MAX(0,(MIN(10,(((H76-1.5)/(7.5-1.5))*10))))</f>
        <v>0.33333333333333326</v>
      </c>
      <c r="J76" s="2">
        <v>0.7</v>
      </c>
      <c r="K76" s="3">
        <f>MAX(0,(MIN(10,(((J76-0.3)/(1.5-0.3))*10))))</f>
        <v>3.333333333333333</v>
      </c>
      <c r="L76" s="2">
        <v>0.9</v>
      </c>
      <c r="M76" s="3">
        <f>MAX(0,(MIN(10,(((L76-0.3)/(1.5-0.3))*10))))</f>
        <v>5.0000000000000009</v>
      </c>
      <c r="N76" s="2">
        <v>1.9</v>
      </c>
      <c r="O76" s="3">
        <f>(MAX(1,(MIN(10,(((N76-3.3)/(0.8-3.2))*10)))))</f>
        <v>5.8333333333333321</v>
      </c>
      <c r="P76" s="2">
        <v>17.600000000000001</v>
      </c>
      <c r="Q76" s="3">
        <f>MAX(0,(MIN(10,(((P76-3)/(27-3))*10))))</f>
        <v>6.0833333333333339</v>
      </c>
      <c r="R76" s="2">
        <v>0.61599999999999999</v>
      </c>
      <c r="S76" s="3">
        <f>MAX(0,(MIN(10,(((R76-0.4)/(0.53-0.4))*10))))</f>
        <v>10</v>
      </c>
      <c r="T76" s="2">
        <v>0.73599999999999999</v>
      </c>
      <c r="U76" s="3">
        <f>MAX(0,(MIN(10,(((T76-0.73)/(0.885-0.73))*10))))</f>
        <v>0.38709677419354871</v>
      </c>
      <c r="V76" s="19">
        <f>E76+G76+I76+K76+M76+O76+Q76+S76+U76</f>
        <v>41.332588274563101</v>
      </c>
      <c r="W76" s="10">
        <v>37</v>
      </c>
      <c r="X76" s="8">
        <f>IF((W76/$AA$1)&gt;1,1,W76/$AA$1)</f>
        <v>1</v>
      </c>
      <c r="Y76" s="10">
        <f>V76*X76</f>
        <v>41.332588274563101</v>
      </c>
    </row>
    <row r="77" spans="1:25" x14ac:dyDescent="0.25">
      <c r="A77" s="1" t="s">
        <v>22</v>
      </c>
      <c r="B77" s="1" t="s">
        <v>203</v>
      </c>
      <c r="C77" s="1" t="s">
        <v>178</v>
      </c>
      <c r="D77" s="2">
        <v>1</v>
      </c>
      <c r="E77" s="3">
        <f>MAX(0,(MIN(10,(((D77)/(3.3))*10))))</f>
        <v>3.0303030303030303</v>
      </c>
      <c r="F77" s="4">
        <v>7.3</v>
      </c>
      <c r="G77" s="7">
        <f>MAX(0,(MIN(10,(((F77-2)/(10.2-2))*10))))</f>
        <v>6.4634146341463419</v>
      </c>
      <c r="H77" s="2">
        <v>4.4000000000000004</v>
      </c>
      <c r="I77" s="3">
        <f>MAX(0,(MIN(10,(((H77-1.5)/(7.5-1.5))*10))))</f>
        <v>4.8333333333333339</v>
      </c>
      <c r="J77" s="2">
        <v>1.1000000000000001</v>
      </c>
      <c r="K77" s="3">
        <f>MAX(0,(MIN(10,(((J77-0.3)/(1.5-0.3))*10))))</f>
        <v>6.6666666666666679</v>
      </c>
      <c r="L77" s="2">
        <v>0.7</v>
      </c>
      <c r="M77" s="3">
        <f>MAX(0,(MIN(10,(((L77-0.3)/(1.5-0.3))*10))))</f>
        <v>3.333333333333333</v>
      </c>
      <c r="N77" s="2">
        <v>2</v>
      </c>
      <c r="O77" s="3">
        <f>(MAX(1,(MIN(10,(((N77-3.3)/(0.8-3.2))*10)))))</f>
        <v>5.4166666666666652</v>
      </c>
      <c r="P77" s="2">
        <v>16.100000000000001</v>
      </c>
      <c r="Q77" s="3">
        <f>MAX(0,(MIN(10,(((P77-3)/(27-3))*10))))</f>
        <v>5.4583333333333339</v>
      </c>
      <c r="R77" s="2">
        <v>0.46899999999999997</v>
      </c>
      <c r="S77" s="3">
        <f>MAX(0,(MIN(10,(((R77-0.4)/(0.53-0.4))*10))))</f>
        <v>5.307692307692303</v>
      </c>
      <c r="T77" s="2">
        <v>0.74199999999999999</v>
      </c>
      <c r="U77" s="3">
        <f>MAX(0,(MIN(10,(((T77-0.73)/(0.885-0.73))*10))))</f>
        <v>0.77419354838709742</v>
      </c>
      <c r="V77" s="19">
        <f>E77+G77+I77+K77+M77+O77+Q77+S77+U77</f>
        <v>41.283936853862109</v>
      </c>
      <c r="W77" s="10">
        <v>38</v>
      </c>
      <c r="X77" s="8">
        <f>IF((W77/$AA$1)&gt;1,1,W77/$AA$1)</f>
        <v>1</v>
      </c>
      <c r="Y77" s="10">
        <f>V77*X77</f>
        <v>41.283936853862109</v>
      </c>
    </row>
    <row r="78" spans="1:25" x14ac:dyDescent="0.25">
      <c r="A78" s="1" t="s">
        <v>193</v>
      </c>
      <c r="B78" s="1" t="s">
        <v>194</v>
      </c>
      <c r="C78" s="1" t="s">
        <v>221</v>
      </c>
      <c r="D78" s="2">
        <v>1.6</v>
      </c>
      <c r="E78" s="3">
        <f>MAX(0,(MIN(10,(((D78)/(3.3))*10))))</f>
        <v>4.8484848484848495</v>
      </c>
      <c r="F78" s="4">
        <v>6.4</v>
      </c>
      <c r="G78" s="7">
        <f>MAX(0,(MIN(10,(((F78-2)/(10.2-2))*10))))</f>
        <v>5.3658536585365866</v>
      </c>
      <c r="H78" s="2">
        <v>4.5</v>
      </c>
      <c r="I78" s="3">
        <f>MAX(0,(MIN(10,(((H78-1.5)/(7.5-1.5))*10))))</f>
        <v>5</v>
      </c>
      <c r="J78" s="2">
        <v>1.3</v>
      </c>
      <c r="K78" s="3">
        <f>MAX(0,(MIN(10,(((J78-0.3)/(1.5-0.3))*10))))</f>
        <v>8.3333333333333339</v>
      </c>
      <c r="L78" s="2">
        <v>0.4</v>
      </c>
      <c r="M78" s="3">
        <f>MAX(0,(MIN(10,(((L78-0.3)/(1.5-0.3))*10))))</f>
        <v>0.8333333333333337</v>
      </c>
      <c r="N78" s="2">
        <v>2</v>
      </c>
      <c r="O78" s="3">
        <f>(MAX(1,(MIN(10,(((N78-3.3)/(0.8-3.2))*10)))))</f>
        <v>5.4166666666666652</v>
      </c>
      <c r="P78" s="2">
        <v>22.1</v>
      </c>
      <c r="Q78" s="3">
        <f>MAX(0,(MIN(10,(((P78-3)/(27-3))*10))))</f>
        <v>7.9583333333333339</v>
      </c>
      <c r="R78" s="2">
        <v>0.48399999999999999</v>
      </c>
      <c r="S78" s="3">
        <f>MAX(0,(MIN(10,(((R78-0.4)/(0.53-0.4))*10))))</f>
        <v>6.4615384615384581</v>
      </c>
      <c r="T78" s="2">
        <v>0.86599999999999999</v>
      </c>
      <c r="U78" s="3">
        <f>MAX(0,(MIN(10,(((T78-0.73)/(0.885-0.73))*10))))</f>
        <v>8.7741935483870961</v>
      </c>
      <c r="V78" s="19">
        <f>E78+G78+I78+K78+M78+O78+Q78+S78+U78</f>
        <v>52.991737183613658</v>
      </c>
      <c r="W78" s="10">
        <v>28</v>
      </c>
      <c r="X78" s="8">
        <f>IF((W78/$AA$1)&gt;1,1,W78/$AA$1)</f>
        <v>0.77777777777777779</v>
      </c>
      <c r="Y78" s="10">
        <f>V78*X78</f>
        <v>41.215795587255066</v>
      </c>
    </row>
    <row r="79" spans="1:25" x14ac:dyDescent="0.25">
      <c r="A79" s="1" t="s">
        <v>130</v>
      </c>
      <c r="B79" s="1" t="s">
        <v>201</v>
      </c>
      <c r="C79" s="1" t="s">
        <v>204</v>
      </c>
      <c r="D79" s="2">
        <v>2.2999999999999998</v>
      </c>
      <c r="E79" s="3">
        <f>MAX(0,(MIN(10,(((D79)/(3.3))*10))))</f>
        <v>6.9696969696969688</v>
      </c>
      <c r="F79" s="4">
        <v>9.8000000000000007</v>
      </c>
      <c r="G79" s="7">
        <f>MAX(0,(MIN(10,(((F79-2)/(10.2-2))*10))))</f>
        <v>9.5121951219512209</v>
      </c>
      <c r="H79" s="2">
        <v>4.3</v>
      </c>
      <c r="I79" s="3">
        <f>MAX(0,(MIN(10,(((H79-1.5)/(7.5-1.5))*10))))</f>
        <v>4.6666666666666661</v>
      </c>
      <c r="J79" s="2">
        <v>0.7</v>
      </c>
      <c r="K79" s="3">
        <f>MAX(0,(MIN(10,(((J79-0.3)/(1.5-0.3))*10))))</f>
        <v>3.333333333333333</v>
      </c>
      <c r="L79" s="2">
        <v>0.4</v>
      </c>
      <c r="M79" s="3">
        <f>MAX(0,(MIN(10,(((L79-0.3)/(1.5-0.3))*10))))</f>
        <v>0.8333333333333337</v>
      </c>
      <c r="N79" s="2">
        <v>2.9</v>
      </c>
      <c r="O79" s="3">
        <f>(MAX(1,(MIN(10,(((N79-3.3)/(0.8-3.2))*10)))))</f>
        <v>1.6666666666666661</v>
      </c>
      <c r="P79" s="2">
        <v>22.5</v>
      </c>
      <c r="Q79" s="3">
        <f>MAX(0,(MIN(10,(((P79-3)/(27-3))*10))))</f>
        <v>8.125</v>
      </c>
      <c r="R79" s="2">
        <v>0.45300000000000001</v>
      </c>
      <c r="S79" s="3">
        <f>MAX(0,(MIN(10,(((R79-0.4)/(0.53-0.4))*10))))</f>
        <v>4.0769230769230766</v>
      </c>
      <c r="T79" s="2">
        <v>0.75800000000000001</v>
      </c>
      <c r="U79" s="3">
        <f>MAX(0,(MIN(10,(((T79-0.73)/(0.885-0.73))*10))))</f>
        <v>1.8064516129032271</v>
      </c>
      <c r="V79" s="19">
        <f>E79+G79+I79+K79+M79+O79+Q79+S79+U79</f>
        <v>40.990266781474482</v>
      </c>
      <c r="W79" s="10">
        <v>39</v>
      </c>
      <c r="X79" s="8">
        <f>IF((W79/$AA$1)&gt;1,1,W79/$AA$1)</f>
        <v>1</v>
      </c>
      <c r="Y79" s="10">
        <f>V79*X79</f>
        <v>40.990266781474482</v>
      </c>
    </row>
    <row r="80" spans="1:25" x14ac:dyDescent="0.25">
      <c r="A80" s="1" t="s">
        <v>248</v>
      </c>
      <c r="B80" s="1" t="s">
        <v>212</v>
      </c>
      <c r="C80" s="1" t="s">
        <v>204</v>
      </c>
      <c r="D80" s="2">
        <v>1.3</v>
      </c>
      <c r="E80" s="3">
        <f>MAX(0,(MIN(10,(((D80)/(3.3))*10))))</f>
        <v>3.9393939393939399</v>
      </c>
      <c r="F80" s="2">
        <v>5.5</v>
      </c>
      <c r="G80" s="7">
        <f>MAX(0,(MIN(10,(((F80-2)/(10.2-2))*10))))</f>
        <v>4.2682926829268295</v>
      </c>
      <c r="H80" s="2">
        <v>3.4</v>
      </c>
      <c r="I80" s="3">
        <f>MAX(0,(MIN(10,(((H80-1.5)/(7.5-1.5))*10))))</f>
        <v>3.1666666666666665</v>
      </c>
      <c r="J80" s="2">
        <v>1.1000000000000001</v>
      </c>
      <c r="K80" s="3">
        <f>MAX(0,(MIN(10,(((J80-0.3)/(1.5-0.3))*10))))</f>
        <v>6.6666666666666679</v>
      </c>
      <c r="L80" s="2">
        <v>0.6</v>
      </c>
      <c r="M80" s="3">
        <f>MAX(0,(MIN(10,(((L80-0.3)/(1.5-0.3))*10))))</f>
        <v>2.5</v>
      </c>
      <c r="N80" s="2">
        <v>2.1</v>
      </c>
      <c r="O80" s="3">
        <f>(MAX(1,(MIN(10,(((N80-3.3)/(0.8-3.2))*10)))))</f>
        <v>4.9999999999999982</v>
      </c>
      <c r="P80" s="2">
        <v>12.1</v>
      </c>
      <c r="Q80" s="3">
        <f>MAX(0,(MIN(10,(((P80-3)/(27-3))*10))))</f>
        <v>3.7916666666666665</v>
      </c>
      <c r="R80" s="2">
        <v>0.48599999999999999</v>
      </c>
      <c r="S80" s="3">
        <f>MAX(0,(MIN(10,(((R80-0.4)/(0.53-0.4))*10))))</f>
        <v>6.6153846153846132</v>
      </c>
      <c r="T80" s="2">
        <v>0.80500000000000005</v>
      </c>
      <c r="U80" s="3">
        <f>MAX(0,(MIN(10,(((T80-0.73)/(0.885-0.73))*10))))</f>
        <v>4.8387096774193585</v>
      </c>
      <c r="V80" s="19">
        <f>E80+G80+I80+K80+M80+O80+Q80+S80+U80</f>
        <v>40.786780915124737</v>
      </c>
      <c r="W80" s="12">
        <v>36</v>
      </c>
      <c r="X80" s="8">
        <f>IF((W80/$AA$1)&gt;1,1,W80/$AA$1)</f>
        <v>1</v>
      </c>
      <c r="Y80" s="10">
        <f>V80*X80</f>
        <v>40.786780915124737</v>
      </c>
    </row>
    <row r="81" spans="1:25" x14ac:dyDescent="0.25">
      <c r="A81" s="1" t="s">
        <v>217</v>
      </c>
      <c r="B81" s="1" t="s">
        <v>183</v>
      </c>
      <c r="C81" s="1" t="s">
        <v>234</v>
      </c>
      <c r="D81" s="2">
        <v>2.9</v>
      </c>
      <c r="E81" s="3">
        <f>MAX(0,(MIN(10,(((D81)/(3.3))*10))))</f>
        <v>8.7878787878787872</v>
      </c>
      <c r="F81" s="4">
        <v>4</v>
      </c>
      <c r="G81" s="7">
        <f>MAX(0,(MIN(10,(((F81-2)/(10.2-2))*10))))</f>
        <v>2.4390243902439028</v>
      </c>
      <c r="H81" s="2">
        <v>2.9</v>
      </c>
      <c r="I81" s="3">
        <f>MAX(0,(MIN(10,(((H81-1.5)/(7.5-1.5))*10))))</f>
        <v>2.333333333333333</v>
      </c>
      <c r="J81" s="2">
        <v>1</v>
      </c>
      <c r="K81" s="3">
        <f>MAX(0,(MIN(10,(((J81-0.3)/(1.5-0.3))*10))))</f>
        <v>5.8333333333333339</v>
      </c>
      <c r="L81" s="2">
        <v>0.3</v>
      </c>
      <c r="M81" s="3">
        <f>MAX(0,(MIN(10,(((L81-0.3)/(1.5-0.3))*10))))</f>
        <v>0</v>
      </c>
      <c r="N81" s="2">
        <v>1.3</v>
      </c>
      <c r="O81" s="3">
        <f>(MAX(1,(MIN(10,(((N81-3.3)/(0.8-3.2))*10)))))</f>
        <v>8.3333333333333321</v>
      </c>
      <c r="P81" s="2">
        <v>15.7</v>
      </c>
      <c r="Q81" s="3">
        <f>MAX(0,(MIN(10,(((P81-3)/(27-3))*10))))</f>
        <v>5.291666666666667</v>
      </c>
      <c r="R81" s="2">
        <v>0.435</v>
      </c>
      <c r="S81" s="3">
        <f>MAX(0,(MIN(10,(((R81-0.4)/(0.53-0.4))*10))))</f>
        <v>2.6923076923076907</v>
      </c>
      <c r="T81" s="2">
        <v>0.84</v>
      </c>
      <c r="U81" s="3">
        <f>MAX(0,(MIN(10,(((T81-0.73)/(0.885-0.73))*10))))</f>
        <v>7.0967741935483852</v>
      </c>
      <c r="V81" s="19">
        <f>E81+G81+I81+K81+M81+O81+Q81+S81+U81</f>
        <v>42.807651730645432</v>
      </c>
      <c r="W81" s="10">
        <v>34</v>
      </c>
      <c r="X81" s="8">
        <f>IF((W81/$AA$1)&gt;1,1,W81/$AA$1)</f>
        <v>0.94444444444444442</v>
      </c>
      <c r="Y81" s="10">
        <f>V81*X81</f>
        <v>40.429448856720683</v>
      </c>
    </row>
    <row r="82" spans="1:25" x14ac:dyDescent="0.25">
      <c r="A82" s="1" t="s">
        <v>211</v>
      </c>
      <c r="B82" s="1" t="s">
        <v>207</v>
      </c>
      <c r="C82" s="1" t="s">
        <v>178</v>
      </c>
      <c r="D82" s="2">
        <v>2.5</v>
      </c>
      <c r="E82" s="3">
        <f>MAX(0,(MIN(10,(((D82)/(3.3))*10))))</f>
        <v>7.5757575757575761</v>
      </c>
      <c r="F82" s="4">
        <v>3.9</v>
      </c>
      <c r="G82" s="7">
        <f>MAX(0,(MIN(10,(((F82-2)/(10.2-2))*10))))</f>
        <v>2.3170731707317076</v>
      </c>
      <c r="H82" s="2">
        <v>2.2000000000000002</v>
      </c>
      <c r="I82" s="3">
        <f>MAX(0,(MIN(10,(((H82-1.5)/(7.5-1.5))*10))))</f>
        <v>1.166666666666667</v>
      </c>
      <c r="J82" s="2">
        <v>0.6</v>
      </c>
      <c r="K82" s="3">
        <f>MAX(0,(MIN(10,(((J82-0.3)/(1.5-0.3))*10))))</f>
        <v>2.5</v>
      </c>
      <c r="L82" s="2">
        <v>0.1</v>
      </c>
      <c r="M82" s="3">
        <f>MAX(0,(MIN(10,(((L82-0.3)/(1.5-0.3))*10))))</f>
        <v>0</v>
      </c>
      <c r="N82" s="2">
        <v>2.1</v>
      </c>
      <c r="O82" s="3">
        <f>(MAX(1,(MIN(10,(((N82-3.3)/(0.8-3.2))*10)))))</f>
        <v>4.9999999999999982</v>
      </c>
      <c r="P82" s="2">
        <v>19.7</v>
      </c>
      <c r="Q82" s="3">
        <f>MAX(0,(MIN(10,(((P82-3)/(27-3))*10))))</f>
        <v>6.958333333333333</v>
      </c>
      <c r="R82" s="2">
        <v>0.47199999999999998</v>
      </c>
      <c r="S82" s="3">
        <f>MAX(0,(MIN(10,(((R82-0.4)/(0.53-0.4))*10))))</f>
        <v>5.5384615384615348</v>
      </c>
      <c r="T82" s="2">
        <v>0.875</v>
      </c>
      <c r="U82" s="3">
        <f>MAX(0,(MIN(10,(((T82-0.73)/(0.885-0.73))*10))))</f>
        <v>9.3548387096774182</v>
      </c>
      <c r="V82" s="19">
        <f>E82+G82+I82+K82+M82+O82+Q82+S82+U82</f>
        <v>40.411130994628238</v>
      </c>
      <c r="W82" s="10">
        <v>38</v>
      </c>
      <c r="X82" s="8">
        <f>IF((W82/$AA$1)&gt;1,1,W82/$AA$1)</f>
        <v>1</v>
      </c>
      <c r="Y82" s="10">
        <f>V82*X82</f>
        <v>40.411130994628238</v>
      </c>
    </row>
    <row r="83" spans="1:25" x14ac:dyDescent="0.25">
      <c r="A83" s="1" t="s">
        <v>154</v>
      </c>
      <c r="B83" s="1" t="s">
        <v>200</v>
      </c>
      <c r="C83" s="1" t="s">
        <v>204</v>
      </c>
      <c r="D83" s="2">
        <v>1.9</v>
      </c>
      <c r="E83" s="3">
        <f>MAX(0,(MIN(10,(((D83)/(3.3))*10))))</f>
        <v>5.7575757575757578</v>
      </c>
      <c r="F83" s="4">
        <v>5.4</v>
      </c>
      <c r="G83" s="7">
        <f>MAX(0,(MIN(10,(((F83-2)/(10.2-2))*10))))</f>
        <v>4.1463414634146352</v>
      </c>
      <c r="H83" s="2">
        <v>2.4</v>
      </c>
      <c r="I83" s="3">
        <f>MAX(0,(MIN(10,(((H83-1.5)/(7.5-1.5))*10))))</f>
        <v>1.5</v>
      </c>
      <c r="J83" s="2">
        <v>0.9</v>
      </c>
      <c r="K83" s="3">
        <f>MAX(0,(MIN(10,(((J83-0.3)/(1.5-0.3))*10))))</f>
        <v>5.0000000000000009</v>
      </c>
      <c r="L83" s="2">
        <v>1.1000000000000001</v>
      </c>
      <c r="M83" s="3">
        <f>MAX(0,(MIN(10,(((L83-0.3)/(1.5-0.3))*10))))</f>
        <v>6.6666666666666679</v>
      </c>
      <c r="N83" s="2">
        <v>1.6</v>
      </c>
      <c r="O83" s="3">
        <f>(MAX(1,(MIN(10,(((N83-3.3)/(0.8-3.2))*10)))))</f>
        <v>7.0833333333333313</v>
      </c>
      <c r="P83" s="2">
        <v>14</v>
      </c>
      <c r="Q83" s="3">
        <f>MAX(0,(MIN(10,(((P83-3)/(27-3))*10))))</f>
        <v>4.583333333333333</v>
      </c>
      <c r="R83" s="2">
        <v>0.443</v>
      </c>
      <c r="S83" s="3">
        <f>MAX(0,(MIN(10,(((R83-0.4)/(0.53-0.4))*10))))</f>
        <v>3.3076923076923066</v>
      </c>
      <c r="T83" s="2">
        <v>0.76400000000000001</v>
      </c>
      <c r="U83" s="3">
        <f>MAX(0,(MIN(10,(((T83-0.73)/(0.885-0.73))*10))))</f>
        <v>2.1935483870967758</v>
      </c>
      <c r="V83" s="19">
        <f>E83+G83+I83+K83+M83+O83+Q83+S83+U83</f>
        <v>40.238491249112812</v>
      </c>
      <c r="W83" s="10">
        <v>37</v>
      </c>
      <c r="X83" s="8">
        <f>IF((W83/$AA$1)&gt;1,1,W83/$AA$1)</f>
        <v>1</v>
      </c>
      <c r="Y83" s="10">
        <f>V83*X83</f>
        <v>40.238491249112812</v>
      </c>
    </row>
    <row r="84" spans="1:25" x14ac:dyDescent="0.25">
      <c r="A84" s="1" t="s">
        <v>223</v>
      </c>
      <c r="B84" s="1" t="s">
        <v>182</v>
      </c>
      <c r="C84" s="1" t="s">
        <v>196</v>
      </c>
      <c r="D84" s="2">
        <v>0.6</v>
      </c>
      <c r="E84" s="3">
        <f>MAX(0,(MIN(10,(((D84)/(3.3))*10))))</f>
        <v>1.8181818181818183</v>
      </c>
      <c r="F84" s="4">
        <v>10.3</v>
      </c>
      <c r="G84" s="7">
        <f>MAX(0,(MIN(10,(((F84-2)/(10.2-2))*10))))</f>
        <v>10</v>
      </c>
      <c r="H84" s="2">
        <v>2.9</v>
      </c>
      <c r="I84" s="3">
        <f>MAX(0,(MIN(10,(((H84-1.5)/(7.5-1.5))*10))))</f>
        <v>2.333333333333333</v>
      </c>
      <c r="J84" s="2">
        <v>1</v>
      </c>
      <c r="K84" s="3">
        <f>MAX(0,(MIN(10,(((J84-0.3)/(1.5-0.3))*10))))</f>
        <v>5.8333333333333339</v>
      </c>
      <c r="L84" s="2">
        <v>0.9</v>
      </c>
      <c r="M84" s="3">
        <f>MAX(0,(MIN(10,(((L84-0.3)/(1.5-0.3))*10))))</f>
        <v>5.0000000000000009</v>
      </c>
      <c r="N84" s="2">
        <v>2.5</v>
      </c>
      <c r="O84" s="3">
        <f>(MAX(1,(MIN(10,(((N84-3.3)/(0.8-3.2))*10)))))</f>
        <v>3.3333333333333321</v>
      </c>
      <c r="P84" s="2">
        <v>14.2</v>
      </c>
      <c r="Q84" s="3">
        <f>MAX(0,(MIN(10,(((P84-3)/(27-3))*10))))</f>
        <v>4.6666666666666661</v>
      </c>
      <c r="R84" s="2">
        <v>0.52200000000000002</v>
      </c>
      <c r="S84" s="3">
        <f>MAX(0,(MIN(10,(((R84-0.4)/(0.53-0.4))*10))))</f>
        <v>9.384615384615385</v>
      </c>
      <c r="T84" s="2">
        <v>0.67100000000000004</v>
      </c>
      <c r="U84" s="3">
        <f>MAX(0,(MIN(10,(((T84-0.73)/(0.885-0.73))*10))))</f>
        <v>0</v>
      </c>
      <c r="V84" s="19">
        <f>E84+G84+I84+K84+M84+O84+Q84+S84+U84</f>
        <v>42.369463869463871</v>
      </c>
      <c r="W84" s="10">
        <v>34</v>
      </c>
      <c r="X84" s="8">
        <f>IF((W84/$AA$1)&gt;1,1,W84/$AA$1)</f>
        <v>0.94444444444444442</v>
      </c>
      <c r="Y84" s="10">
        <f>V84*X84</f>
        <v>40.015604765604763</v>
      </c>
    </row>
    <row r="85" spans="1:25" x14ac:dyDescent="0.25">
      <c r="A85" s="1" t="s">
        <v>95</v>
      </c>
      <c r="B85" s="1" t="s">
        <v>172</v>
      </c>
      <c r="C85" s="1" t="s">
        <v>213</v>
      </c>
      <c r="D85" s="2">
        <v>0.9</v>
      </c>
      <c r="E85" s="3">
        <f>MAX(0,(MIN(10,(((D85)/(3.3))*10))))</f>
        <v>2.7272727272727275</v>
      </c>
      <c r="F85" s="4">
        <v>3.8</v>
      </c>
      <c r="G85" s="7">
        <f>MAX(0,(MIN(10,(((F85-2)/(10.2-2))*10))))</f>
        <v>2.1951219512195124</v>
      </c>
      <c r="H85" s="2">
        <v>2.1</v>
      </c>
      <c r="I85" s="3">
        <f>MAX(0,(MIN(10,(((H85-1.5)/(7.5-1.5))*10))))</f>
        <v>1.0000000000000002</v>
      </c>
      <c r="J85" s="2">
        <v>1.6</v>
      </c>
      <c r="K85" s="3">
        <f>MAX(0,(MIN(10,(((J85-0.3)/(1.5-0.3))*10))))</f>
        <v>10</v>
      </c>
      <c r="L85" s="2">
        <v>0.7</v>
      </c>
      <c r="M85" s="3">
        <f>MAX(0,(MIN(10,(((L85-0.3)/(1.5-0.3))*10))))</f>
        <v>3.333333333333333</v>
      </c>
      <c r="N85" s="2">
        <v>1.3</v>
      </c>
      <c r="O85" s="3">
        <f>(MAX(1,(MIN(10,(((N85-3.3)/(0.8-3.2))*10)))))</f>
        <v>8.3333333333333321</v>
      </c>
      <c r="P85" s="2">
        <v>9.9</v>
      </c>
      <c r="Q85" s="3">
        <f>MAX(0,(MIN(10,(((P85-3)/(27-3))*10))))</f>
        <v>2.8750000000000004</v>
      </c>
      <c r="R85" s="2">
        <v>0.45400000000000001</v>
      </c>
      <c r="S85" s="3">
        <f>MAX(0,(MIN(10,(((R85-0.4)/(0.53-0.4))*10))))</f>
        <v>4.1538461538461533</v>
      </c>
      <c r="T85" s="2">
        <v>0.81299999999999994</v>
      </c>
      <c r="U85" s="3">
        <f>MAX(0,(MIN(10,(((T85-0.73)/(0.885-0.73))*10))))</f>
        <v>5.3548387096774164</v>
      </c>
      <c r="V85" s="19">
        <f>E85+G85+I85+K85+M85+O85+Q85+S85+U85</f>
        <v>39.972746208682473</v>
      </c>
      <c r="W85" s="10">
        <v>39</v>
      </c>
      <c r="X85" s="8">
        <f>IF((W85/$AA$1)&gt;1,1,W85/$AA$1)</f>
        <v>1</v>
      </c>
      <c r="Y85" s="10">
        <f>V85*X85</f>
        <v>39.972746208682473</v>
      </c>
    </row>
    <row r="86" spans="1:25" x14ac:dyDescent="0.25">
      <c r="A86" s="1" t="s">
        <v>83</v>
      </c>
      <c r="B86" s="1" t="s">
        <v>184</v>
      </c>
      <c r="C86" s="1" t="s">
        <v>204</v>
      </c>
      <c r="D86" s="2">
        <v>1.7</v>
      </c>
      <c r="E86" s="3">
        <f>MAX(0,(MIN(10,(((D86)/(3.3))*10))))</f>
        <v>5.1515151515151514</v>
      </c>
      <c r="F86" s="4">
        <v>7.4</v>
      </c>
      <c r="G86" s="7">
        <f>MAX(0,(MIN(10,(((F86-2)/(10.2-2))*10))))</f>
        <v>6.585365853658538</v>
      </c>
      <c r="H86" s="2">
        <v>3.2</v>
      </c>
      <c r="I86" s="3">
        <f>MAX(0,(MIN(10,(((H86-1.5)/(7.5-1.5))*10))))</f>
        <v>2.8333333333333339</v>
      </c>
      <c r="J86" s="2">
        <v>0.6</v>
      </c>
      <c r="K86" s="3">
        <f>MAX(0,(MIN(10,(((J86-0.3)/(1.5-0.3))*10))))</f>
        <v>2.5</v>
      </c>
      <c r="L86" s="2">
        <v>1.2</v>
      </c>
      <c r="M86" s="3">
        <f>MAX(0,(MIN(10,(((L86-0.3)/(1.5-0.3))*10))))</f>
        <v>7.5</v>
      </c>
      <c r="N86" s="2">
        <v>0.9</v>
      </c>
      <c r="O86" s="3">
        <f>(MAX(1,(MIN(10,(((N86-3.3)/(0.8-3.2))*10)))))</f>
        <v>9.9999999999999982</v>
      </c>
      <c r="P86" s="2">
        <v>10.3</v>
      </c>
      <c r="Q86" s="3">
        <f>MAX(0,(MIN(10,(((P86-3)/(27-3))*10))))</f>
        <v>3.041666666666667</v>
      </c>
      <c r="R86" s="2">
        <v>0.47199999999999998</v>
      </c>
      <c r="S86" s="3">
        <f>MAX(0,(MIN(10,(((R86-0.4)/(0.53-0.4))*10))))</f>
        <v>5.5384615384615348</v>
      </c>
      <c r="T86" s="2">
        <v>0.80400000000000005</v>
      </c>
      <c r="U86" s="3">
        <f>MAX(0,(MIN(10,(((T86-0.73)/(0.885-0.73))*10))))</f>
        <v>4.7741935483870996</v>
      </c>
      <c r="V86" s="19">
        <f>E86+G86+I86+K86+M86+O86+Q86+S86+U86</f>
        <v>47.924536092022322</v>
      </c>
      <c r="W86" s="10">
        <v>30</v>
      </c>
      <c r="X86" s="8">
        <f>IF((W86/$AA$1)&gt;1,1,W86/$AA$1)</f>
        <v>0.83333333333333337</v>
      </c>
      <c r="Y86" s="10">
        <f>V86*X86</f>
        <v>39.937113410018604</v>
      </c>
    </row>
    <row r="87" spans="1:25" x14ac:dyDescent="0.25">
      <c r="A87" s="1" t="s">
        <v>222</v>
      </c>
      <c r="B87" s="1" t="s">
        <v>177</v>
      </c>
      <c r="C87" s="1" t="s">
        <v>170</v>
      </c>
      <c r="D87" s="2">
        <v>0.1</v>
      </c>
      <c r="E87" s="3">
        <f>MAX(0,(MIN(10,(((D87)/(3.3))*10))))</f>
        <v>0.30303030303030309</v>
      </c>
      <c r="F87" s="2">
        <v>7.3</v>
      </c>
      <c r="G87" s="7">
        <f>MAX(0,(MIN(10,(((F87-2)/(10.2-2))*10))))</f>
        <v>6.4634146341463419</v>
      </c>
      <c r="H87" s="2">
        <v>6.6</v>
      </c>
      <c r="I87" s="3">
        <f>MAX(0,(MIN(10,(((H87-1.5)/(7.5-1.5))*10))))</f>
        <v>8.5</v>
      </c>
      <c r="J87" s="2">
        <v>1.6</v>
      </c>
      <c r="K87" s="3">
        <f>MAX(0,(MIN(10,(((J87-0.3)/(1.5-0.3))*10))))</f>
        <v>10</v>
      </c>
      <c r="L87" s="2">
        <v>0.5</v>
      </c>
      <c r="M87" s="3">
        <f>MAX(0,(MIN(10,(((L87-0.3)/(1.5-0.3))*10))))</f>
        <v>1.666666666666667</v>
      </c>
      <c r="N87" s="2">
        <v>2.6</v>
      </c>
      <c r="O87" s="3">
        <f>(MAX(1,(MIN(10,(((N87-3.3)/(0.8-3.2))*10)))))</f>
        <v>2.9166666666666652</v>
      </c>
      <c r="P87" s="2">
        <v>11.2</v>
      </c>
      <c r="Q87" s="3">
        <f>MAX(0,(MIN(10,(((P87-3)/(27-3))*10))))</f>
        <v>3.4166666666666661</v>
      </c>
      <c r="R87" s="2">
        <v>0.56499999999999995</v>
      </c>
      <c r="S87" s="3">
        <f>MAX(0,(MIN(10,(((R87-0.4)/(0.53-0.4))*10))))</f>
        <v>10</v>
      </c>
      <c r="T87" s="2">
        <v>0.58399999999999996</v>
      </c>
      <c r="U87" s="3">
        <f>MAX(0,(MIN(10,(((T87-0.73)/(0.885-0.73))*10))))</f>
        <v>0</v>
      </c>
      <c r="V87" s="19">
        <f>E87+G87+I87+K87+M87+O87+Q87+S87+U87</f>
        <v>43.266444937176644</v>
      </c>
      <c r="W87" s="12">
        <v>33</v>
      </c>
      <c r="X87" s="8">
        <f>IF((W87/$AA$1)&gt;1,1,W87/$AA$1)</f>
        <v>0.91666666666666663</v>
      </c>
      <c r="Y87" s="10">
        <f>V87*X87</f>
        <v>39.660907859078591</v>
      </c>
    </row>
    <row r="88" spans="1:25" x14ac:dyDescent="0.25">
      <c r="A88" s="1" t="s">
        <v>39</v>
      </c>
      <c r="B88" s="1" t="s">
        <v>216</v>
      </c>
      <c r="C88" s="1" t="s">
        <v>196</v>
      </c>
      <c r="D88" s="2">
        <v>1</v>
      </c>
      <c r="E88" s="3">
        <f>MAX(0,(MIN(10,(((D88)/(3.3))*10))))</f>
        <v>3.0303030303030303</v>
      </c>
      <c r="F88" s="4">
        <v>9.4</v>
      </c>
      <c r="G88" s="7">
        <f>MAX(0,(MIN(10,(((F88-2)/(10.2-2))*10))))</f>
        <v>9.0243902439024399</v>
      </c>
      <c r="H88" s="2">
        <v>2.4</v>
      </c>
      <c r="I88" s="3">
        <f>MAX(0,(MIN(10,(((H88-1.5)/(7.5-1.5))*10))))</f>
        <v>1.5</v>
      </c>
      <c r="J88" s="2">
        <v>0.6</v>
      </c>
      <c r="K88" s="3">
        <f>MAX(0,(MIN(10,(((J88-0.3)/(1.5-0.3))*10))))</f>
        <v>2.5</v>
      </c>
      <c r="L88" s="2">
        <v>0.7</v>
      </c>
      <c r="M88" s="3">
        <f>MAX(0,(MIN(10,(((L88-0.3)/(1.5-0.3))*10))))</f>
        <v>3.333333333333333</v>
      </c>
      <c r="N88" s="2">
        <v>1.9</v>
      </c>
      <c r="O88" s="3">
        <f>(MAX(1,(MIN(10,(((N88-3.3)/(0.8-3.2))*10)))))</f>
        <v>5.8333333333333321</v>
      </c>
      <c r="P88" s="2">
        <v>14.8</v>
      </c>
      <c r="Q88" s="3">
        <f>MAX(0,(MIN(10,(((P88-3)/(27-3))*10))))</f>
        <v>4.916666666666667</v>
      </c>
      <c r="R88" s="2">
        <v>0.52100000000000002</v>
      </c>
      <c r="S88" s="3">
        <f>MAX(0,(MIN(10,(((R88-0.4)/(0.53-0.4))*10))))</f>
        <v>9.3076923076923066</v>
      </c>
      <c r="T88" s="2">
        <v>0.73299999999999998</v>
      </c>
      <c r="U88" s="3">
        <f>MAX(0,(MIN(10,(((T88-0.73)/(0.885-0.73))*10))))</f>
        <v>0.19354838709677435</v>
      </c>
      <c r="V88" s="19">
        <f>E88+G88+I88+K88+M88+O88+Q88+S88+U88</f>
        <v>39.639267302327887</v>
      </c>
      <c r="W88" s="10">
        <v>36</v>
      </c>
      <c r="X88" s="8">
        <f>IF((W88/$AA$1)&gt;1,1,W88/$AA$1)</f>
        <v>1</v>
      </c>
      <c r="Y88" s="10">
        <f>V88*X88</f>
        <v>39.639267302327887</v>
      </c>
    </row>
    <row r="89" spans="1:25" x14ac:dyDescent="0.25">
      <c r="A89" s="1" t="s">
        <v>102</v>
      </c>
      <c r="B89" s="1" t="s">
        <v>205</v>
      </c>
      <c r="C89" s="1" t="s">
        <v>170</v>
      </c>
      <c r="D89" s="2">
        <v>2.2999999999999998</v>
      </c>
      <c r="E89" s="3">
        <f>MAX(0,(MIN(10,(((D89)/(3.3))*10))))</f>
        <v>6.9696969696969688</v>
      </c>
      <c r="F89" s="4">
        <v>4.5999999999999996</v>
      </c>
      <c r="G89" s="7">
        <f>MAX(0,(MIN(10,(((F89-2)/(10.2-2))*10))))</f>
        <v>3.1707317073170733</v>
      </c>
      <c r="H89" s="2">
        <v>6.3</v>
      </c>
      <c r="I89" s="3">
        <f>MAX(0,(MIN(10,(((H89-1.5)/(7.5-1.5))*10))))</f>
        <v>7.9999999999999991</v>
      </c>
      <c r="J89" s="2">
        <v>1.1000000000000001</v>
      </c>
      <c r="K89" s="3">
        <f>MAX(0,(MIN(10,(((J89-0.3)/(1.5-0.3))*10))))</f>
        <v>6.6666666666666679</v>
      </c>
      <c r="L89" s="2">
        <v>0.4</v>
      </c>
      <c r="M89" s="3">
        <f>MAX(0,(MIN(10,(((L89-0.3)/(1.5-0.3))*10))))</f>
        <v>0.8333333333333337</v>
      </c>
      <c r="N89" s="2">
        <v>2.2999999999999998</v>
      </c>
      <c r="O89" s="3">
        <f>(MAX(1,(MIN(10,(((N89-3.3)/(0.8-3.2))*10)))))</f>
        <v>4.1666666666666661</v>
      </c>
      <c r="P89" s="2">
        <v>13.6</v>
      </c>
      <c r="Q89" s="3">
        <f>MAX(0,(MIN(10,(((P89-3)/(27-3))*10))))</f>
        <v>4.4166666666666661</v>
      </c>
      <c r="R89" s="2">
        <v>0.42</v>
      </c>
      <c r="S89" s="3">
        <f>MAX(0,(MIN(10,(((R89-0.4)/(0.53-0.4))*10))))</f>
        <v>1.5384615384615354</v>
      </c>
      <c r="T89" s="2">
        <v>0.86499999999999999</v>
      </c>
      <c r="U89" s="3">
        <f>MAX(0,(MIN(10,(((T89-0.73)/(0.885-0.73))*10))))</f>
        <v>8.7096774193548381</v>
      </c>
      <c r="V89" s="19">
        <f>E89+G89+I89+K89+M89+O89+Q89+S89+U89</f>
        <v>44.471900968163744</v>
      </c>
      <c r="W89" s="10">
        <v>32</v>
      </c>
      <c r="X89" s="8">
        <f>IF((W89/$AA$1)&gt;1,1,W89/$AA$1)</f>
        <v>0.88888888888888884</v>
      </c>
      <c r="Y89" s="10">
        <f>V89*X89</f>
        <v>39.530578638367771</v>
      </c>
    </row>
    <row r="90" spans="1:25" x14ac:dyDescent="0.25">
      <c r="A90" s="1" t="s">
        <v>108</v>
      </c>
      <c r="B90" s="1" t="s">
        <v>195</v>
      </c>
      <c r="C90" s="1" t="s">
        <v>230</v>
      </c>
      <c r="D90" s="2">
        <v>1.3</v>
      </c>
      <c r="E90" s="3">
        <f>MAX(0,(MIN(10,(((D90)/(3.3))*10))))</f>
        <v>3.9393939393939399</v>
      </c>
      <c r="F90" s="4">
        <v>4.0999999999999996</v>
      </c>
      <c r="G90" s="7">
        <f>MAX(0,(MIN(10,(((F90-2)/(10.2-2))*10))))</f>
        <v>2.5609756097560976</v>
      </c>
      <c r="H90" s="2">
        <v>1.5</v>
      </c>
      <c r="I90" s="3">
        <f>MAX(0,(MIN(10,(((H90-1.5)/(7.5-1.5))*10))))</f>
        <v>0</v>
      </c>
      <c r="J90" s="2">
        <v>0.9</v>
      </c>
      <c r="K90" s="3">
        <f>MAX(0,(MIN(10,(((J90-0.3)/(1.5-0.3))*10))))</f>
        <v>5.0000000000000009</v>
      </c>
      <c r="L90" s="2">
        <v>1.1000000000000001</v>
      </c>
      <c r="M90" s="3">
        <f>MAX(0,(MIN(10,(((L90-0.3)/(1.5-0.3))*10))))</f>
        <v>6.6666666666666679</v>
      </c>
      <c r="N90" s="2">
        <v>1.3</v>
      </c>
      <c r="O90" s="3">
        <f>(MAX(1,(MIN(10,(((N90-3.3)/(0.8-3.2))*10)))))</f>
        <v>8.3333333333333321</v>
      </c>
      <c r="P90" s="2">
        <v>11.3</v>
      </c>
      <c r="Q90" s="3">
        <f>MAX(0,(MIN(10,(((P90-3)/(27-3))*10))))</f>
        <v>3.4583333333333339</v>
      </c>
      <c r="R90" s="2">
        <v>0.49299999999999999</v>
      </c>
      <c r="S90" s="3">
        <f>MAX(0,(MIN(10,(((R90-0.4)/(0.53-0.4))*10))))</f>
        <v>7.1538461538461515</v>
      </c>
      <c r="T90" s="2">
        <v>0.76700000000000002</v>
      </c>
      <c r="U90" s="3">
        <f>MAX(0,(MIN(10,(((T90-0.73)/(0.885-0.73))*10))))</f>
        <v>2.3870967741935498</v>
      </c>
      <c r="V90" s="19">
        <f>E90+G90+I90+K90+M90+O90+Q90+S90+U90</f>
        <v>39.499645810523077</v>
      </c>
      <c r="W90" s="10">
        <v>37</v>
      </c>
      <c r="X90" s="8">
        <f>IF((W90/$AA$1)&gt;1,1,W90/$AA$1)</f>
        <v>1</v>
      </c>
      <c r="Y90" s="10">
        <f>V90*X90</f>
        <v>39.499645810523077</v>
      </c>
    </row>
    <row r="91" spans="1:25" x14ac:dyDescent="0.25">
      <c r="A91" s="1" t="s">
        <v>118</v>
      </c>
      <c r="B91" s="1" t="s">
        <v>183</v>
      </c>
      <c r="C91" s="1" t="s">
        <v>204</v>
      </c>
      <c r="D91" s="2">
        <v>0</v>
      </c>
      <c r="E91" s="3">
        <f>MAX(0,(MIN(10,(((D91)/(3.3))*10))))</f>
        <v>0</v>
      </c>
      <c r="F91" s="4">
        <v>6.9</v>
      </c>
      <c r="G91" s="7">
        <f>MAX(0,(MIN(10,(((F91-2)/(10.2-2))*10))))</f>
        <v>5.9756097560975618</v>
      </c>
      <c r="H91" s="2">
        <v>1</v>
      </c>
      <c r="I91" s="3">
        <f>MAX(0,(MIN(10,(((H91-1.5)/(7.5-1.5))*10))))</f>
        <v>0</v>
      </c>
      <c r="J91" s="2">
        <v>0.7</v>
      </c>
      <c r="K91" s="3">
        <f>MAX(0,(MIN(10,(((J91-0.3)/(1.5-0.3))*10))))</f>
        <v>3.333333333333333</v>
      </c>
      <c r="L91" s="2">
        <v>1.2</v>
      </c>
      <c r="M91" s="3">
        <f>MAX(0,(MIN(10,(((L91-0.3)/(1.5-0.3))*10))))</f>
        <v>7.5</v>
      </c>
      <c r="N91" s="2">
        <v>1</v>
      </c>
      <c r="O91" s="3">
        <f>(MAX(1,(MIN(10,(((N91-3.3)/(0.8-3.2))*10)))))</f>
        <v>9.5833333333333321</v>
      </c>
      <c r="P91" s="2">
        <v>9.3000000000000007</v>
      </c>
      <c r="Q91" s="3">
        <f>MAX(0,(MIN(10,(((P91-3)/(27-3))*10))))</f>
        <v>2.625</v>
      </c>
      <c r="R91" s="2">
        <v>0.64</v>
      </c>
      <c r="S91" s="3">
        <f>MAX(0,(MIN(10,(((R91-0.4)/(0.53-0.4))*10))))</f>
        <v>10</v>
      </c>
      <c r="T91" s="2">
        <v>0.73699999999999999</v>
      </c>
      <c r="U91" s="3">
        <f>MAX(0,(MIN(10,(((T91-0.73)/(0.885-0.73))*10))))</f>
        <v>0.45161290322580677</v>
      </c>
      <c r="V91" s="19">
        <f>E91+G91+I91+K91+M91+O91+Q91+S91+U91</f>
        <v>39.468889325990034</v>
      </c>
      <c r="W91" s="10">
        <v>36</v>
      </c>
      <c r="X91" s="8">
        <f>IF((W91/$AA$1)&gt;1,1,W91/$AA$1)</f>
        <v>1</v>
      </c>
      <c r="Y91" s="10">
        <f>V91*X91</f>
        <v>39.468889325990034</v>
      </c>
    </row>
    <row r="92" spans="1:25" x14ac:dyDescent="0.25">
      <c r="A92" s="1" t="s">
        <v>47</v>
      </c>
      <c r="B92" s="1" t="s">
        <v>177</v>
      </c>
      <c r="C92" s="1" t="s">
        <v>181</v>
      </c>
      <c r="D92" s="2">
        <v>2.1</v>
      </c>
      <c r="E92" s="3">
        <f>MAX(0,(MIN(10,(((D92)/(3.3))*10))))</f>
        <v>6.3636363636363651</v>
      </c>
      <c r="F92" s="2">
        <v>2.5</v>
      </c>
      <c r="G92" s="7">
        <f>MAX(0,(MIN(10,(((F92-2)/(10.2-2))*10))))</f>
        <v>0.60975609756097571</v>
      </c>
      <c r="H92" s="2">
        <v>2.7</v>
      </c>
      <c r="I92" s="3">
        <f>MAX(0,(MIN(10,(((H92-1.5)/(7.5-1.5))*10))))</f>
        <v>2.0000000000000004</v>
      </c>
      <c r="J92" s="2">
        <v>0.7</v>
      </c>
      <c r="K92" s="3">
        <f>MAX(0,(MIN(10,(((J92-0.3)/(1.5-0.3))*10))))</f>
        <v>3.333333333333333</v>
      </c>
      <c r="L92" s="2">
        <v>0.2</v>
      </c>
      <c r="M92" s="3">
        <f>MAX(0,(MIN(10,(((L92-0.3)/(1.5-0.3))*10))))</f>
        <v>0</v>
      </c>
      <c r="N92" s="2">
        <v>1.3</v>
      </c>
      <c r="O92" s="3">
        <f>(MAX(1,(MIN(10,(((N92-3.3)/(0.8-3.2))*10)))))</f>
        <v>8.3333333333333321</v>
      </c>
      <c r="P92" s="2">
        <v>11.5</v>
      </c>
      <c r="Q92" s="3">
        <f>MAX(0,(MIN(10,(((P92-3)/(27-3))*10))))</f>
        <v>3.541666666666667</v>
      </c>
      <c r="R92" s="2">
        <v>0.46800000000000003</v>
      </c>
      <c r="S92" s="3">
        <f>MAX(0,(MIN(10,(((R92-0.4)/(0.53-0.4))*10))))</f>
        <v>5.2307692307692308</v>
      </c>
      <c r="T92" s="2">
        <v>0.88700000000000001</v>
      </c>
      <c r="U92" s="3">
        <f>MAX(0,(MIN(10,(((T92-0.73)/(0.885-0.73))*10))))</f>
        <v>10</v>
      </c>
      <c r="V92" s="19">
        <f>E92+G92+I92+K92+M92+O92+Q92+S92+U92</f>
        <v>39.412495025299904</v>
      </c>
      <c r="W92" s="12">
        <v>36</v>
      </c>
      <c r="X92" s="8">
        <f>IF((W92/$AA$1)&gt;1,1,W92/$AA$1)</f>
        <v>1</v>
      </c>
      <c r="Y92" s="10">
        <f>V92*X92</f>
        <v>39.412495025299904</v>
      </c>
    </row>
    <row r="93" spans="1:25" x14ac:dyDescent="0.25">
      <c r="A93" s="1" t="s">
        <v>232</v>
      </c>
      <c r="B93" s="1" t="s">
        <v>188</v>
      </c>
      <c r="C93" s="1" t="s">
        <v>192</v>
      </c>
      <c r="D93" s="2">
        <v>0.9</v>
      </c>
      <c r="E93" s="3">
        <f>MAX(0,(MIN(10,(((D93)/(3.3))*10))))</f>
        <v>2.7272727272727275</v>
      </c>
      <c r="F93" s="2">
        <v>4.5</v>
      </c>
      <c r="G93" s="7">
        <f>MAX(0,(MIN(10,(((F93-2)/(10.2-2))*10))))</f>
        <v>3.0487804878048785</v>
      </c>
      <c r="H93" s="2">
        <v>3</v>
      </c>
      <c r="I93" s="3">
        <f>MAX(0,(MIN(10,(((H93-1.5)/(7.5-1.5))*10))))</f>
        <v>2.5</v>
      </c>
      <c r="J93" s="2">
        <v>1</v>
      </c>
      <c r="K93" s="3">
        <f>MAX(0,(MIN(10,(((J93-0.3)/(1.5-0.3))*10))))</f>
        <v>5.8333333333333339</v>
      </c>
      <c r="L93" s="2">
        <v>0.6</v>
      </c>
      <c r="M93" s="3">
        <f>MAX(0,(MIN(10,(((L93-0.3)/(1.5-0.3))*10))))</f>
        <v>2.5</v>
      </c>
      <c r="N93" s="2">
        <v>1.2</v>
      </c>
      <c r="O93" s="3">
        <f>(MAX(1,(MIN(10,(((N93-3.3)/(0.8-3.2))*10)))))</f>
        <v>8.7499999999999982</v>
      </c>
      <c r="P93" s="2">
        <v>10.1</v>
      </c>
      <c r="Q93" s="3">
        <f>MAX(0,(MIN(10,(((P93-3)/(27-3))*10))))</f>
        <v>2.9583333333333335</v>
      </c>
      <c r="R93" s="2">
        <v>0.5</v>
      </c>
      <c r="S93" s="3">
        <f>MAX(0,(MIN(10,(((R93-0.4)/(0.53-0.4))*10))))</f>
        <v>7.6923076923076907</v>
      </c>
      <c r="T93" s="2">
        <v>0.78100000000000003</v>
      </c>
      <c r="U93" s="3">
        <f>MAX(0,(MIN(10,(((T93-0.73)/(0.885-0.73))*10))))</f>
        <v>3.2903225806451637</v>
      </c>
      <c r="V93" s="19">
        <f>E93+G93+I93+K93+M93+O93+Q93+S93+U93</f>
        <v>39.300350154697128</v>
      </c>
      <c r="W93" s="12">
        <v>38</v>
      </c>
      <c r="X93" s="8">
        <f>IF((W93/$AA$1)&gt;1,1,W93/$AA$1)</f>
        <v>1</v>
      </c>
      <c r="Y93" s="10">
        <f>V93*X93</f>
        <v>39.300350154697128</v>
      </c>
    </row>
    <row r="94" spans="1:25" x14ac:dyDescent="0.25">
      <c r="A94" s="1" t="s">
        <v>162</v>
      </c>
      <c r="B94" s="1" t="s">
        <v>194</v>
      </c>
      <c r="C94" s="1" t="s">
        <v>196</v>
      </c>
      <c r="D94" s="2">
        <v>0</v>
      </c>
      <c r="E94" s="3">
        <f>MAX(0,(MIN(10,(((D94)/(3.3))*10))))</f>
        <v>0</v>
      </c>
      <c r="F94" s="4">
        <v>10.4</v>
      </c>
      <c r="G94" s="7">
        <f>MAX(0,(MIN(10,(((F94-2)/(10.2-2))*10))))</f>
        <v>10</v>
      </c>
      <c r="H94" s="2">
        <v>1.4</v>
      </c>
      <c r="I94" s="3">
        <f>MAX(0,(MIN(10,(((H94-1.5)/(7.5-1.5))*10))))</f>
        <v>0</v>
      </c>
      <c r="J94" s="2">
        <v>0.5</v>
      </c>
      <c r="K94" s="3">
        <f>MAX(0,(MIN(10,(((J94-0.3)/(1.5-0.3))*10))))</f>
        <v>1.666666666666667</v>
      </c>
      <c r="L94" s="2">
        <v>1.3</v>
      </c>
      <c r="M94" s="3">
        <f>MAX(0,(MIN(10,(((L94-0.3)/(1.5-0.3))*10))))</f>
        <v>8.3333333333333339</v>
      </c>
      <c r="N94" s="2">
        <v>1.9</v>
      </c>
      <c r="O94" s="3">
        <f>(MAX(1,(MIN(10,(((N94-3.3)/(0.8-3.2))*10)))))</f>
        <v>5.8333333333333321</v>
      </c>
      <c r="P94" s="2">
        <v>11.3</v>
      </c>
      <c r="Q94" s="3">
        <f>MAX(0,(MIN(10,(((P94-3)/(27-3))*10))))</f>
        <v>3.4583333333333339</v>
      </c>
      <c r="R94" s="2">
        <v>0.63100000000000001</v>
      </c>
      <c r="S94" s="3">
        <f>MAX(0,(MIN(10,(((R94-0.4)/(0.53-0.4))*10))))</f>
        <v>10</v>
      </c>
      <c r="T94" s="2">
        <v>0.71899999999999997</v>
      </c>
      <c r="U94" s="3">
        <f>MAX(0,(MIN(10,(((T94-0.73)/(0.885-0.73))*10))))</f>
        <v>0</v>
      </c>
      <c r="V94" s="19">
        <f>E94+G94+I94+K94+M94+O94+Q94+S94+U94</f>
        <v>39.291666666666664</v>
      </c>
      <c r="W94" s="10">
        <v>39</v>
      </c>
      <c r="X94" s="8">
        <f>IF((W94/$AA$1)&gt;1,1,W94/$AA$1)</f>
        <v>1</v>
      </c>
      <c r="Y94" s="10">
        <f>V94*X94</f>
        <v>39.291666666666664</v>
      </c>
    </row>
    <row r="95" spans="1:25" x14ac:dyDescent="0.25">
      <c r="A95" s="1" t="s">
        <v>150</v>
      </c>
      <c r="B95" s="1" t="s">
        <v>212</v>
      </c>
      <c r="C95" s="1" t="s">
        <v>204</v>
      </c>
      <c r="D95" s="2">
        <v>0.2</v>
      </c>
      <c r="E95" s="3">
        <f>MAX(0,(MIN(10,(((D95)/(3.3))*10))))</f>
        <v>0.60606060606060619</v>
      </c>
      <c r="F95" s="2">
        <v>8.5</v>
      </c>
      <c r="G95" s="7">
        <f>MAX(0,(MIN(10,(((F95-2)/(10.2-2))*10))))</f>
        <v>7.9268292682926838</v>
      </c>
      <c r="H95" s="2">
        <v>2.2000000000000002</v>
      </c>
      <c r="I95" s="3">
        <f>MAX(0,(MIN(10,(((H95-1.5)/(7.5-1.5))*10))))</f>
        <v>1.166666666666667</v>
      </c>
      <c r="J95" s="2">
        <v>1.2</v>
      </c>
      <c r="K95" s="3">
        <f>MAX(0,(MIN(10,(((J95-0.3)/(1.5-0.3))*10))))</f>
        <v>7.5</v>
      </c>
      <c r="L95" s="2">
        <v>0.5</v>
      </c>
      <c r="M95" s="3">
        <f>MAX(0,(MIN(10,(((L95-0.3)/(1.5-0.3))*10))))</f>
        <v>1.666666666666667</v>
      </c>
      <c r="N95" s="2">
        <v>1.3</v>
      </c>
      <c r="O95" s="3">
        <f>(MAX(1,(MIN(10,(((N95-3.3)/(0.8-3.2))*10)))))</f>
        <v>8.3333333333333321</v>
      </c>
      <c r="P95" s="2">
        <v>8</v>
      </c>
      <c r="Q95" s="3">
        <f>MAX(0,(MIN(10,(((P95-3)/(27-3))*10))))</f>
        <v>2.0833333333333335</v>
      </c>
      <c r="R95" s="2">
        <v>0.57999999999999996</v>
      </c>
      <c r="S95" s="3">
        <f>MAX(0,(MIN(10,(((R95-0.4)/(0.53-0.4))*10))))</f>
        <v>10</v>
      </c>
      <c r="T95" s="2">
        <v>0.66300000000000003</v>
      </c>
      <c r="U95" s="3">
        <f>MAX(0,(MIN(10,(((T95-0.73)/(0.885-0.73))*10))))</f>
        <v>0</v>
      </c>
      <c r="V95" s="19">
        <f>E95+G95+I95+K95+M95+O95+Q95+S95+U95</f>
        <v>39.282889874353287</v>
      </c>
      <c r="W95" s="12">
        <v>37</v>
      </c>
      <c r="X95" s="8">
        <f>IF((W95/$AA$1)&gt;1,1,W95/$AA$1)</f>
        <v>1</v>
      </c>
      <c r="Y95" s="10">
        <f>V95*X95</f>
        <v>39.282889874353287</v>
      </c>
    </row>
    <row r="96" spans="1:25" x14ac:dyDescent="0.25">
      <c r="A96" s="1" t="s">
        <v>144</v>
      </c>
      <c r="B96" s="1" t="s">
        <v>189</v>
      </c>
      <c r="C96" s="1" t="s">
        <v>192</v>
      </c>
      <c r="D96" s="2">
        <v>3.2</v>
      </c>
      <c r="E96" s="3">
        <f>MAX(0,(MIN(10,(((D96)/(3.3))*10))))</f>
        <v>9.696969696969699</v>
      </c>
      <c r="F96" s="4">
        <v>3.4</v>
      </c>
      <c r="G96" s="7">
        <f>MAX(0,(MIN(10,(((F96-2)/(10.2-2))*10))))</f>
        <v>1.7073170731707319</v>
      </c>
      <c r="H96" s="2">
        <v>2.2999999999999998</v>
      </c>
      <c r="I96" s="3">
        <f>MAX(0,(MIN(10,(((H96-1.5)/(7.5-1.5))*10))))</f>
        <v>1.333333333333333</v>
      </c>
      <c r="J96" s="2">
        <v>0.5</v>
      </c>
      <c r="K96" s="3">
        <f>MAX(0,(MIN(10,(((J96-0.3)/(1.5-0.3))*10))))</f>
        <v>1.666666666666667</v>
      </c>
      <c r="L96" s="2">
        <v>0.4</v>
      </c>
      <c r="M96" s="3">
        <f>MAX(0,(MIN(10,(((L96-0.3)/(1.5-0.3))*10))))</f>
        <v>0.8333333333333337</v>
      </c>
      <c r="N96" s="2">
        <v>1.4</v>
      </c>
      <c r="O96" s="3">
        <f>(MAX(1,(MIN(10,(((N96-3.3)/(0.8-3.2))*10)))))</f>
        <v>7.9166666666666652</v>
      </c>
      <c r="P96" s="2">
        <v>17.8</v>
      </c>
      <c r="Q96" s="3">
        <f>MAX(0,(MIN(10,(((P96-3)/(27-3))*10))))</f>
        <v>6.166666666666667</v>
      </c>
      <c r="R96" s="2">
        <v>0.42799999999999999</v>
      </c>
      <c r="S96" s="3">
        <f>MAX(0,(MIN(10,(((R96-0.4)/(0.53-0.4))*10))))</f>
        <v>2.1538461538461515</v>
      </c>
      <c r="T96" s="2">
        <v>0.89200000000000002</v>
      </c>
      <c r="U96" s="3">
        <f>MAX(0,(MIN(10,(((T96-0.73)/(0.885-0.73))*10))))</f>
        <v>10</v>
      </c>
      <c r="V96" s="19">
        <f>E96+G96+I96+K96+M96+O96+Q96+S96+U96</f>
        <v>41.474799590653248</v>
      </c>
      <c r="W96" s="10">
        <v>34</v>
      </c>
      <c r="X96" s="8">
        <f>IF((W96/$AA$1)&gt;1,1,W96/$AA$1)</f>
        <v>0.94444444444444442</v>
      </c>
      <c r="Y96" s="10">
        <f>V96*X96</f>
        <v>39.170644057839176</v>
      </c>
    </row>
    <row r="97" spans="1:25" x14ac:dyDescent="0.25">
      <c r="A97" s="1" t="s">
        <v>122</v>
      </c>
      <c r="B97" s="1" t="s">
        <v>200</v>
      </c>
      <c r="C97" s="1" t="s">
        <v>204</v>
      </c>
      <c r="D97" s="2">
        <v>0</v>
      </c>
      <c r="E97" s="3">
        <f>MAX(0,(MIN(10,(((D97)/(3.3))*10))))</f>
        <v>0</v>
      </c>
      <c r="F97" s="4">
        <v>8.9</v>
      </c>
      <c r="G97" s="7">
        <f>MAX(0,(MIN(10,(((F97-2)/(10.2-2))*10))))</f>
        <v>8.4146341463414647</v>
      </c>
      <c r="H97" s="2">
        <v>3.4</v>
      </c>
      <c r="I97" s="3">
        <f>MAX(0,(MIN(10,(((H97-1.5)/(7.5-1.5))*10))))</f>
        <v>3.1666666666666665</v>
      </c>
      <c r="J97" s="2">
        <v>0.7</v>
      </c>
      <c r="K97" s="3">
        <f>MAX(0,(MIN(10,(((J97-0.3)/(1.5-0.3))*10))))</f>
        <v>3.333333333333333</v>
      </c>
      <c r="L97" s="2">
        <v>0.8</v>
      </c>
      <c r="M97" s="3">
        <f>MAX(0,(MIN(10,(((L97-0.3)/(1.5-0.3))*10))))</f>
        <v>4.166666666666667</v>
      </c>
      <c r="N97" s="2">
        <v>1.5</v>
      </c>
      <c r="O97" s="3">
        <f>(MAX(1,(MIN(10,(((N97-3.3)/(0.8-3.2))*10)))))</f>
        <v>7.4999999999999982</v>
      </c>
      <c r="P97" s="2">
        <v>9.1999999999999993</v>
      </c>
      <c r="Q97" s="3">
        <f>MAX(0,(MIN(10,(((P97-3)/(27-3))*10))))</f>
        <v>2.583333333333333</v>
      </c>
      <c r="R97" s="2">
        <v>0.64500000000000002</v>
      </c>
      <c r="S97" s="3">
        <f>MAX(0,(MIN(10,(((R97-0.4)/(0.53-0.4))*10))))</f>
        <v>10</v>
      </c>
      <c r="T97" s="2">
        <v>0.55300000000000005</v>
      </c>
      <c r="U97" s="3">
        <f>MAX(0,(MIN(10,(((T97-0.73)/(0.885-0.73))*10))))</f>
        <v>0</v>
      </c>
      <c r="V97" s="19">
        <f>E97+G97+I97+K97+M97+O97+Q97+S97+U97</f>
        <v>39.164634146341456</v>
      </c>
      <c r="W97" s="10">
        <v>38</v>
      </c>
      <c r="X97" s="8">
        <f>IF((W97/$AA$1)&gt;1,1,W97/$AA$1)</f>
        <v>1</v>
      </c>
      <c r="Y97" s="10">
        <f>V97*X97</f>
        <v>39.164634146341456</v>
      </c>
    </row>
    <row r="98" spans="1:25" x14ac:dyDescent="0.25">
      <c r="A98" s="1" t="s">
        <v>51</v>
      </c>
      <c r="B98" s="1" t="s">
        <v>180</v>
      </c>
      <c r="C98" s="1" t="s">
        <v>181</v>
      </c>
      <c r="D98" s="2">
        <v>2.2999999999999998</v>
      </c>
      <c r="E98" s="3">
        <f>MAX(0,(MIN(10,(((D98)/(3.3))*10))))</f>
        <v>6.9696969696969688</v>
      </c>
      <c r="F98" s="4">
        <v>3.6</v>
      </c>
      <c r="G98" s="7">
        <f>MAX(0,(MIN(10,(((F98-2)/(10.2-2))*10))))</f>
        <v>1.9512195121951224</v>
      </c>
      <c r="H98" s="2">
        <v>5.5</v>
      </c>
      <c r="I98" s="3">
        <f>MAX(0,(MIN(10,(((H98-1.5)/(7.5-1.5))*10))))</f>
        <v>6.6666666666666661</v>
      </c>
      <c r="J98" s="2">
        <v>0.8</v>
      </c>
      <c r="K98" s="3">
        <f>MAX(0,(MIN(10,(((J98-0.3)/(1.5-0.3))*10))))</f>
        <v>4.166666666666667</v>
      </c>
      <c r="L98" s="2">
        <v>0.2</v>
      </c>
      <c r="M98" s="3">
        <f>MAX(0,(MIN(10,(((L98-0.3)/(1.5-0.3))*10))))</f>
        <v>0</v>
      </c>
      <c r="N98" s="2">
        <v>1.8</v>
      </c>
      <c r="O98" s="3">
        <f>(MAX(1,(MIN(10,(((N98-3.3)/(0.8-3.2))*10)))))</f>
        <v>6.2499999999999982</v>
      </c>
      <c r="P98" s="2">
        <v>16.5</v>
      </c>
      <c r="Q98" s="3">
        <f>MAX(0,(MIN(10,(((P98-3)/(27-3))*10))))</f>
        <v>5.625</v>
      </c>
      <c r="R98" s="2">
        <v>0.443</v>
      </c>
      <c r="S98" s="3">
        <f>MAX(0,(MIN(10,(((R98-0.4)/(0.53-0.4))*10))))</f>
        <v>3.3076923076923066</v>
      </c>
      <c r="T98" s="2">
        <v>0.79500000000000004</v>
      </c>
      <c r="U98" s="3">
        <f>MAX(0,(MIN(10,(((T98-0.73)/(0.885-0.73))*10))))</f>
        <v>4.1935483870967776</v>
      </c>
      <c r="V98" s="19">
        <f>E98+G98+I98+K98+M98+O98+Q98+S98+U98</f>
        <v>39.130490510014504</v>
      </c>
      <c r="W98" s="10">
        <v>37</v>
      </c>
      <c r="X98" s="8">
        <f>IF((W98/$AA$1)&gt;1,1,W98/$AA$1)</f>
        <v>1</v>
      </c>
      <c r="Y98" s="10">
        <f>V98*X98</f>
        <v>39.130490510014504</v>
      </c>
    </row>
    <row r="99" spans="1:25" x14ac:dyDescent="0.25">
      <c r="A99" s="1" t="s">
        <v>227</v>
      </c>
      <c r="B99" s="1" t="s">
        <v>174</v>
      </c>
      <c r="C99" s="1" t="s">
        <v>204</v>
      </c>
      <c r="D99" s="2">
        <v>1.4</v>
      </c>
      <c r="E99" s="3">
        <f>MAX(0,(MIN(10,(((D99)/(3.3))*10))))</f>
        <v>4.2424242424242422</v>
      </c>
      <c r="F99" s="4">
        <v>9.5</v>
      </c>
      <c r="G99" s="7">
        <f>MAX(0,(MIN(10,(((F99-2)/(10.2-2))*10))))</f>
        <v>9.1463414634146343</v>
      </c>
      <c r="H99" s="2">
        <v>1.5</v>
      </c>
      <c r="I99" s="3">
        <f>MAX(0,(MIN(10,(((H99-1.5)/(7.5-1.5))*10))))</f>
        <v>0</v>
      </c>
      <c r="J99" s="2">
        <v>0.6</v>
      </c>
      <c r="K99" s="3">
        <f>MAX(0,(MIN(10,(((J99-0.3)/(1.5-0.3))*10))))</f>
        <v>2.5</v>
      </c>
      <c r="L99" s="2">
        <v>0.4</v>
      </c>
      <c r="M99" s="3">
        <f>MAX(0,(MIN(10,(((L99-0.3)/(1.5-0.3))*10))))</f>
        <v>0.8333333333333337</v>
      </c>
      <c r="N99" s="2">
        <v>1.2</v>
      </c>
      <c r="O99" s="3">
        <f>(MAX(1,(MIN(10,(((N99-3.3)/(0.8-3.2))*10)))))</f>
        <v>8.7499999999999982</v>
      </c>
      <c r="P99" s="2">
        <v>14</v>
      </c>
      <c r="Q99" s="3">
        <f>MAX(0,(MIN(10,(((P99-3)/(27-3))*10))))</f>
        <v>4.583333333333333</v>
      </c>
      <c r="R99" s="2">
        <v>0.49099999999999999</v>
      </c>
      <c r="S99" s="3">
        <f>MAX(0,(MIN(10,(((R99-0.4)/(0.53-0.4))*10))))</f>
        <v>6.9999999999999973</v>
      </c>
      <c r="T99" s="2">
        <v>0.76</v>
      </c>
      <c r="U99" s="3">
        <f>MAX(0,(MIN(10,(((T99-0.73)/(0.885-0.73))*10))))</f>
        <v>1.9354838709677433</v>
      </c>
      <c r="V99" s="19">
        <f>E99+G99+I99+K99+M99+O99+Q99+S99+U99</f>
        <v>38.990916243473279</v>
      </c>
      <c r="W99" s="10">
        <v>38</v>
      </c>
      <c r="X99" s="8">
        <f>IF((W99/$AA$1)&gt;1,1,W99/$AA$1)</f>
        <v>1</v>
      </c>
      <c r="Y99" s="10">
        <f>V99*X99</f>
        <v>38.990916243473279</v>
      </c>
    </row>
    <row r="100" spans="1:25" x14ac:dyDescent="0.25">
      <c r="A100" s="1" t="s">
        <v>67</v>
      </c>
      <c r="B100" s="1" t="s">
        <v>188</v>
      </c>
      <c r="C100" s="1" t="s">
        <v>178</v>
      </c>
      <c r="D100" s="2">
        <v>1.1000000000000001</v>
      </c>
      <c r="E100" s="3">
        <f>MAX(0,(MIN(10,(((D100)/(3.3))*10))))</f>
        <v>3.3333333333333339</v>
      </c>
      <c r="F100" s="4">
        <v>6.4</v>
      </c>
      <c r="G100" s="7">
        <f>MAX(0,(MIN(10,(((F100-2)/(10.2-2))*10))))</f>
        <v>5.3658536585365866</v>
      </c>
      <c r="H100" s="2">
        <v>2.5</v>
      </c>
      <c r="I100" s="3">
        <f>MAX(0,(MIN(10,(((H100-1.5)/(7.5-1.5))*10))))</f>
        <v>1.6666666666666665</v>
      </c>
      <c r="J100" s="2">
        <v>0.8</v>
      </c>
      <c r="K100" s="3">
        <f>MAX(0,(MIN(10,(((J100-0.3)/(1.5-0.3))*10))))</f>
        <v>4.166666666666667</v>
      </c>
      <c r="L100" s="2">
        <v>0.6</v>
      </c>
      <c r="M100" s="3">
        <f>MAX(0,(MIN(10,(((L100-0.3)/(1.5-0.3))*10))))</f>
        <v>2.5</v>
      </c>
      <c r="N100" s="2">
        <v>1.7</v>
      </c>
      <c r="O100" s="3">
        <f>(MAX(1,(MIN(10,(((N100-3.3)/(0.8-3.2))*10)))))</f>
        <v>6.6666666666666652</v>
      </c>
      <c r="P100" s="2">
        <v>15.5</v>
      </c>
      <c r="Q100" s="3">
        <f>MAX(0,(MIN(10,(((P100-3)/(27-3))*10))))</f>
        <v>5.2083333333333339</v>
      </c>
      <c r="R100" s="2">
        <v>0.53300000000000003</v>
      </c>
      <c r="S100" s="3">
        <f>MAX(0,(MIN(10,(((R100-0.4)/(0.53-0.4))*10))))</f>
        <v>10</v>
      </c>
      <c r="T100" s="2">
        <v>0.68200000000000005</v>
      </c>
      <c r="U100" s="3">
        <f>MAX(0,(MIN(10,(((T100-0.73)/(0.885-0.73))*10))))</f>
        <v>0</v>
      </c>
      <c r="V100" s="19">
        <f>E100+G100+I100+K100+M100+O100+Q100+S100+U100</f>
        <v>38.907520325203251</v>
      </c>
      <c r="W100" s="10">
        <v>38</v>
      </c>
      <c r="X100" s="8">
        <f>IF((W100/$AA$1)&gt;1,1,W100/$AA$1)</f>
        <v>1</v>
      </c>
      <c r="Y100" s="10">
        <f>V100*X100</f>
        <v>38.907520325203251</v>
      </c>
    </row>
    <row r="101" spans="1:25" x14ac:dyDescent="0.25">
      <c r="A101" s="1" t="s">
        <v>233</v>
      </c>
      <c r="B101" s="1" t="s">
        <v>212</v>
      </c>
      <c r="C101" s="1" t="s">
        <v>196</v>
      </c>
      <c r="D101" s="2">
        <v>0.1</v>
      </c>
      <c r="E101" s="3">
        <f>MAX(0,(MIN(10,(((D101)/(3.3))*10))))</f>
        <v>0.30303030303030309</v>
      </c>
      <c r="F101" s="4">
        <v>6.9</v>
      </c>
      <c r="G101" s="7">
        <f>MAX(0,(MIN(10,(((F101-2)/(10.2-2))*10))))</f>
        <v>5.9756097560975618</v>
      </c>
      <c r="H101" s="2">
        <v>0.6</v>
      </c>
      <c r="I101" s="3">
        <f>MAX(0,(MIN(10,(((H101-1.5)/(7.5-1.5))*10))))</f>
        <v>0</v>
      </c>
      <c r="J101" s="2">
        <v>0.5</v>
      </c>
      <c r="K101" s="3">
        <f>MAX(0,(MIN(10,(((J101-0.3)/(1.5-0.3))*10))))</f>
        <v>1.666666666666667</v>
      </c>
      <c r="L101" s="2">
        <v>1.9</v>
      </c>
      <c r="M101" s="3">
        <f>MAX(0,(MIN(10,(((L101-0.3)/(1.5-0.3))*10))))</f>
        <v>10</v>
      </c>
      <c r="N101" s="2">
        <v>0.7</v>
      </c>
      <c r="O101" s="3">
        <f>(MAX(1,(MIN(10,(((N101-3.3)/(0.8-3.2))*10)))))</f>
        <v>10</v>
      </c>
      <c r="P101" s="2">
        <v>7.4</v>
      </c>
      <c r="Q101" s="3">
        <f>MAX(0,(MIN(10,(((P101-3)/(27-3))*10))))</f>
        <v>1.8333333333333335</v>
      </c>
      <c r="R101" s="2">
        <v>0.64900000000000002</v>
      </c>
      <c r="S101" s="3">
        <f>MAX(0,(MIN(10,(((R101-0.4)/(0.53-0.4))*10))))</f>
        <v>10</v>
      </c>
      <c r="T101" s="2">
        <v>0.58299999999999996</v>
      </c>
      <c r="U101" s="3">
        <f>MAX(0,(MIN(10,(((T101-0.73)/(0.885-0.73))*10))))</f>
        <v>0</v>
      </c>
      <c r="V101" s="19">
        <f>E101+G101+I101+K101+M101+O101+Q101+S101+U101</f>
        <v>39.778640059127866</v>
      </c>
      <c r="W101" s="10">
        <v>35</v>
      </c>
      <c r="X101" s="8">
        <f>IF((W101/$AA$1)&gt;1,1,W101/$AA$1)</f>
        <v>0.97222222222222221</v>
      </c>
      <c r="Y101" s="10">
        <f>V101*X101</f>
        <v>38.673677835263206</v>
      </c>
    </row>
    <row r="102" spans="1:25" x14ac:dyDescent="0.25">
      <c r="A102" s="1" t="s">
        <v>93</v>
      </c>
      <c r="B102" s="1" t="s">
        <v>185</v>
      </c>
      <c r="C102" s="1" t="s">
        <v>178</v>
      </c>
      <c r="D102" s="2">
        <v>2.6</v>
      </c>
      <c r="E102" s="3">
        <f>MAX(0,(MIN(10,(((D102)/(3.3))*10))))</f>
        <v>7.8787878787878798</v>
      </c>
      <c r="F102" s="4">
        <v>4.0999999999999996</v>
      </c>
      <c r="G102" s="7">
        <f>MAX(0,(MIN(10,(((F102-2)/(10.2-2))*10))))</f>
        <v>2.5609756097560976</v>
      </c>
      <c r="H102" s="2">
        <v>1.6</v>
      </c>
      <c r="I102" s="3">
        <f>MAX(0,(MIN(10,(((H102-1.5)/(7.5-1.5))*10))))</f>
        <v>0.1666666666666668</v>
      </c>
      <c r="J102" s="2">
        <v>0.9</v>
      </c>
      <c r="K102" s="3">
        <f>MAX(0,(MIN(10,(((J102-0.3)/(1.5-0.3))*10))))</f>
        <v>5.0000000000000009</v>
      </c>
      <c r="L102" s="2">
        <v>0.3</v>
      </c>
      <c r="M102" s="3">
        <f>MAX(0,(MIN(10,(((L102-0.3)/(1.5-0.3))*10))))</f>
        <v>0</v>
      </c>
      <c r="N102" s="2">
        <v>0.7</v>
      </c>
      <c r="O102" s="3">
        <f>(MAX(1,(MIN(10,(((N102-3.3)/(0.8-3.2))*10)))))</f>
        <v>10</v>
      </c>
      <c r="P102" s="2">
        <v>12.8</v>
      </c>
      <c r="Q102" s="3">
        <f>MAX(0,(MIN(10,(((P102-3)/(27-3))*10))))</f>
        <v>4.0833333333333339</v>
      </c>
      <c r="R102" s="2">
        <v>0.45100000000000001</v>
      </c>
      <c r="S102" s="3">
        <f>MAX(0,(MIN(10,(((R102-0.4)/(0.53-0.4))*10))))</f>
        <v>3.923076923076922</v>
      </c>
      <c r="T102" s="2">
        <v>0.80800000000000005</v>
      </c>
      <c r="U102" s="3">
        <f>MAX(0,(MIN(10,(((T102-0.73)/(0.885-0.73))*10))))</f>
        <v>5.0322580645161334</v>
      </c>
      <c r="V102" s="19">
        <f>E102+G102+I102+K102+M102+O102+Q102+S102+U102</f>
        <v>38.645098476137036</v>
      </c>
      <c r="W102" s="10">
        <v>36</v>
      </c>
      <c r="X102" s="8">
        <f>IF((W102/$AA$1)&gt;1,1,W102/$AA$1)</f>
        <v>1</v>
      </c>
      <c r="Y102" s="10">
        <f>V102*X102</f>
        <v>38.645098476137036</v>
      </c>
    </row>
    <row r="103" spans="1:25" x14ac:dyDescent="0.25">
      <c r="A103" s="1" t="s">
        <v>155</v>
      </c>
      <c r="B103" s="1" t="s">
        <v>184</v>
      </c>
      <c r="C103" s="1" t="s">
        <v>181</v>
      </c>
      <c r="D103" s="2">
        <v>1.3</v>
      </c>
      <c r="E103" s="3">
        <f>MAX(0,(MIN(10,(((D103)/(3.3))*10))))</f>
        <v>3.9393939393939399</v>
      </c>
      <c r="F103" s="4">
        <v>3.5</v>
      </c>
      <c r="G103" s="7">
        <f>MAX(0,(MIN(10,(((F103-2)/(10.2-2))*10))))</f>
        <v>1.8292682926829271</v>
      </c>
      <c r="H103" s="2">
        <v>3.5</v>
      </c>
      <c r="I103" s="3">
        <f>MAX(0,(MIN(10,(((H103-1.5)/(7.5-1.5))*10))))</f>
        <v>3.333333333333333</v>
      </c>
      <c r="J103" s="2">
        <v>0.9</v>
      </c>
      <c r="K103" s="3">
        <f>MAX(0,(MIN(10,(((J103-0.3)/(1.5-0.3))*10))))</f>
        <v>5.0000000000000009</v>
      </c>
      <c r="L103" s="2">
        <v>0.9</v>
      </c>
      <c r="M103" s="3">
        <f>MAX(0,(MIN(10,(((L103-0.3)/(1.5-0.3))*10))))</f>
        <v>5.0000000000000009</v>
      </c>
      <c r="N103" s="2">
        <v>1.6</v>
      </c>
      <c r="O103" s="3">
        <f>(MAX(1,(MIN(10,(((N103-3.3)/(0.8-3.2))*10)))))</f>
        <v>7.0833333333333313</v>
      </c>
      <c r="P103" s="2">
        <v>10</v>
      </c>
      <c r="Q103" s="3">
        <f>MAX(0,(MIN(10,(((P103-3)/(27-3))*10))))</f>
        <v>2.916666666666667</v>
      </c>
      <c r="R103" s="2">
        <v>0.42099999999999999</v>
      </c>
      <c r="S103" s="3">
        <f>MAX(0,(MIN(10,(((R103-0.4)/(0.53-0.4))*10))))</f>
        <v>1.6153846153846123</v>
      </c>
      <c r="T103" s="2">
        <v>0.85099999999999998</v>
      </c>
      <c r="U103" s="3">
        <f>MAX(0,(MIN(10,(((T103-0.73)/(0.885-0.73))*10))))</f>
        <v>7.8064516129032242</v>
      </c>
      <c r="V103" s="19">
        <f>E103+G103+I103+K103+M103+O103+Q103+S103+U103</f>
        <v>38.523831793698037</v>
      </c>
      <c r="W103" s="10">
        <v>37</v>
      </c>
      <c r="X103" s="8">
        <f>IF((W103/$AA$1)&gt;1,1,W103/$AA$1)</f>
        <v>1</v>
      </c>
      <c r="Y103" s="10">
        <f>V103*X103</f>
        <v>38.523831793698037</v>
      </c>
    </row>
    <row r="104" spans="1:25" x14ac:dyDescent="0.25">
      <c r="A104" s="1" t="s">
        <v>125</v>
      </c>
      <c r="B104" s="1" t="s">
        <v>189</v>
      </c>
      <c r="C104" s="1" t="s">
        <v>181</v>
      </c>
      <c r="D104" s="2">
        <v>2.6</v>
      </c>
      <c r="E104" s="3">
        <f>MAX(0,(MIN(10,(((D104)/(3.3))*10))))</f>
        <v>7.8787878787878798</v>
      </c>
      <c r="F104" s="4">
        <v>2.9</v>
      </c>
      <c r="G104" s="7">
        <f>MAX(0,(MIN(10,(((F104-2)/(10.2-2))*10))))</f>
        <v>1.0975609756097562</v>
      </c>
      <c r="H104" s="2">
        <v>4.2</v>
      </c>
      <c r="I104" s="3">
        <f>MAX(0,(MIN(10,(((H104-1.5)/(7.5-1.5))*10))))</f>
        <v>4.5</v>
      </c>
      <c r="J104" s="2">
        <v>0.8</v>
      </c>
      <c r="K104" s="3">
        <f>MAX(0,(MIN(10,(((J104-0.3)/(1.5-0.3))*10))))</f>
        <v>4.166666666666667</v>
      </c>
      <c r="L104" s="2">
        <v>0.2</v>
      </c>
      <c r="M104" s="3">
        <f>MAX(0,(MIN(10,(((L104-0.3)/(1.5-0.3))*10))))</f>
        <v>0</v>
      </c>
      <c r="N104" s="2">
        <v>3.1</v>
      </c>
      <c r="O104" s="3">
        <f>(MAX(1,(MIN(10,(((N104-3.3)/(0.8-3.2))*10)))))</f>
        <v>1</v>
      </c>
      <c r="P104" s="2">
        <v>19.7</v>
      </c>
      <c r="Q104" s="3">
        <f>MAX(0,(MIN(10,(((P104-3)/(27-3))*10))))</f>
        <v>6.958333333333333</v>
      </c>
      <c r="R104" s="2">
        <v>0.437</v>
      </c>
      <c r="S104" s="3">
        <f>MAX(0,(MIN(10,(((R104-0.4)/(0.53-0.4))*10))))</f>
        <v>2.8461538461538445</v>
      </c>
      <c r="T104" s="2">
        <v>0.88700000000000001</v>
      </c>
      <c r="U104" s="3">
        <f>MAX(0,(MIN(10,(((T104-0.73)/(0.885-0.73))*10))))</f>
        <v>10</v>
      </c>
      <c r="V104" s="19">
        <f>E104+G104+I104+K104+M104+O104+Q104+S104+U104</f>
        <v>38.447502700551482</v>
      </c>
      <c r="W104" s="10">
        <v>40</v>
      </c>
      <c r="X104" s="8">
        <f>IF((W104/$AA$1)&gt;1,1,W104/$AA$1)</f>
        <v>1</v>
      </c>
      <c r="Y104" s="10">
        <f>V104*X104</f>
        <v>38.447502700551482</v>
      </c>
    </row>
    <row r="105" spans="1:25" x14ac:dyDescent="0.25">
      <c r="A105" s="1" t="s">
        <v>27</v>
      </c>
      <c r="B105" s="1" t="s">
        <v>207</v>
      </c>
      <c r="C105" s="1" t="s">
        <v>213</v>
      </c>
      <c r="D105" s="2">
        <v>2.2999999999999998</v>
      </c>
      <c r="E105" s="3">
        <f>MAX(0,(MIN(10,(((D105)/(3.3))*10))))</f>
        <v>6.9696969696969688</v>
      </c>
      <c r="F105" s="4">
        <v>4.8</v>
      </c>
      <c r="G105" s="7">
        <f>MAX(0,(MIN(10,(((F105-2)/(10.2-2))*10))))</f>
        <v>3.4146341463414638</v>
      </c>
      <c r="H105" s="2">
        <v>2</v>
      </c>
      <c r="I105" s="3">
        <f>MAX(0,(MIN(10,(((H105-1.5)/(7.5-1.5))*10))))</f>
        <v>0.83333333333333326</v>
      </c>
      <c r="J105" s="2">
        <v>0.9</v>
      </c>
      <c r="K105" s="3">
        <f>MAX(0,(MIN(10,(((J105-0.3)/(1.5-0.3))*10))))</f>
        <v>5.0000000000000009</v>
      </c>
      <c r="L105" s="2">
        <v>0.2</v>
      </c>
      <c r="M105" s="3">
        <f>MAX(0,(MIN(10,(((L105-0.3)/(1.5-0.3))*10))))</f>
        <v>0</v>
      </c>
      <c r="N105" s="2">
        <v>1.1000000000000001</v>
      </c>
      <c r="O105" s="3">
        <f>(MAX(1,(MIN(10,(((N105-3.3)/(0.8-3.2))*10)))))</f>
        <v>9.1666666666666643</v>
      </c>
      <c r="P105" s="2">
        <v>15.9</v>
      </c>
      <c r="Q105" s="3">
        <f>MAX(0,(MIN(10,(((P105-3)/(27-3))*10))))</f>
        <v>5.375</v>
      </c>
      <c r="R105" s="2">
        <v>0.41099999999999998</v>
      </c>
      <c r="S105" s="3">
        <f>MAX(0,(MIN(10,(((R105-0.4)/(0.53-0.4))*10))))</f>
        <v>0.84615384615384259</v>
      </c>
      <c r="T105" s="2">
        <v>0.83399999999999996</v>
      </c>
      <c r="U105" s="3">
        <f>MAX(0,(MIN(10,(((T105-0.73)/(0.885-0.73))*10))))</f>
        <v>6.7096774193548363</v>
      </c>
      <c r="V105" s="19">
        <f>E105+G105+I105+K105+M105+O105+Q105+S105+U105</f>
        <v>38.315162381547111</v>
      </c>
      <c r="W105" s="10">
        <v>40</v>
      </c>
      <c r="X105" s="8">
        <f>IF((W105/$AA$1)&gt;1,1,W105/$AA$1)</f>
        <v>1</v>
      </c>
      <c r="Y105" s="10">
        <f>V105*X105</f>
        <v>38.315162381547111</v>
      </c>
    </row>
    <row r="106" spans="1:25" x14ac:dyDescent="0.25">
      <c r="A106" s="1" t="s">
        <v>127</v>
      </c>
      <c r="B106" s="1" t="s">
        <v>188</v>
      </c>
      <c r="C106" s="1" t="s">
        <v>178</v>
      </c>
      <c r="D106" s="2">
        <v>2.5</v>
      </c>
      <c r="E106" s="3">
        <f>MAX(0,(MIN(10,(((D106)/(3.3))*10))))</f>
        <v>7.5757575757575761</v>
      </c>
      <c r="F106" s="4">
        <v>6.7</v>
      </c>
      <c r="G106" s="7">
        <f>MAX(0,(MIN(10,(((F106-2)/(10.2-2))*10))))</f>
        <v>5.7317073170731714</v>
      </c>
      <c r="H106" s="2">
        <v>1.4</v>
      </c>
      <c r="I106" s="3">
        <f>MAX(0,(MIN(10,(((H106-1.5)/(7.5-1.5))*10))))</f>
        <v>0</v>
      </c>
      <c r="J106" s="2">
        <v>0.8</v>
      </c>
      <c r="K106" s="3">
        <f>MAX(0,(MIN(10,(((J106-0.3)/(1.5-0.3))*10))))</f>
        <v>4.166666666666667</v>
      </c>
      <c r="L106" s="2">
        <v>0.6</v>
      </c>
      <c r="M106" s="3">
        <f>MAX(0,(MIN(10,(((L106-0.3)/(1.5-0.3))*10))))</f>
        <v>2.5</v>
      </c>
      <c r="N106" s="2">
        <v>1.3</v>
      </c>
      <c r="O106" s="3">
        <f>(MAX(1,(MIN(10,(((N106-3.3)/(0.8-3.2))*10)))))</f>
        <v>8.3333333333333321</v>
      </c>
      <c r="P106" s="2">
        <v>17</v>
      </c>
      <c r="Q106" s="3">
        <f>MAX(0,(MIN(10,(((P106-3)/(27-3))*10))))</f>
        <v>5.8333333333333339</v>
      </c>
      <c r="R106" s="2">
        <v>0.48099999999999998</v>
      </c>
      <c r="S106" s="3">
        <f>MAX(0,(MIN(10,(((R106-0.4)/(0.53-0.4))*10))))</f>
        <v>6.2307692307692273</v>
      </c>
      <c r="T106" s="2">
        <v>0.76600000000000001</v>
      </c>
      <c r="U106" s="3">
        <f>MAX(0,(MIN(10,(((T106-0.73)/(0.885-0.73))*10))))</f>
        <v>2.3225806451612923</v>
      </c>
      <c r="V106" s="19">
        <f>E106+G106+I106+K106+M106+O106+Q106+S106+U106</f>
        <v>42.694148102094601</v>
      </c>
      <c r="W106" s="10">
        <v>32</v>
      </c>
      <c r="X106" s="8">
        <f>IF((W106/$AA$1)&gt;1,1,W106/$AA$1)</f>
        <v>0.88888888888888884</v>
      </c>
      <c r="Y106" s="10">
        <f>V106*X106</f>
        <v>37.950353868528531</v>
      </c>
    </row>
    <row r="107" spans="1:25" x14ac:dyDescent="0.25">
      <c r="A107" s="1" t="s">
        <v>75</v>
      </c>
      <c r="B107" s="1" t="s">
        <v>182</v>
      </c>
      <c r="C107" s="1" t="s">
        <v>192</v>
      </c>
      <c r="D107" s="2">
        <v>1</v>
      </c>
      <c r="E107" s="3">
        <f>MAX(0,(MIN(10,(((D107)/(3.3))*10))))</f>
        <v>3.0303030303030303</v>
      </c>
      <c r="F107" s="2">
        <v>7</v>
      </c>
      <c r="G107" s="7">
        <f>MAX(0,(MIN(10,(((F107-2)/(10.2-2))*10))))</f>
        <v>6.0975609756097571</v>
      </c>
      <c r="H107" s="2">
        <v>3.6</v>
      </c>
      <c r="I107" s="3">
        <f>MAX(0,(MIN(10,(((H107-1.5)/(7.5-1.5))*10))))</f>
        <v>3.5000000000000004</v>
      </c>
      <c r="J107" s="2">
        <v>1.1000000000000001</v>
      </c>
      <c r="K107" s="3">
        <f>MAX(0,(MIN(10,(((J107-0.3)/(1.5-0.3))*10))))</f>
        <v>6.6666666666666679</v>
      </c>
      <c r="L107" s="2">
        <v>0.2</v>
      </c>
      <c r="M107" s="3">
        <f>MAX(0,(MIN(10,(((L107-0.3)/(1.5-0.3))*10))))</f>
        <v>0</v>
      </c>
      <c r="N107" s="2">
        <v>1.8</v>
      </c>
      <c r="O107" s="3">
        <f>(MAX(1,(MIN(10,(((N107-3.3)/(0.8-3.2))*10)))))</f>
        <v>6.2499999999999982</v>
      </c>
      <c r="P107" s="2">
        <v>11</v>
      </c>
      <c r="Q107" s="3">
        <f>MAX(0,(MIN(10,(((P107-3)/(27-3))*10))))</f>
        <v>3.333333333333333</v>
      </c>
      <c r="R107" s="2">
        <v>0.48599999999999999</v>
      </c>
      <c r="S107" s="3">
        <f>MAX(0,(MIN(10,(((R107-0.4)/(0.53-0.4))*10))))</f>
        <v>6.6153846153846132</v>
      </c>
      <c r="T107" s="2">
        <v>0.76800000000000002</v>
      </c>
      <c r="U107" s="3">
        <f>MAX(0,(MIN(10,(((T107-0.73)/(0.885-0.73))*10))))</f>
        <v>2.4516129032258083</v>
      </c>
      <c r="V107" s="19">
        <f>E107+G107+I107+K107+M107+O107+Q107+S107+U107</f>
        <v>37.944861524523205</v>
      </c>
      <c r="W107" s="12">
        <v>36</v>
      </c>
      <c r="X107" s="8">
        <f>IF((W107/$AA$1)&gt;1,1,W107/$AA$1)</f>
        <v>1</v>
      </c>
      <c r="Y107" s="10">
        <f>V107*X107</f>
        <v>37.944861524523205</v>
      </c>
    </row>
    <row r="108" spans="1:25" x14ac:dyDescent="0.25">
      <c r="A108" s="1" t="s">
        <v>42</v>
      </c>
      <c r="B108" s="1" t="s">
        <v>212</v>
      </c>
      <c r="C108" s="1" t="s">
        <v>181</v>
      </c>
      <c r="D108" s="2">
        <v>2.9</v>
      </c>
      <c r="E108" s="3">
        <f>MAX(0,(MIN(10,(((D108)/(3.3))*10))))</f>
        <v>8.7878787878787872</v>
      </c>
      <c r="F108" s="4">
        <v>4.2</v>
      </c>
      <c r="G108" s="7">
        <f>MAX(0,(MIN(10,(((F108-2)/(10.2-2))*10))))</f>
        <v>2.6829268292682933</v>
      </c>
      <c r="H108" s="2">
        <v>3.9</v>
      </c>
      <c r="I108" s="3">
        <f>MAX(0,(MIN(10,(((H108-1.5)/(7.5-1.5))*10))))</f>
        <v>3.9999999999999996</v>
      </c>
      <c r="J108" s="2">
        <v>0.7</v>
      </c>
      <c r="K108" s="3">
        <f>MAX(0,(MIN(10,(((J108-0.3)/(1.5-0.3))*10))))</f>
        <v>3.333333333333333</v>
      </c>
      <c r="L108" s="2">
        <v>0.3</v>
      </c>
      <c r="M108" s="3">
        <f>MAX(0,(MIN(10,(((L108-0.3)/(1.5-0.3))*10))))</f>
        <v>0</v>
      </c>
      <c r="N108" s="2">
        <v>2.4</v>
      </c>
      <c r="O108" s="3">
        <f>(MAX(1,(MIN(10,(((N108-3.3)/(0.8-3.2))*10)))))</f>
        <v>3.7499999999999991</v>
      </c>
      <c r="P108" s="2">
        <v>20.5</v>
      </c>
      <c r="Q108" s="3">
        <f>MAX(0,(MIN(10,(((P108-3)/(27-3))*10))))</f>
        <v>7.2916666666666661</v>
      </c>
      <c r="R108" s="2">
        <v>0.437</v>
      </c>
      <c r="S108" s="3">
        <f>MAX(0,(MIN(10,(((R108-0.4)/(0.53-0.4))*10))))</f>
        <v>2.8461538461538445</v>
      </c>
      <c r="T108" s="2">
        <v>0.81100000000000005</v>
      </c>
      <c r="U108" s="3">
        <f>MAX(0,(MIN(10,(((T108-0.73)/(0.885-0.73))*10))))</f>
        <v>5.2258064516129066</v>
      </c>
      <c r="V108" s="19">
        <f>E108+G108+I108+K108+M108+O108+Q108+S108+U108</f>
        <v>37.917765914913829</v>
      </c>
      <c r="W108" s="10">
        <v>38</v>
      </c>
      <c r="X108" s="8">
        <f>IF((W108/$AA$1)&gt;1,1,W108/$AA$1)</f>
        <v>1</v>
      </c>
      <c r="Y108" s="10">
        <f>V108*X108</f>
        <v>37.917765914913829</v>
      </c>
    </row>
    <row r="109" spans="1:25" x14ac:dyDescent="0.25">
      <c r="A109" s="1" t="s">
        <v>266</v>
      </c>
      <c r="B109" s="1" t="s">
        <v>172</v>
      </c>
      <c r="C109" s="1" t="s">
        <v>192</v>
      </c>
      <c r="D109" s="2">
        <v>2</v>
      </c>
      <c r="E109" s="3">
        <f>MAX(0,(MIN(10,(((D109)/(3.3))*10))))</f>
        <v>6.0606060606060606</v>
      </c>
      <c r="F109" s="4">
        <v>3</v>
      </c>
      <c r="G109" s="7">
        <f>MAX(0,(MIN(10,(((F109-2)/(10.2-2))*10))))</f>
        <v>1.2195121951219514</v>
      </c>
      <c r="H109" s="2">
        <v>0.9</v>
      </c>
      <c r="I109" s="3">
        <f>MAX(0,(MIN(10,(((H109-1.5)/(7.5-1.5))*10))))</f>
        <v>0</v>
      </c>
      <c r="J109" s="2">
        <v>0.7</v>
      </c>
      <c r="K109" s="3">
        <f>MAX(0,(MIN(10,(((J109-0.3)/(1.5-0.3))*10))))</f>
        <v>3.333333333333333</v>
      </c>
      <c r="L109" s="2">
        <v>0.3</v>
      </c>
      <c r="M109" s="3">
        <f>MAX(0,(MIN(10,(((L109-0.3)/(1.5-0.3))*10))))</f>
        <v>0</v>
      </c>
      <c r="N109" s="2">
        <v>0.5</v>
      </c>
      <c r="O109" s="3">
        <f>(MAX(1,(MIN(10,(((N109-3.3)/(0.8-3.2))*10)))))</f>
        <v>10</v>
      </c>
      <c r="P109" s="2">
        <v>10.4</v>
      </c>
      <c r="Q109" s="3">
        <f>MAX(0,(MIN(10,(((P109-3)/(27-3))*10))))</f>
        <v>3.0833333333333335</v>
      </c>
      <c r="R109" s="2">
        <v>0.45400000000000001</v>
      </c>
      <c r="S109" s="3">
        <f>MAX(0,(MIN(10,(((R109-0.4)/(0.53-0.4))*10))))</f>
        <v>4.1538461538461533</v>
      </c>
      <c r="T109" s="2">
        <v>0.89800000000000002</v>
      </c>
      <c r="U109" s="3">
        <f>MAX(0,(MIN(10,(((T109-0.73)/(0.885-0.73))*10))))</f>
        <v>10</v>
      </c>
      <c r="V109" s="19">
        <f>E109+G109+I109+K109+M109+O109+Q109+S109+U109</f>
        <v>37.85063107624083</v>
      </c>
      <c r="W109" s="10">
        <v>37</v>
      </c>
      <c r="X109" s="8">
        <f>IF((W109/$AA$1)&gt;1,1,W109/$AA$1)</f>
        <v>1</v>
      </c>
      <c r="Y109" s="10">
        <f>V109*X109</f>
        <v>37.85063107624083</v>
      </c>
    </row>
    <row r="110" spans="1:25" x14ac:dyDescent="0.25">
      <c r="A110" s="1" t="s">
        <v>69</v>
      </c>
      <c r="B110" s="1" t="s">
        <v>189</v>
      </c>
      <c r="C110" s="1" t="s">
        <v>204</v>
      </c>
      <c r="D110" s="2">
        <v>0.6</v>
      </c>
      <c r="E110" s="3">
        <f>MAX(0,(MIN(10,(((D110)/(3.3))*10))))</f>
        <v>1.8181818181818183</v>
      </c>
      <c r="F110" s="2">
        <v>7.1</v>
      </c>
      <c r="G110" s="7">
        <f>MAX(0,(MIN(10,(((F110-2)/(10.2-2))*10))))</f>
        <v>6.2195121951219514</v>
      </c>
      <c r="H110" s="2">
        <v>6.8</v>
      </c>
      <c r="I110" s="3">
        <f>MAX(0,(MIN(10,(((H110-1.5)/(7.5-1.5))*10))))</f>
        <v>8.8333333333333321</v>
      </c>
      <c r="J110" s="2">
        <v>1</v>
      </c>
      <c r="K110" s="3">
        <f>MAX(0,(MIN(10,(((J110-0.3)/(1.5-0.3))*10))))</f>
        <v>5.8333333333333339</v>
      </c>
      <c r="L110" s="2">
        <v>0.9</v>
      </c>
      <c r="M110" s="3">
        <f>MAX(0,(MIN(10,(((L110-0.3)/(1.5-0.3))*10))))</f>
        <v>5.0000000000000009</v>
      </c>
      <c r="N110" s="2">
        <v>2.6</v>
      </c>
      <c r="O110" s="3">
        <f>(MAX(1,(MIN(10,(((N110-3.3)/(0.8-3.2))*10)))))</f>
        <v>2.9166666666666652</v>
      </c>
      <c r="P110" s="2">
        <v>7.8</v>
      </c>
      <c r="Q110" s="3">
        <f>MAX(0,(MIN(10,(((P110-3)/(27-3))*10))))</f>
        <v>1.9999999999999998</v>
      </c>
      <c r="R110" s="2">
        <v>0.51200000000000001</v>
      </c>
      <c r="S110" s="3">
        <f>MAX(0,(MIN(10,(((R110-0.4)/(0.53-0.4))*10))))</f>
        <v>8.615384615384615</v>
      </c>
      <c r="T110" s="2">
        <v>0.71299999999999997</v>
      </c>
      <c r="U110" s="3">
        <f>MAX(0,(MIN(10,(((T110-0.73)/(0.885-0.73))*10))))</f>
        <v>0</v>
      </c>
      <c r="V110" s="19">
        <f>E110+G110+I110+K110+M110+O110+Q110+S110+U110</f>
        <v>41.236411962021712</v>
      </c>
      <c r="W110" s="12">
        <v>33</v>
      </c>
      <c r="X110" s="8">
        <f>IF((W110/$AA$1)&gt;1,1,W110/$AA$1)</f>
        <v>0.91666666666666663</v>
      </c>
      <c r="Y110" s="10">
        <f>V110*X110</f>
        <v>37.8000442985199</v>
      </c>
    </row>
    <row r="111" spans="1:25" x14ac:dyDescent="0.25">
      <c r="A111" s="1" t="s">
        <v>21</v>
      </c>
      <c r="B111" s="1" t="s">
        <v>191</v>
      </c>
      <c r="C111" s="1" t="s">
        <v>178</v>
      </c>
      <c r="D111" s="2">
        <v>1.5</v>
      </c>
      <c r="E111" s="3">
        <f>MAX(0,(MIN(10,(((D111)/(3.3))*10))))</f>
        <v>4.5454545454545459</v>
      </c>
      <c r="F111" s="4">
        <v>5.4</v>
      </c>
      <c r="G111" s="7">
        <f>MAX(0,(MIN(10,(((F111-2)/(10.2-2))*10))))</f>
        <v>4.1463414634146352</v>
      </c>
      <c r="H111" s="2">
        <v>2.1</v>
      </c>
      <c r="I111" s="3">
        <f>MAX(0,(MIN(10,(((H111-1.5)/(7.5-1.5))*10))))</f>
        <v>1.0000000000000002</v>
      </c>
      <c r="J111" s="2">
        <v>0.8</v>
      </c>
      <c r="K111" s="3">
        <f>MAX(0,(MIN(10,(((J111-0.3)/(1.5-0.3))*10))))</f>
        <v>4.166666666666667</v>
      </c>
      <c r="L111" s="2">
        <v>0.2</v>
      </c>
      <c r="M111" s="3">
        <f>MAX(0,(MIN(10,(((L111-0.3)/(1.5-0.3))*10))))</f>
        <v>0</v>
      </c>
      <c r="N111" s="2">
        <v>1.4</v>
      </c>
      <c r="O111" s="3">
        <f>(MAX(1,(MIN(10,(((N111-3.3)/(0.8-3.2))*10)))))</f>
        <v>7.9166666666666652</v>
      </c>
      <c r="P111" s="2">
        <v>14.5</v>
      </c>
      <c r="Q111" s="3">
        <f>MAX(0,(MIN(10,(((P111-3)/(27-3))*10))))</f>
        <v>4.791666666666667</v>
      </c>
      <c r="R111" s="2">
        <v>0.46800000000000003</v>
      </c>
      <c r="S111" s="3">
        <f>MAX(0,(MIN(10,(((R111-0.4)/(0.53-0.4))*10))))</f>
        <v>5.2307692307692308</v>
      </c>
      <c r="T111" s="2">
        <v>0.82299999999999995</v>
      </c>
      <c r="U111" s="3">
        <f>MAX(0,(MIN(10,(((T111-0.73)/(0.885-0.73))*10))))</f>
        <v>5.9999999999999973</v>
      </c>
      <c r="V111" s="19">
        <f>E111+G111+I111+K111+M111+O111+Q111+S111+U111</f>
        <v>37.797565239638409</v>
      </c>
      <c r="W111" s="10">
        <v>39</v>
      </c>
      <c r="X111" s="8">
        <f>IF((W111/$AA$1)&gt;1,1,W111/$AA$1)</f>
        <v>1</v>
      </c>
      <c r="Y111" s="10">
        <f>V111*X111</f>
        <v>37.797565239638409</v>
      </c>
    </row>
    <row r="112" spans="1:25" x14ac:dyDescent="0.25">
      <c r="A112" s="1" t="s">
        <v>126</v>
      </c>
      <c r="B112" s="1" t="s">
        <v>198</v>
      </c>
      <c r="C112" s="1" t="s">
        <v>235</v>
      </c>
      <c r="D112" s="2">
        <v>2.5</v>
      </c>
      <c r="E112" s="3">
        <f>MAX(0,(MIN(10,(((D112)/(3.3))*10))))</f>
        <v>7.5757575757575761</v>
      </c>
      <c r="F112" s="4">
        <v>5.0999999999999996</v>
      </c>
      <c r="G112" s="7">
        <f>MAX(0,(MIN(10,(((F112-2)/(10.2-2))*10))))</f>
        <v>3.7804878048780486</v>
      </c>
      <c r="H112" s="2">
        <v>6.2</v>
      </c>
      <c r="I112" s="3">
        <f>MAX(0,(MIN(10,(((H112-1.5)/(7.5-1.5))*10))))</f>
        <v>7.833333333333333</v>
      </c>
      <c r="J112" s="2">
        <v>1.3</v>
      </c>
      <c r="K112" s="3">
        <f>MAX(0,(MIN(10,(((J112-0.3)/(1.5-0.3))*10))))</f>
        <v>8.3333333333333339</v>
      </c>
      <c r="L112" s="2">
        <v>0.4</v>
      </c>
      <c r="M112" s="3">
        <f>MAX(0,(MIN(10,(((L112-0.3)/(1.5-0.3))*10))))</f>
        <v>0.8333333333333337</v>
      </c>
      <c r="N112" s="2">
        <v>3.5</v>
      </c>
      <c r="O112" s="3">
        <f>(MAX(1,(MIN(10,(((N112-3.3)/(0.8-3.2))*10)))))</f>
        <v>1</v>
      </c>
      <c r="P112" s="2">
        <v>18.899999999999999</v>
      </c>
      <c r="Q112" s="3">
        <f>MAX(0,(MIN(10,(((P112-3)/(27-3))*10))))</f>
        <v>6.625</v>
      </c>
      <c r="R112" s="2">
        <v>0.43</v>
      </c>
      <c r="S112" s="3">
        <f>MAX(0,(MIN(10,(((R112-0.4)/(0.53-0.4))*10))))</f>
        <v>2.3076923076923053</v>
      </c>
      <c r="T112" s="2">
        <v>0.73899999999999999</v>
      </c>
      <c r="U112" s="3">
        <f>MAX(0,(MIN(10,(((T112-0.73)/(0.885-0.73))*10))))</f>
        <v>0.58064516129032306</v>
      </c>
      <c r="V112" s="19">
        <f>E112+G112+I112+K112+M112+O112+Q112+S112+U112</f>
        <v>38.869582849618254</v>
      </c>
      <c r="W112" s="10">
        <v>35</v>
      </c>
      <c r="X112" s="8">
        <f>IF((W112/$AA$1)&gt;1,1,W112/$AA$1)</f>
        <v>0.97222222222222221</v>
      </c>
      <c r="Y112" s="10">
        <f>V112*X112</f>
        <v>37.789872214906637</v>
      </c>
    </row>
    <row r="113" spans="1:25" x14ac:dyDescent="0.25">
      <c r="A113" s="1" t="s">
        <v>160</v>
      </c>
      <c r="B113" s="1" t="s">
        <v>197</v>
      </c>
      <c r="C113" s="1" t="s">
        <v>181</v>
      </c>
      <c r="D113" s="2">
        <v>0.7</v>
      </c>
      <c r="E113" s="3">
        <f>MAX(0,(MIN(10,(((D113)/(3.3))*10))))</f>
        <v>2.1212121212121211</v>
      </c>
      <c r="F113" s="2">
        <v>3.1</v>
      </c>
      <c r="G113" s="7">
        <f>MAX(0,(MIN(10,(((F113-2)/(10.2-2))*10))))</f>
        <v>1.3414634146341466</v>
      </c>
      <c r="H113" s="2">
        <v>2.8</v>
      </c>
      <c r="I113" s="3">
        <f>MAX(0,(MIN(10,(((H113-1.5)/(7.5-1.5))*10))))</f>
        <v>2.1666666666666665</v>
      </c>
      <c r="J113" s="2">
        <v>1.5</v>
      </c>
      <c r="K113" s="3">
        <f>MAX(0,(MIN(10,(((J113-0.3)/(1.5-0.3))*10))))</f>
        <v>10</v>
      </c>
      <c r="L113" s="2">
        <v>0.3</v>
      </c>
      <c r="M113" s="3">
        <f>MAX(0,(MIN(10,(((L113-0.3)/(1.5-0.3))*10))))</f>
        <v>0</v>
      </c>
      <c r="N113" s="2">
        <v>0.8</v>
      </c>
      <c r="O113" s="3">
        <f>(MAX(1,(MIN(10,(((N113-3.3)/(0.8-3.2))*10)))))</f>
        <v>10</v>
      </c>
      <c r="P113" s="2">
        <v>6.3</v>
      </c>
      <c r="Q113" s="3">
        <f>MAX(0,(MIN(10,(((P113-3)/(27-3))*10))))</f>
        <v>1.3749999999999998</v>
      </c>
      <c r="R113" s="2">
        <v>0.443</v>
      </c>
      <c r="S113" s="3">
        <f>MAX(0,(MIN(10,(((R113-0.4)/(0.53-0.4))*10))))</f>
        <v>3.3076923076923066</v>
      </c>
      <c r="T113" s="2">
        <v>0.84499999999999997</v>
      </c>
      <c r="U113" s="3">
        <f>MAX(0,(MIN(10,(((T113-0.73)/(0.885-0.73))*10))))</f>
        <v>7.4193548387096753</v>
      </c>
      <c r="V113" s="19">
        <f>E113+G113+I113+K113+M113+O113+Q113+S113+U113</f>
        <v>37.731389348914917</v>
      </c>
      <c r="W113" s="12">
        <v>38</v>
      </c>
      <c r="X113" s="8">
        <f>IF((W113/$AA$1)&gt;1,1,W113/$AA$1)</f>
        <v>1</v>
      </c>
      <c r="Y113" s="10">
        <f>V113*X113</f>
        <v>37.731389348914917</v>
      </c>
    </row>
    <row r="114" spans="1:25" x14ac:dyDescent="0.25">
      <c r="A114" s="1" t="s">
        <v>89</v>
      </c>
      <c r="B114" s="1" t="s">
        <v>209</v>
      </c>
      <c r="C114" s="1" t="s">
        <v>173</v>
      </c>
      <c r="D114" s="2">
        <v>0.1</v>
      </c>
      <c r="E114" s="3">
        <f>MAX(0,(MIN(10,(((D114)/(3.3))*10))))</f>
        <v>0.30303030303030309</v>
      </c>
      <c r="F114" s="2">
        <v>4.9000000000000004</v>
      </c>
      <c r="G114" s="7">
        <f>MAX(0,(MIN(10,(((F114-2)/(10.2-2))*10))))</f>
        <v>3.5365853658536595</v>
      </c>
      <c r="H114" s="2">
        <v>0.8</v>
      </c>
      <c r="I114" s="3">
        <f>MAX(0,(MIN(10,(((H114-1.5)/(7.5-1.5))*10))))</f>
        <v>0</v>
      </c>
      <c r="J114" s="2">
        <v>0.6</v>
      </c>
      <c r="K114" s="3">
        <f>MAX(0,(MIN(10,(((J114-0.3)/(1.5-0.3))*10))))</f>
        <v>2.5</v>
      </c>
      <c r="L114" s="2">
        <v>1.5</v>
      </c>
      <c r="M114" s="3">
        <f>MAX(0,(MIN(10,(((L114-0.3)/(1.5-0.3))*10))))</f>
        <v>10</v>
      </c>
      <c r="N114" s="2">
        <v>1.2</v>
      </c>
      <c r="O114" s="3">
        <f>(MAX(1,(MIN(10,(((N114-3.3)/(0.8-3.2))*10)))))</f>
        <v>8.7499999999999982</v>
      </c>
      <c r="P114" s="2">
        <v>8.9</v>
      </c>
      <c r="Q114" s="3">
        <f>MAX(0,(MIN(10,(((P114-3)/(27-3))*10))))</f>
        <v>2.4583333333333335</v>
      </c>
      <c r="R114" s="2">
        <v>0.55200000000000005</v>
      </c>
      <c r="S114" s="3">
        <f>MAX(0,(MIN(10,(((R114-0.4)/(0.53-0.4))*10))))</f>
        <v>10</v>
      </c>
      <c r="T114" s="2">
        <v>0.67900000000000005</v>
      </c>
      <c r="U114" s="3">
        <f>MAX(0,(MIN(10,(((T114-0.73)/(0.885-0.73))*10))))</f>
        <v>0</v>
      </c>
      <c r="V114" s="19">
        <f>E114+G114+I114+K114+M114+O114+Q114+S114+U114</f>
        <v>37.547949002217294</v>
      </c>
      <c r="W114" s="12">
        <v>36</v>
      </c>
      <c r="X114" s="8">
        <f>IF((W114/$AA$1)&gt;1,1,W114/$AA$1)</f>
        <v>1</v>
      </c>
      <c r="Y114" s="10">
        <f>V114*X114</f>
        <v>37.547949002217294</v>
      </c>
    </row>
    <row r="115" spans="1:25" x14ac:dyDescent="0.25">
      <c r="A115" s="1" t="s">
        <v>225</v>
      </c>
      <c r="B115" s="1" t="s">
        <v>191</v>
      </c>
      <c r="C115" s="1" t="s">
        <v>173</v>
      </c>
      <c r="D115" s="2">
        <v>1.9</v>
      </c>
      <c r="E115" s="3">
        <f>MAX(0,(MIN(10,(((D115)/(3.3))*10))))</f>
        <v>5.7575757575757578</v>
      </c>
      <c r="F115" s="4">
        <v>4.5999999999999996</v>
      </c>
      <c r="G115" s="7">
        <f>MAX(0,(MIN(10,(((F115-2)/(10.2-2))*10))))</f>
        <v>3.1707317073170733</v>
      </c>
      <c r="H115" s="2">
        <v>1.1000000000000001</v>
      </c>
      <c r="I115" s="3">
        <f>MAX(0,(MIN(10,(((H115-1.5)/(7.5-1.5))*10))))</f>
        <v>0</v>
      </c>
      <c r="J115" s="2">
        <v>0.9</v>
      </c>
      <c r="K115" s="3">
        <f>MAX(0,(MIN(10,(((J115-0.3)/(1.5-0.3))*10))))</f>
        <v>5.0000000000000009</v>
      </c>
      <c r="L115" s="2">
        <v>0.8</v>
      </c>
      <c r="M115" s="3">
        <f>MAX(0,(MIN(10,(((L115-0.3)/(1.5-0.3))*10))))</f>
        <v>4.166666666666667</v>
      </c>
      <c r="N115" s="2">
        <v>1.2</v>
      </c>
      <c r="O115" s="3">
        <f>(MAX(1,(MIN(10,(((N115-3.3)/(0.8-3.2))*10)))))</f>
        <v>8.7499999999999982</v>
      </c>
      <c r="P115" s="2">
        <v>13.8</v>
      </c>
      <c r="Q115" s="3">
        <f>MAX(0,(MIN(10,(((P115-3)/(27-3))*10))))</f>
        <v>4.5</v>
      </c>
      <c r="R115" s="2">
        <v>0.45700000000000002</v>
      </c>
      <c r="S115" s="3">
        <f>MAX(0,(MIN(10,(((R115-0.4)/(0.53-0.4))*10))))</f>
        <v>4.3846153846153841</v>
      </c>
      <c r="T115" s="2">
        <v>0.75800000000000001</v>
      </c>
      <c r="U115" s="3">
        <f>MAX(0,(MIN(10,(((T115-0.73)/(0.885-0.73))*10))))</f>
        <v>1.8064516129032271</v>
      </c>
      <c r="V115" s="19">
        <f>E115+G115+I115+K115+M115+O115+Q115+S115+U115</f>
        <v>37.536041129078107</v>
      </c>
      <c r="W115" s="10">
        <v>37</v>
      </c>
      <c r="X115" s="8">
        <f>IF((W115/$AA$1)&gt;1,1,W115/$AA$1)</f>
        <v>1</v>
      </c>
      <c r="Y115" s="10">
        <f>V115*X115</f>
        <v>37.536041129078107</v>
      </c>
    </row>
    <row r="116" spans="1:25" x14ac:dyDescent="0.25">
      <c r="A116" s="1" t="s">
        <v>139</v>
      </c>
      <c r="B116" s="1" t="s">
        <v>209</v>
      </c>
      <c r="C116" s="1" t="s">
        <v>204</v>
      </c>
      <c r="D116" s="2">
        <v>1.1000000000000001</v>
      </c>
      <c r="E116" s="3">
        <f>MAX(0,(MIN(10,(((D116)/(3.3))*10))))</f>
        <v>3.3333333333333339</v>
      </c>
      <c r="F116" s="4">
        <v>6.8</v>
      </c>
      <c r="G116" s="7">
        <f>MAX(0,(MIN(10,(((F116-2)/(10.2-2))*10))))</f>
        <v>5.8536585365853666</v>
      </c>
      <c r="H116" s="2">
        <v>0.9</v>
      </c>
      <c r="I116" s="3">
        <f>MAX(0,(MIN(10,(((H116-1.5)/(7.5-1.5))*10))))</f>
        <v>0</v>
      </c>
      <c r="J116" s="2">
        <v>0.4</v>
      </c>
      <c r="K116" s="3">
        <f>MAX(0,(MIN(10,(((J116-0.3)/(1.5-0.3))*10))))</f>
        <v>0.8333333333333337</v>
      </c>
      <c r="L116" s="2">
        <v>1</v>
      </c>
      <c r="M116" s="3">
        <f>MAX(0,(MIN(10,(((L116-0.3)/(1.5-0.3))*10))))</f>
        <v>5.8333333333333339</v>
      </c>
      <c r="N116" s="2">
        <v>1.3</v>
      </c>
      <c r="O116" s="3">
        <f>(MAX(1,(MIN(10,(((N116-3.3)/(0.8-3.2))*10)))))</f>
        <v>8.3333333333333321</v>
      </c>
      <c r="P116" s="2">
        <v>12</v>
      </c>
      <c r="Q116" s="3">
        <f>MAX(0,(MIN(10,(((P116-3)/(27-3))*10))))</f>
        <v>3.75</v>
      </c>
      <c r="R116" s="2">
        <v>0.48199999999999998</v>
      </c>
      <c r="S116" s="3">
        <f>MAX(0,(MIN(10,(((R116-0.4)/(0.53-0.4))*10))))</f>
        <v>6.3076923076923039</v>
      </c>
      <c r="T116" s="2">
        <v>0.77800000000000002</v>
      </c>
      <c r="U116" s="3">
        <f>MAX(0,(MIN(10,(((T116-0.73)/(0.885-0.73))*10))))</f>
        <v>3.0967741935483897</v>
      </c>
      <c r="V116" s="19">
        <f>E116+G116+I116+K116+M116+O116+Q116+S116+U116</f>
        <v>37.341458371159398</v>
      </c>
      <c r="W116" s="10">
        <v>37</v>
      </c>
      <c r="X116" s="8">
        <f>IF((W116/$AA$1)&gt;1,1,W116/$AA$1)</f>
        <v>1</v>
      </c>
      <c r="Y116" s="10">
        <f>V116*X116</f>
        <v>37.341458371159398</v>
      </c>
    </row>
    <row r="117" spans="1:25" x14ac:dyDescent="0.25">
      <c r="A117" s="1" t="s">
        <v>119</v>
      </c>
      <c r="B117" s="1" t="s">
        <v>200</v>
      </c>
      <c r="C117" s="1" t="s">
        <v>221</v>
      </c>
      <c r="D117" s="2">
        <v>2.4</v>
      </c>
      <c r="E117" s="3">
        <f>MAX(0,(MIN(10,(((D117)/(3.3))*10))))</f>
        <v>7.2727272727272734</v>
      </c>
      <c r="F117" s="4">
        <v>4.8</v>
      </c>
      <c r="G117" s="7">
        <f>MAX(0,(MIN(10,(((F117-2)/(10.2-2))*10))))</f>
        <v>3.4146341463414638</v>
      </c>
      <c r="H117" s="2">
        <v>1.2</v>
      </c>
      <c r="I117" s="3">
        <f>MAX(0,(MIN(10,(((H117-1.5)/(7.5-1.5))*10))))</f>
        <v>0</v>
      </c>
      <c r="J117" s="2">
        <v>1.3</v>
      </c>
      <c r="K117" s="3">
        <f>MAX(0,(MIN(10,(((J117-0.3)/(1.5-0.3))*10))))</f>
        <v>8.3333333333333339</v>
      </c>
      <c r="L117" s="2">
        <v>0.4</v>
      </c>
      <c r="M117" s="3">
        <f>MAX(0,(MIN(10,(((L117-0.3)/(1.5-0.3))*10))))</f>
        <v>0.8333333333333337</v>
      </c>
      <c r="N117" s="2">
        <v>1.1000000000000001</v>
      </c>
      <c r="O117" s="3">
        <f>(MAX(1,(MIN(10,(((N117-3.3)/(0.8-3.2))*10)))))</f>
        <v>9.1666666666666643</v>
      </c>
      <c r="P117" s="2">
        <v>17.8</v>
      </c>
      <c r="Q117" s="3">
        <f>MAX(0,(MIN(10,(((P117-3)/(27-3))*10))))</f>
        <v>6.166666666666667</v>
      </c>
      <c r="R117" s="2">
        <v>0.42699999999999999</v>
      </c>
      <c r="S117" s="3">
        <f>MAX(0,(MIN(10,(((R117-0.4)/(0.53-0.4))*10))))</f>
        <v>2.0769230769230744</v>
      </c>
      <c r="T117" s="2">
        <v>0.69799999999999995</v>
      </c>
      <c r="U117" s="3">
        <f>MAX(0,(MIN(10,(((T117-0.73)/(0.885-0.73))*10))))</f>
        <v>0</v>
      </c>
      <c r="V117" s="19">
        <f>E117+G117+I117+K117+M117+O117+Q117+S117+U117</f>
        <v>37.264284495991809</v>
      </c>
      <c r="W117" s="10">
        <v>38</v>
      </c>
      <c r="X117" s="8">
        <f>IF((W117/$AA$1)&gt;1,1,W117/$AA$1)</f>
        <v>1</v>
      </c>
      <c r="Y117" s="10">
        <f>V117*X117</f>
        <v>37.264284495991809</v>
      </c>
    </row>
    <row r="118" spans="1:25" x14ac:dyDescent="0.25">
      <c r="A118" s="1" t="s">
        <v>210</v>
      </c>
      <c r="B118" s="1" t="s">
        <v>188</v>
      </c>
      <c r="C118" s="1" t="s">
        <v>181</v>
      </c>
      <c r="D118" s="2">
        <v>2</v>
      </c>
      <c r="E118" s="3">
        <f>MAX(0,(MIN(10,(((D118)/(3.3))*10))))</f>
        <v>6.0606060606060606</v>
      </c>
      <c r="F118" s="4">
        <v>3.5</v>
      </c>
      <c r="G118" s="7">
        <f>MAX(0,(MIN(10,(((F118-2)/(10.2-2))*10))))</f>
        <v>1.8292682926829271</v>
      </c>
      <c r="H118" s="2">
        <v>4.4000000000000004</v>
      </c>
      <c r="I118" s="3">
        <f>MAX(0,(MIN(10,(((H118-1.5)/(7.5-1.5))*10))))</f>
        <v>4.8333333333333339</v>
      </c>
      <c r="J118" s="2">
        <v>0.9</v>
      </c>
      <c r="K118" s="3">
        <f>MAX(0,(MIN(10,(((J118-0.3)/(1.5-0.3))*10))))</f>
        <v>5.0000000000000009</v>
      </c>
      <c r="L118" s="2">
        <v>0.3</v>
      </c>
      <c r="M118" s="3">
        <f>MAX(0,(MIN(10,(((L118-0.3)/(1.5-0.3))*10))))</f>
        <v>0</v>
      </c>
      <c r="N118" s="2">
        <v>1.8</v>
      </c>
      <c r="O118" s="3">
        <f>(MAX(1,(MIN(10,(((N118-3.3)/(0.8-3.2))*10)))))</f>
        <v>6.2499999999999982</v>
      </c>
      <c r="P118" s="2">
        <v>16.7</v>
      </c>
      <c r="Q118" s="3">
        <f>MAX(0,(MIN(10,(((P118-3)/(27-3))*10))))</f>
        <v>5.708333333333333</v>
      </c>
      <c r="R118" s="2">
        <v>0.44800000000000001</v>
      </c>
      <c r="S118" s="3">
        <f>MAX(0,(MIN(10,(((R118-0.4)/(0.53-0.4))*10))))</f>
        <v>3.6923076923076916</v>
      </c>
      <c r="T118" s="2">
        <v>0.82399999999999995</v>
      </c>
      <c r="U118" s="3">
        <f>MAX(0,(MIN(10,(((T118-0.73)/(0.885-0.73))*10))))</f>
        <v>6.0645161290322562</v>
      </c>
      <c r="V118" s="19">
        <f>E118+G118+I118+K118+M118+O118+Q118+S118+U118</f>
        <v>39.438364841295602</v>
      </c>
      <c r="W118" s="10">
        <v>34</v>
      </c>
      <c r="X118" s="8">
        <f>IF((W118/$AA$1)&gt;1,1,W118/$AA$1)</f>
        <v>0.94444444444444442</v>
      </c>
      <c r="Y118" s="10">
        <f>V118*X118</f>
        <v>37.247344572334733</v>
      </c>
    </row>
    <row r="119" spans="1:25" x14ac:dyDescent="0.25">
      <c r="A119" s="1" t="s">
        <v>115</v>
      </c>
      <c r="B119" s="1" t="s">
        <v>197</v>
      </c>
      <c r="C119" s="1" t="s">
        <v>181</v>
      </c>
      <c r="D119" s="2">
        <v>1.2</v>
      </c>
      <c r="E119" s="3">
        <f>MAX(0,(MIN(10,(((D119)/(3.3))*10))))</f>
        <v>3.6363636363636367</v>
      </c>
      <c r="F119" s="4">
        <v>2.7</v>
      </c>
      <c r="G119" s="7">
        <f>MAX(0,(MIN(10,(((F119-2)/(10.2-2))*10))))</f>
        <v>0.85365853658536617</v>
      </c>
      <c r="H119" s="2">
        <v>4.7</v>
      </c>
      <c r="I119" s="3">
        <f>MAX(0,(MIN(10,(((H119-1.5)/(7.5-1.5))*10))))</f>
        <v>5.333333333333333</v>
      </c>
      <c r="J119" s="2">
        <v>0.7</v>
      </c>
      <c r="K119" s="3">
        <f>MAX(0,(MIN(10,(((J119-0.3)/(1.5-0.3))*10))))</f>
        <v>3.333333333333333</v>
      </c>
      <c r="L119" s="2">
        <v>0.2</v>
      </c>
      <c r="M119" s="3">
        <f>MAX(0,(MIN(10,(((L119-0.3)/(1.5-0.3))*10))))</f>
        <v>0</v>
      </c>
      <c r="N119" s="2">
        <v>0.9</v>
      </c>
      <c r="O119" s="3">
        <f>(MAX(1,(MIN(10,(((N119-3.3)/(0.8-3.2))*10)))))</f>
        <v>9.9999999999999982</v>
      </c>
      <c r="P119" s="2">
        <v>9.6</v>
      </c>
      <c r="Q119" s="3">
        <f>MAX(0,(MIN(10,(((P119-3)/(27-3))*10))))</f>
        <v>2.7499999999999996</v>
      </c>
      <c r="R119" s="2">
        <v>0.46600000000000003</v>
      </c>
      <c r="S119" s="3">
        <f>MAX(0,(MIN(10,(((R119-0.4)/(0.53-0.4))*10))))</f>
        <v>5.0769230769230766</v>
      </c>
      <c r="T119" s="2">
        <v>0.82599999999999996</v>
      </c>
      <c r="U119" s="3">
        <f>MAX(0,(MIN(10,(((T119-0.73)/(0.885-0.73))*10))))</f>
        <v>6.1935483870967714</v>
      </c>
      <c r="V119" s="19">
        <f>E119+G119+I119+K119+M119+O119+Q119+S119+U119</f>
        <v>37.177160303635517</v>
      </c>
      <c r="W119" s="10">
        <v>38</v>
      </c>
      <c r="X119" s="8">
        <f>IF((W119/$AA$1)&gt;1,1,W119/$AA$1)</f>
        <v>1</v>
      </c>
      <c r="Y119" s="10">
        <f>V119*X119</f>
        <v>37.177160303635517</v>
      </c>
    </row>
    <row r="120" spans="1:25" x14ac:dyDescent="0.25">
      <c r="A120" s="1" t="s">
        <v>94</v>
      </c>
      <c r="B120" s="1" t="s">
        <v>202</v>
      </c>
      <c r="C120" s="1" t="s">
        <v>178</v>
      </c>
      <c r="D120" s="2">
        <v>2.5</v>
      </c>
      <c r="E120" s="3">
        <f>MAX(0,(MIN(10,(((D120)/(3.3))*10))))</f>
        <v>7.5757575757575761</v>
      </c>
      <c r="F120" s="4">
        <v>5.6</v>
      </c>
      <c r="G120" s="7">
        <f>MAX(0,(MIN(10,(((F120-2)/(10.2-2))*10))))</f>
        <v>4.3902439024390247</v>
      </c>
      <c r="H120" s="2">
        <v>2.6</v>
      </c>
      <c r="I120" s="3">
        <f>MAX(0,(MIN(10,(((H120-1.5)/(7.5-1.5))*10))))</f>
        <v>1.8333333333333335</v>
      </c>
      <c r="J120" s="2">
        <v>0.8</v>
      </c>
      <c r="K120" s="3">
        <f>MAX(0,(MIN(10,(((J120-0.3)/(1.5-0.3))*10))))</f>
        <v>4.166666666666667</v>
      </c>
      <c r="L120" s="2">
        <v>0.2</v>
      </c>
      <c r="M120" s="3">
        <f>MAX(0,(MIN(10,(((L120-0.3)/(1.5-0.3))*10))))</f>
        <v>0</v>
      </c>
      <c r="N120" s="2">
        <v>1.9</v>
      </c>
      <c r="O120" s="3">
        <f>(MAX(1,(MIN(10,(((N120-3.3)/(0.8-3.2))*10)))))</f>
        <v>5.8333333333333321</v>
      </c>
      <c r="P120" s="2">
        <v>20.8</v>
      </c>
      <c r="Q120" s="3">
        <f>MAX(0,(MIN(10,(((P120-3)/(27-3))*10))))</f>
        <v>7.416666666666667</v>
      </c>
      <c r="R120" s="2">
        <v>0.44500000000000001</v>
      </c>
      <c r="S120" s="3">
        <f>MAX(0,(MIN(10,(((R120-0.4)/(0.53-0.4))*10))))</f>
        <v>3.4615384615384603</v>
      </c>
      <c r="T120" s="2">
        <v>0.76700000000000002</v>
      </c>
      <c r="U120" s="3">
        <f>MAX(0,(MIN(10,(((T120-0.73)/(0.885-0.73))*10))))</f>
        <v>2.3870967741935498</v>
      </c>
      <c r="V120" s="19">
        <f>E120+G120+I120+K120+M120+O120+Q120+S120+U120</f>
        <v>37.064636713928614</v>
      </c>
      <c r="W120" s="10">
        <v>36</v>
      </c>
      <c r="X120" s="8">
        <f>IF((W120/$AA$1)&gt;1,1,W120/$AA$1)</f>
        <v>1</v>
      </c>
      <c r="Y120" s="10">
        <f>V120*X120</f>
        <v>37.064636713928614</v>
      </c>
    </row>
    <row r="121" spans="1:25" x14ac:dyDescent="0.25">
      <c r="A121" s="1" t="s">
        <v>254</v>
      </c>
      <c r="B121" s="1" t="s">
        <v>203</v>
      </c>
      <c r="C121" s="1" t="s">
        <v>204</v>
      </c>
      <c r="D121" s="2">
        <v>0.8</v>
      </c>
      <c r="E121" s="3">
        <f>MAX(0,(MIN(10,(((D121)/(3.3))*10))))</f>
        <v>2.4242424242424248</v>
      </c>
      <c r="F121" s="4">
        <v>6.8</v>
      </c>
      <c r="G121" s="7">
        <f>MAX(0,(MIN(10,(((F121-2)/(10.2-2))*10))))</f>
        <v>5.8536585365853666</v>
      </c>
      <c r="H121" s="2">
        <v>0.5</v>
      </c>
      <c r="I121" s="3">
        <f>MAX(0,(MIN(10,(((H121-1.5)/(7.5-1.5))*10))))</f>
        <v>0</v>
      </c>
      <c r="J121" s="2">
        <v>0.6</v>
      </c>
      <c r="K121" s="3">
        <f>MAX(0,(MIN(10,(((J121-0.3)/(1.5-0.3))*10))))</f>
        <v>2.5</v>
      </c>
      <c r="L121" s="2">
        <v>0.9</v>
      </c>
      <c r="M121" s="3">
        <f>MAX(0,(MIN(10,(((L121-0.3)/(1.5-0.3))*10))))</f>
        <v>5.0000000000000009</v>
      </c>
      <c r="N121" s="2">
        <v>0.6</v>
      </c>
      <c r="O121" s="3">
        <f>(MAX(1,(MIN(10,(((N121-3.3)/(0.8-3.2))*10)))))</f>
        <v>10</v>
      </c>
      <c r="P121" s="2">
        <v>10.3</v>
      </c>
      <c r="Q121" s="3">
        <f>MAX(0,(MIN(10,(((P121-3)/(27-3))*10))))</f>
        <v>3.041666666666667</v>
      </c>
      <c r="R121" s="2">
        <v>0.46800000000000003</v>
      </c>
      <c r="S121" s="3">
        <f>MAX(0,(MIN(10,(((R121-0.4)/(0.53-0.4))*10))))</f>
        <v>5.2307692307692308</v>
      </c>
      <c r="T121" s="2">
        <v>0.77</v>
      </c>
      <c r="U121" s="3">
        <f>MAX(0,(MIN(10,(((T121-0.73)/(0.885-0.73))*10))))</f>
        <v>2.5806451612903243</v>
      </c>
      <c r="V121" s="19">
        <f>E121+G121+I121+K121+M121+O121+Q121+S121+U121</f>
        <v>36.630982019554018</v>
      </c>
      <c r="W121" s="10">
        <v>36</v>
      </c>
      <c r="X121" s="8">
        <f>IF((W121/$AA$1)&gt;1,1,W121/$AA$1)</f>
        <v>1</v>
      </c>
      <c r="Y121" s="10">
        <f>V121*X121</f>
        <v>36.630982019554018</v>
      </c>
    </row>
    <row r="122" spans="1:25" x14ac:dyDescent="0.25">
      <c r="A122" s="1" t="s">
        <v>298</v>
      </c>
      <c r="B122" s="1" t="s">
        <v>216</v>
      </c>
      <c r="C122" s="1" t="s">
        <v>204</v>
      </c>
      <c r="D122" s="2">
        <v>0.6</v>
      </c>
      <c r="E122" s="3">
        <f>MAX(0,(MIN(10,(((D122)/(3.3))*10))))</f>
        <v>1.8181818181818183</v>
      </c>
      <c r="F122" s="4">
        <v>6.5</v>
      </c>
      <c r="G122" s="7">
        <f>MAX(0,(MIN(10,(((F122-2)/(10.2-2))*10))))</f>
        <v>5.4878048780487809</v>
      </c>
      <c r="H122" s="2">
        <v>0.8</v>
      </c>
      <c r="I122" s="3">
        <f>MAX(0,(MIN(10,(((H122-1.5)/(7.5-1.5))*10))))</f>
        <v>0</v>
      </c>
      <c r="J122" s="2">
        <v>0.5</v>
      </c>
      <c r="K122" s="3">
        <f>MAX(0,(MIN(10,(((J122-0.3)/(1.5-0.3))*10))))</f>
        <v>1.666666666666667</v>
      </c>
      <c r="L122" s="2">
        <v>1.4</v>
      </c>
      <c r="M122" s="3">
        <f>MAX(0,(MIN(10,(((L122-0.3)/(1.5-0.3))*10))))</f>
        <v>9.1666666666666661</v>
      </c>
      <c r="N122" s="2">
        <v>1.8</v>
      </c>
      <c r="O122" s="3">
        <f>(MAX(1,(MIN(10,(((N122-3.3)/(0.8-3.2))*10)))))</f>
        <v>6.2499999999999982</v>
      </c>
      <c r="P122" s="2">
        <v>11</v>
      </c>
      <c r="Q122" s="3">
        <f>MAX(0,(MIN(10,(((P122-3)/(27-3))*10))))</f>
        <v>3.333333333333333</v>
      </c>
      <c r="R122" s="2">
        <v>0.58699999999999997</v>
      </c>
      <c r="S122" s="3">
        <f>MAX(0,(MIN(10,(((R122-0.4)/(0.53-0.4))*10))))</f>
        <v>10</v>
      </c>
      <c r="T122" s="2">
        <v>0.746</v>
      </c>
      <c r="U122" s="3">
        <f>MAX(0,(MIN(10,(((T122-0.73)/(0.885-0.73))*10))))</f>
        <v>1.0322580645161297</v>
      </c>
      <c r="V122" s="19">
        <f>E122+G122+I122+K122+M122+O122+Q122+S122+U122</f>
        <v>38.75491142741339</v>
      </c>
      <c r="W122" s="10">
        <v>34</v>
      </c>
      <c r="X122" s="8">
        <f>IF((W122/$AA$1)&gt;1,1,W122/$AA$1)</f>
        <v>0.94444444444444442</v>
      </c>
      <c r="Y122" s="10">
        <f>V122*X122</f>
        <v>36.60186079255709</v>
      </c>
    </row>
    <row r="123" spans="1:25" x14ac:dyDescent="0.25">
      <c r="A123" s="1" t="s">
        <v>171</v>
      </c>
      <c r="B123" s="1" t="s">
        <v>172</v>
      </c>
      <c r="C123" s="1" t="s">
        <v>173</v>
      </c>
      <c r="D123" s="2">
        <v>0.3</v>
      </c>
      <c r="E123" s="3">
        <f>MAX(0,(MIN(10,(((D123)/(3.3))*10))))</f>
        <v>0.90909090909090917</v>
      </c>
      <c r="F123" s="4">
        <v>7.1</v>
      </c>
      <c r="G123" s="7">
        <f>MAX(0,(MIN(10,(((F123-2)/(10.2-2))*10))))</f>
        <v>6.2195121951219514</v>
      </c>
      <c r="H123" s="2">
        <v>4.2</v>
      </c>
      <c r="I123" s="3">
        <f>MAX(0,(MIN(10,(((H123-1.5)/(7.5-1.5))*10))))</f>
        <v>4.5</v>
      </c>
      <c r="J123" s="2">
        <v>1</v>
      </c>
      <c r="K123" s="3">
        <f>MAX(0,(MIN(10,(((J123-0.3)/(1.5-0.3))*10))))</f>
        <v>5.8333333333333339</v>
      </c>
      <c r="L123" s="2">
        <v>0.6</v>
      </c>
      <c r="M123" s="3">
        <f>MAX(0,(MIN(10,(((L123-0.3)/(1.5-0.3))*10))))</f>
        <v>2.5</v>
      </c>
      <c r="N123" s="2">
        <v>3</v>
      </c>
      <c r="O123" s="3">
        <f>(MAX(1,(MIN(10,(((N123-3.3)/(0.8-3.2))*10)))))</f>
        <v>1.2499999999999991</v>
      </c>
      <c r="P123" s="2">
        <v>26.8</v>
      </c>
      <c r="Q123" s="3">
        <f>MAX(0,(MIN(10,(((P123-3)/(27-3))*10))))</f>
        <v>9.9166666666666679</v>
      </c>
      <c r="R123" s="2">
        <v>0.60399999999999998</v>
      </c>
      <c r="S123" s="3">
        <f>MAX(0,(MIN(10,(((R123-0.4)/(0.53-0.4))*10))))</f>
        <v>10</v>
      </c>
      <c r="T123" s="2">
        <v>0.71</v>
      </c>
      <c r="U123" s="3">
        <f>MAX(0,(MIN(10,(((T123-0.73)/(0.885-0.73))*10))))</f>
        <v>0</v>
      </c>
      <c r="V123" s="19">
        <f>E123+G123+I123+K123+M123+O123+Q123+S123+U123</f>
        <v>41.128603104212857</v>
      </c>
      <c r="W123" s="10">
        <v>32</v>
      </c>
      <c r="X123" s="8">
        <f>IF((W123/$AA$1)&gt;1,1,W123/$AA$1)</f>
        <v>0.88888888888888884</v>
      </c>
      <c r="Y123" s="10">
        <f>V123*X123</f>
        <v>36.558758314855872</v>
      </c>
    </row>
    <row r="124" spans="1:25" x14ac:dyDescent="0.25">
      <c r="A124" s="1" t="s">
        <v>215</v>
      </c>
      <c r="B124" s="1" t="s">
        <v>216</v>
      </c>
      <c r="C124" s="1" t="s">
        <v>173</v>
      </c>
      <c r="D124" s="2">
        <v>1.2</v>
      </c>
      <c r="E124" s="3">
        <f>MAX(0,(MIN(10,(((D124)/(3.3))*10))))</f>
        <v>3.6363636363636367</v>
      </c>
      <c r="F124" s="4">
        <v>7.5</v>
      </c>
      <c r="G124" s="7">
        <f>MAX(0,(MIN(10,(((F124-2)/(10.2-2))*10))))</f>
        <v>6.7073170731707323</v>
      </c>
      <c r="H124" s="2">
        <v>3.7</v>
      </c>
      <c r="I124" s="3">
        <f>MAX(0,(MIN(10,(((H124-1.5)/(7.5-1.5))*10))))</f>
        <v>3.666666666666667</v>
      </c>
      <c r="J124" s="2">
        <v>0.9</v>
      </c>
      <c r="K124" s="3">
        <f>MAX(0,(MIN(10,(((J124-0.3)/(1.5-0.3))*10))))</f>
        <v>5.0000000000000009</v>
      </c>
      <c r="L124" s="2">
        <v>0.7</v>
      </c>
      <c r="M124" s="3">
        <f>MAX(0,(MIN(10,(((L124-0.3)/(1.5-0.3))*10))))</f>
        <v>3.333333333333333</v>
      </c>
      <c r="N124" s="2">
        <v>2.8</v>
      </c>
      <c r="O124" s="3">
        <f>(MAX(1,(MIN(10,(((N124-3.3)/(0.8-3.2))*10)))))</f>
        <v>2.083333333333333</v>
      </c>
      <c r="P124" s="2">
        <v>19.5</v>
      </c>
      <c r="Q124" s="3">
        <f>MAX(0,(MIN(10,(((P124-3)/(27-3))*10))))</f>
        <v>6.875</v>
      </c>
      <c r="R124" s="2">
        <v>0.45200000000000001</v>
      </c>
      <c r="S124" s="3">
        <f>MAX(0,(MIN(10,(((R124-0.4)/(0.53-0.4))*10))))</f>
        <v>3.9999999999999991</v>
      </c>
      <c r="T124" s="2">
        <v>0.749</v>
      </c>
      <c r="U124" s="3">
        <f>MAX(0,(MIN(10,(((T124-0.73)/(0.885-0.73))*10))))</f>
        <v>1.2258064516129041</v>
      </c>
      <c r="V124" s="19">
        <f>E124+G124+I124+K124+M124+O124+Q124+S124+U124</f>
        <v>36.527820494480601</v>
      </c>
      <c r="W124" s="10">
        <v>38</v>
      </c>
      <c r="X124" s="8">
        <f>IF((W124/$AA$1)&gt;1,1,W124/$AA$1)</f>
        <v>1</v>
      </c>
      <c r="Y124" s="10">
        <f>V124*X124</f>
        <v>36.527820494480601</v>
      </c>
    </row>
    <row r="125" spans="1:25" x14ac:dyDescent="0.25">
      <c r="A125" s="1" t="s">
        <v>41</v>
      </c>
      <c r="B125" s="1" t="s">
        <v>169</v>
      </c>
      <c r="C125" s="1" t="s">
        <v>228</v>
      </c>
      <c r="D125" s="2">
        <v>0.1</v>
      </c>
      <c r="E125" s="3">
        <f>MAX(0,(MIN(10,(((D125)/(3.3))*10))))</f>
        <v>0.30303030303030309</v>
      </c>
      <c r="F125" s="2">
        <v>6</v>
      </c>
      <c r="G125" s="7">
        <f>MAX(0,(MIN(10,(((F125-2)/(10.2-2))*10))))</f>
        <v>4.8780487804878057</v>
      </c>
      <c r="H125" s="2">
        <v>1.3</v>
      </c>
      <c r="I125" s="3">
        <f>MAX(0,(MIN(10,(((H125-1.5)/(7.5-1.5))*10))))</f>
        <v>0</v>
      </c>
      <c r="J125" s="2">
        <v>0.6</v>
      </c>
      <c r="K125" s="3">
        <f>MAX(0,(MIN(10,(((J125-0.3)/(1.5-0.3))*10))))</f>
        <v>2.5</v>
      </c>
      <c r="L125" s="2">
        <v>1</v>
      </c>
      <c r="M125" s="3">
        <f>MAX(0,(MIN(10,(((L125-0.3)/(1.5-0.3))*10))))</f>
        <v>5.8333333333333339</v>
      </c>
      <c r="N125" s="2">
        <v>1</v>
      </c>
      <c r="O125" s="3">
        <f>(MAX(1,(MIN(10,(((N125-3.3)/(0.8-3.2))*10)))))</f>
        <v>9.5833333333333321</v>
      </c>
      <c r="P125" s="2">
        <v>11.2</v>
      </c>
      <c r="Q125" s="3">
        <f>MAX(0,(MIN(10,(((P125-3)/(27-3))*10))))</f>
        <v>3.4166666666666661</v>
      </c>
      <c r="R125" s="2">
        <v>0.63</v>
      </c>
      <c r="S125" s="3">
        <f>MAX(0,(MIN(10,(((R125-0.4)/(0.53-0.4))*10))))</f>
        <v>10</v>
      </c>
      <c r="T125" s="2">
        <v>0.71799999999999997</v>
      </c>
      <c r="U125" s="3">
        <f>MAX(0,(MIN(10,(((T125-0.73)/(0.885-0.73))*10))))</f>
        <v>0</v>
      </c>
      <c r="V125" s="19">
        <f>E125+G125+I125+K125+M125+O125+Q125+S125+U125</f>
        <v>36.514412416851442</v>
      </c>
      <c r="W125" s="12">
        <v>36</v>
      </c>
      <c r="X125" s="8">
        <f>IF((W125/$AA$1)&gt;1,1,W125/$AA$1)</f>
        <v>1</v>
      </c>
      <c r="Y125" s="10">
        <f>V125*X125</f>
        <v>36.514412416851442</v>
      </c>
    </row>
    <row r="126" spans="1:25" x14ac:dyDescent="0.25">
      <c r="A126" s="1" t="s">
        <v>224</v>
      </c>
      <c r="B126" s="1" t="s">
        <v>198</v>
      </c>
      <c r="C126" s="1" t="s">
        <v>173</v>
      </c>
      <c r="D126" s="2">
        <v>1.8</v>
      </c>
      <c r="E126" s="3">
        <f>MAX(0,(MIN(10,(((D126)/(3.3))*10))))</f>
        <v>5.454545454545455</v>
      </c>
      <c r="F126" s="4">
        <v>6.1</v>
      </c>
      <c r="G126" s="7">
        <f>MAX(0,(MIN(10,(((F126-2)/(10.2-2))*10))))</f>
        <v>5</v>
      </c>
      <c r="H126" s="2">
        <v>1.3</v>
      </c>
      <c r="I126" s="3">
        <f>MAX(0,(MIN(10,(((H126-1.5)/(7.5-1.5))*10))))</f>
        <v>0</v>
      </c>
      <c r="J126" s="2">
        <v>0.7</v>
      </c>
      <c r="K126" s="3">
        <f>MAX(0,(MIN(10,(((J126-0.3)/(1.5-0.3))*10))))</f>
        <v>3.333333333333333</v>
      </c>
      <c r="L126" s="2">
        <v>1</v>
      </c>
      <c r="M126" s="3">
        <f>MAX(0,(MIN(10,(((L126-0.3)/(1.5-0.3))*10))))</f>
        <v>5.8333333333333339</v>
      </c>
      <c r="N126" s="2">
        <v>1.4</v>
      </c>
      <c r="O126" s="3">
        <f>(MAX(1,(MIN(10,(((N126-3.3)/(0.8-3.2))*10)))))</f>
        <v>7.9166666666666652</v>
      </c>
      <c r="P126" s="2">
        <v>13.3</v>
      </c>
      <c r="Q126" s="3">
        <f>MAX(0,(MIN(10,(((P126-3)/(27-3))*10))))</f>
        <v>4.291666666666667</v>
      </c>
      <c r="R126" s="2">
        <v>0.41199999999999998</v>
      </c>
      <c r="S126" s="3">
        <f>MAX(0,(MIN(10,(((R126-0.4)/(0.53-0.4))*10))))</f>
        <v>0.92307692307691969</v>
      </c>
      <c r="T126" s="2">
        <v>0.78700000000000003</v>
      </c>
      <c r="U126" s="3">
        <f>MAX(0,(MIN(10,(((T126-0.73)/(0.885-0.73))*10))))</f>
        <v>3.6774193548387126</v>
      </c>
      <c r="V126" s="19">
        <f>E126+G126+I126+K126+M126+O126+Q126+S126+U126</f>
        <v>36.430041732461085</v>
      </c>
      <c r="W126" s="10">
        <v>38</v>
      </c>
      <c r="X126" s="8">
        <f>IF((W126/$AA$1)&gt;1,1,W126/$AA$1)</f>
        <v>1</v>
      </c>
      <c r="Y126" s="10">
        <f>V126*X126</f>
        <v>36.430041732461085</v>
      </c>
    </row>
    <row r="127" spans="1:25" x14ac:dyDescent="0.25">
      <c r="A127" s="1" t="s">
        <v>129</v>
      </c>
      <c r="B127" s="1" t="s">
        <v>201</v>
      </c>
      <c r="C127" s="1" t="s">
        <v>170</v>
      </c>
      <c r="D127" s="2">
        <v>1.7</v>
      </c>
      <c r="E127" s="3">
        <f>MAX(0,(MIN(10,(((D127)/(3.3))*10))))</f>
        <v>5.1515151515151514</v>
      </c>
      <c r="F127" s="2">
        <v>3.6</v>
      </c>
      <c r="G127" s="7">
        <f>MAX(0,(MIN(10,(((F127-2)/(10.2-2))*10))))</f>
        <v>1.9512195121951224</v>
      </c>
      <c r="H127" s="2">
        <v>3.5</v>
      </c>
      <c r="I127" s="3">
        <f>MAX(0,(MIN(10,(((H127-1.5)/(7.5-1.5))*10))))</f>
        <v>3.333333333333333</v>
      </c>
      <c r="J127" s="2">
        <v>0.9</v>
      </c>
      <c r="K127" s="3">
        <f>MAX(0,(MIN(10,(((J127-0.3)/(1.5-0.3))*10))))</f>
        <v>5.0000000000000009</v>
      </c>
      <c r="L127" s="2">
        <v>0.1</v>
      </c>
      <c r="M127" s="3">
        <f>MAX(0,(MIN(10,(((L127-0.3)/(1.5-0.3))*10))))</f>
        <v>0</v>
      </c>
      <c r="N127" s="2">
        <v>1.4</v>
      </c>
      <c r="O127" s="3">
        <f>(MAX(1,(MIN(10,(((N127-3.3)/(0.8-3.2))*10)))))</f>
        <v>7.9166666666666652</v>
      </c>
      <c r="P127" s="2">
        <v>12</v>
      </c>
      <c r="Q127" s="3">
        <f>MAX(0,(MIN(10,(((P127-3)/(27-3))*10))))</f>
        <v>3.75</v>
      </c>
      <c r="R127" s="2">
        <v>0.40799999999999997</v>
      </c>
      <c r="S127" s="3">
        <f>MAX(0,(MIN(10,(((R127-0.4)/(0.53-0.4))*10))))</f>
        <v>0.61538461538461164</v>
      </c>
      <c r="T127" s="2">
        <v>0.86499999999999999</v>
      </c>
      <c r="U127" s="3">
        <f>MAX(0,(MIN(10,(((T127-0.73)/(0.885-0.73))*10))))</f>
        <v>8.7096774193548381</v>
      </c>
      <c r="V127" s="19">
        <f>E127+G127+I127+K127+M127+O127+Q127+S127+U127</f>
        <v>36.427796698449725</v>
      </c>
      <c r="W127" s="12">
        <v>39</v>
      </c>
      <c r="X127" s="8">
        <f>IF((W127/$AA$1)&gt;1,1,W127/$AA$1)</f>
        <v>1</v>
      </c>
      <c r="Y127" s="10">
        <f>V127*X127</f>
        <v>36.427796698449725</v>
      </c>
    </row>
    <row r="128" spans="1:25" x14ac:dyDescent="0.25">
      <c r="A128" s="1" t="s">
        <v>158</v>
      </c>
      <c r="B128" s="1" t="s">
        <v>190</v>
      </c>
      <c r="C128" s="1" t="s">
        <v>178</v>
      </c>
      <c r="D128" s="2">
        <v>1.3</v>
      </c>
      <c r="E128" s="3">
        <f>MAX(0,(MIN(10,(((D128)/(3.3))*10))))</f>
        <v>3.9393939393939399</v>
      </c>
      <c r="F128" s="2">
        <v>4.2</v>
      </c>
      <c r="G128" s="7">
        <f>MAX(0,(MIN(10,(((F128-2)/(10.2-2))*10))))</f>
        <v>2.6829268292682933</v>
      </c>
      <c r="H128" s="2">
        <v>1.3</v>
      </c>
      <c r="I128" s="3">
        <f>MAX(0,(MIN(10,(((H128-1.5)/(7.5-1.5))*10))))</f>
        <v>0</v>
      </c>
      <c r="J128" s="2">
        <v>0.7</v>
      </c>
      <c r="K128" s="3">
        <f>MAX(0,(MIN(10,(((J128-0.3)/(1.5-0.3))*10))))</f>
        <v>3.333333333333333</v>
      </c>
      <c r="L128" s="2">
        <v>0.8</v>
      </c>
      <c r="M128" s="3">
        <f>MAX(0,(MIN(10,(((L128-0.3)/(1.5-0.3))*10))))</f>
        <v>4.166666666666667</v>
      </c>
      <c r="N128" s="2">
        <v>1.2</v>
      </c>
      <c r="O128" s="3">
        <f>(MAX(1,(MIN(10,(((N128-3.3)/(0.8-3.2))*10)))))</f>
        <v>8.7499999999999982</v>
      </c>
      <c r="P128" s="2">
        <v>10.1</v>
      </c>
      <c r="Q128" s="3">
        <f>MAX(0,(MIN(10,(((P128-3)/(27-3))*10))))</f>
        <v>2.9583333333333335</v>
      </c>
      <c r="R128" s="2">
        <v>0.47799999999999998</v>
      </c>
      <c r="S128" s="3">
        <f>MAX(0,(MIN(10,(((R128-0.4)/(0.53-0.4))*10))))</f>
        <v>5.9999999999999964</v>
      </c>
      <c r="T128" s="2">
        <v>0.8</v>
      </c>
      <c r="U128" s="3">
        <f>MAX(0,(MIN(10,(((T128-0.73)/(0.885-0.73))*10))))</f>
        <v>4.5161290322580676</v>
      </c>
      <c r="V128" s="19">
        <f>E128+G128+I128+K128+M128+O128+Q128+S128+U128</f>
        <v>36.346783134253627</v>
      </c>
      <c r="W128" s="12">
        <v>36</v>
      </c>
      <c r="X128" s="8">
        <f>IF((W128/$AA$1)&gt;1,1,W128/$AA$1)</f>
        <v>1</v>
      </c>
      <c r="Y128" s="10">
        <f>V128*X128</f>
        <v>36.346783134253627</v>
      </c>
    </row>
    <row r="129" spans="1:25" x14ac:dyDescent="0.25">
      <c r="A129" s="1" t="s">
        <v>312</v>
      </c>
      <c r="B129" s="1" t="s">
        <v>200</v>
      </c>
      <c r="C129" s="1" t="s">
        <v>196</v>
      </c>
      <c r="D129" s="2">
        <v>0</v>
      </c>
      <c r="E129" s="3">
        <f>MAX(0,(MIN(10,(((D129)/(3.3))*10))))</f>
        <v>0</v>
      </c>
      <c r="F129" s="2">
        <v>5.4</v>
      </c>
      <c r="G129" s="7">
        <f>MAX(0,(MIN(10,(((F129-2)/(10.2-2))*10))))</f>
        <v>4.1463414634146352</v>
      </c>
      <c r="H129" s="2">
        <v>1</v>
      </c>
      <c r="I129" s="3">
        <f>MAX(0,(MIN(10,(((H129-1.5)/(7.5-1.5))*10))))</f>
        <v>0</v>
      </c>
      <c r="J129" s="2">
        <v>0.7</v>
      </c>
      <c r="K129" s="3">
        <f>MAX(0,(MIN(10,(((J129-0.3)/(1.5-0.3))*10))))</f>
        <v>3.333333333333333</v>
      </c>
      <c r="L129" s="2">
        <v>1.2</v>
      </c>
      <c r="M129" s="3">
        <f>MAX(0,(MIN(10,(((L129-0.3)/(1.5-0.3))*10))))</f>
        <v>7.5</v>
      </c>
      <c r="N129" s="2">
        <v>1</v>
      </c>
      <c r="O129" s="3">
        <f>(MAX(1,(MIN(10,(((N129-3.3)/(0.8-3.2))*10)))))</f>
        <v>9.5833333333333321</v>
      </c>
      <c r="P129" s="2">
        <v>6.5</v>
      </c>
      <c r="Q129" s="3">
        <f>MAX(0,(MIN(10,(((P129-3)/(27-3))*10))))</f>
        <v>1.4583333333333335</v>
      </c>
      <c r="R129" s="2">
        <v>0.56599999999999995</v>
      </c>
      <c r="S129" s="3">
        <f>MAX(0,(MIN(10,(((R129-0.4)/(0.53-0.4))*10))))</f>
        <v>10</v>
      </c>
      <c r="T129" s="2">
        <v>0.72699999999999998</v>
      </c>
      <c r="U129" s="3">
        <f>MAX(0,(MIN(10,(((T129-0.73)/(0.885-0.73))*10))))</f>
        <v>0</v>
      </c>
      <c r="V129" s="19">
        <f>E129+G129+I129+K129+M129+O129+Q129+S129+U129</f>
        <v>36.021341463414629</v>
      </c>
      <c r="W129" s="12">
        <v>37</v>
      </c>
      <c r="X129" s="8">
        <f>IF((W129/$AA$1)&gt;1,1,W129/$AA$1)</f>
        <v>1</v>
      </c>
      <c r="Y129" s="10">
        <f>V129*X129</f>
        <v>36.021341463414629</v>
      </c>
    </row>
    <row r="130" spans="1:25" x14ac:dyDescent="0.25">
      <c r="A130" s="1" t="s">
        <v>157</v>
      </c>
      <c r="B130" s="1" t="s">
        <v>184</v>
      </c>
      <c r="C130" s="1" t="s">
        <v>178</v>
      </c>
      <c r="D130" s="2">
        <v>1.5</v>
      </c>
      <c r="E130" s="3">
        <f>MAX(0,(MIN(10,(((D130)/(3.3))*10))))</f>
        <v>4.5454545454545459</v>
      </c>
      <c r="F130" s="2">
        <v>4.4000000000000004</v>
      </c>
      <c r="G130" s="7">
        <f>MAX(0,(MIN(10,(((F130-2)/(10.2-2))*10))))</f>
        <v>2.9268292682926838</v>
      </c>
      <c r="H130" s="2">
        <v>1.6</v>
      </c>
      <c r="I130" s="3">
        <f>MAX(0,(MIN(10,(((H130-1.5)/(7.5-1.5))*10))))</f>
        <v>0.1666666666666668</v>
      </c>
      <c r="J130" s="2">
        <v>0.7</v>
      </c>
      <c r="K130" s="3">
        <f>MAX(0,(MIN(10,(((J130-0.3)/(1.5-0.3))*10))))</f>
        <v>3.333333333333333</v>
      </c>
      <c r="L130" s="2">
        <v>0.3</v>
      </c>
      <c r="M130" s="3">
        <f>MAX(0,(MIN(10,(((L130-0.3)/(1.5-0.3))*10))))</f>
        <v>0</v>
      </c>
      <c r="N130" s="2">
        <v>1.3</v>
      </c>
      <c r="O130" s="3">
        <f>(MAX(1,(MIN(10,(((N130-3.3)/(0.8-3.2))*10)))))</f>
        <v>8.3333333333333321</v>
      </c>
      <c r="P130" s="2">
        <v>8.1</v>
      </c>
      <c r="Q130" s="3">
        <f>MAX(0,(MIN(10,(((P130-3)/(27-3))*10))))</f>
        <v>2.125</v>
      </c>
      <c r="R130" s="2">
        <v>0.48799999999999999</v>
      </c>
      <c r="S130" s="3">
        <f>MAX(0,(MIN(10,(((R130-0.4)/(0.53-0.4))*10))))</f>
        <v>6.7692307692307665</v>
      </c>
      <c r="T130" s="2">
        <v>0.85099999999999998</v>
      </c>
      <c r="U130" s="3">
        <f>MAX(0,(MIN(10,(((T130-0.73)/(0.885-0.73))*10))))</f>
        <v>7.8064516129032242</v>
      </c>
      <c r="V130" s="19">
        <f>E130+G130+I130+K130+M130+O130+Q130+S130+U130</f>
        <v>36.006299529214552</v>
      </c>
      <c r="W130" s="12">
        <v>39</v>
      </c>
      <c r="X130" s="8">
        <f>IF((W130/$AA$1)&gt;1,1,W130/$AA$1)</f>
        <v>1</v>
      </c>
      <c r="Y130" s="10">
        <f>V130*X130</f>
        <v>36.006299529214552</v>
      </c>
    </row>
    <row r="131" spans="1:25" x14ac:dyDescent="0.25">
      <c r="A131" s="1" t="s">
        <v>85</v>
      </c>
      <c r="B131" s="1" t="s">
        <v>191</v>
      </c>
      <c r="C131" s="1" t="s">
        <v>192</v>
      </c>
      <c r="D131" s="2">
        <v>2.6</v>
      </c>
      <c r="E131" s="3">
        <f>MAX(0,(MIN(10,(((D131)/(3.3))*10))))</f>
        <v>7.8787878787878798</v>
      </c>
      <c r="F131" s="4">
        <v>3.4</v>
      </c>
      <c r="G131" s="7">
        <f>MAX(0,(MIN(10,(((F131-2)/(10.2-2))*10))))</f>
        <v>1.7073170731707319</v>
      </c>
      <c r="H131" s="2">
        <v>2.9</v>
      </c>
      <c r="I131" s="3">
        <f>MAX(0,(MIN(10,(((H131-1.5)/(7.5-1.5))*10))))</f>
        <v>2.333333333333333</v>
      </c>
      <c r="J131" s="2">
        <v>0.9</v>
      </c>
      <c r="K131" s="3">
        <f>MAX(0,(MIN(10,(((J131-0.3)/(1.5-0.3))*10))))</f>
        <v>5.0000000000000009</v>
      </c>
      <c r="L131" s="2">
        <v>0.3</v>
      </c>
      <c r="M131" s="3">
        <f>MAX(0,(MIN(10,(((L131-0.3)/(1.5-0.3))*10))))</f>
        <v>0</v>
      </c>
      <c r="N131" s="2">
        <v>1.4</v>
      </c>
      <c r="O131" s="3">
        <f>(MAX(1,(MIN(10,(((N131-3.3)/(0.8-3.2))*10)))))</f>
        <v>7.9166666666666652</v>
      </c>
      <c r="P131" s="2">
        <v>14</v>
      </c>
      <c r="Q131" s="3">
        <f>MAX(0,(MIN(10,(((P131-3)/(27-3))*10))))</f>
        <v>4.583333333333333</v>
      </c>
      <c r="R131" s="2">
        <v>0.46400000000000002</v>
      </c>
      <c r="S131" s="3">
        <f>MAX(0,(MIN(10,(((R131-0.4)/(0.53-0.4))*10))))</f>
        <v>4.9230769230769225</v>
      </c>
      <c r="T131" s="2">
        <v>0.754</v>
      </c>
      <c r="U131" s="3">
        <f>MAX(0,(MIN(10,(((T131-0.73)/(0.885-0.73))*10))))</f>
        <v>1.5483870967741948</v>
      </c>
      <c r="V131" s="19">
        <f>E131+G131+I131+K131+M131+O131+Q131+S131+U131</f>
        <v>35.890902305143058</v>
      </c>
      <c r="W131" s="10">
        <v>38</v>
      </c>
      <c r="X131" s="8">
        <f>IF((W131/$AA$1)&gt;1,1,W131/$AA$1)</f>
        <v>1</v>
      </c>
      <c r="Y131" s="10">
        <f>V131*X131</f>
        <v>35.890902305143058</v>
      </c>
    </row>
    <row r="132" spans="1:25" x14ac:dyDescent="0.25">
      <c r="A132" s="1" t="s">
        <v>98</v>
      </c>
      <c r="B132" s="1" t="s">
        <v>197</v>
      </c>
      <c r="C132" s="1" t="s">
        <v>178</v>
      </c>
      <c r="D132" s="2">
        <v>2.1</v>
      </c>
      <c r="E132" s="3">
        <f>MAX(0,(MIN(10,(((D132)/(3.3))*10))))</f>
        <v>6.3636363636363651</v>
      </c>
      <c r="F132" s="4">
        <v>7.8</v>
      </c>
      <c r="G132" s="7">
        <f>MAX(0,(MIN(10,(((F132-2)/(10.2-2))*10))))</f>
        <v>7.073170731707318</v>
      </c>
      <c r="H132" s="2">
        <v>3.5</v>
      </c>
      <c r="I132" s="3">
        <f>MAX(0,(MIN(10,(((H132-1.5)/(7.5-1.5))*10))))</f>
        <v>3.333333333333333</v>
      </c>
      <c r="J132" s="2">
        <v>0.5</v>
      </c>
      <c r="K132" s="3">
        <f>MAX(0,(MIN(10,(((J132-0.3)/(1.5-0.3))*10))))</f>
        <v>1.666666666666667</v>
      </c>
      <c r="L132" s="2">
        <v>0.7</v>
      </c>
      <c r="M132" s="3">
        <f>MAX(0,(MIN(10,(((L132-0.3)/(1.5-0.3))*10))))</f>
        <v>3.333333333333333</v>
      </c>
      <c r="N132" s="2">
        <v>2.6</v>
      </c>
      <c r="O132" s="3">
        <f>(MAX(1,(MIN(10,(((N132-3.3)/(0.8-3.2))*10)))))</f>
        <v>2.9166666666666652</v>
      </c>
      <c r="P132" s="2">
        <v>18.899999999999999</v>
      </c>
      <c r="Q132" s="3">
        <f>MAX(0,(MIN(10,(((P132-3)/(27-3))*10))))</f>
        <v>6.625</v>
      </c>
      <c r="R132" s="2">
        <v>0.45800000000000002</v>
      </c>
      <c r="S132" s="3">
        <f>MAX(0,(MIN(10,(((R132-0.4)/(0.53-0.4))*10))))</f>
        <v>4.4615384615384617</v>
      </c>
      <c r="T132" s="2">
        <v>0.70799999999999996</v>
      </c>
      <c r="U132" s="3">
        <f>MAX(0,(MIN(10,(((T132-0.73)/(0.885-0.73))*10))))</f>
        <v>0</v>
      </c>
      <c r="V132" s="19">
        <f>E132+G132+I132+K132+M132+O132+Q132+S132+U132</f>
        <v>35.773345556882141</v>
      </c>
      <c r="W132" s="10">
        <v>37</v>
      </c>
      <c r="X132" s="8">
        <f>IF((W132/$AA$1)&gt;1,1,W132/$AA$1)</f>
        <v>1</v>
      </c>
      <c r="Y132" s="10">
        <f>V132*X132</f>
        <v>35.773345556882141</v>
      </c>
    </row>
    <row r="133" spans="1:25" x14ac:dyDescent="0.25">
      <c r="A133" s="1" t="s">
        <v>97</v>
      </c>
      <c r="B133" s="1" t="s">
        <v>169</v>
      </c>
      <c r="C133" s="1" t="s">
        <v>170</v>
      </c>
      <c r="D133" s="2">
        <v>1.4</v>
      </c>
      <c r="E133" s="3">
        <f>MAX(0,(MIN(10,(((D133)/(3.3))*10))))</f>
        <v>4.2424242424242422</v>
      </c>
      <c r="F133" s="4">
        <v>2.4</v>
      </c>
      <c r="G133" s="7">
        <f>MAX(0,(MIN(10,(((F133-2)/(10.2-2))*10))))</f>
        <v>0.48780487804878042</v>
      </c>
      <c r="H133" s="2">
        <v>4.8</v>
      </c>
      <c r="I133" s="3">
        <f>MAX(0,(MIN(10,(((H133-1.5)/(7.5-1.5))*10))))</f>
        <v>5.4999999999999991</v>
      </c>
      <c r="J133" s="2">
        <v>0.9</v>
      </c>
      <c r="K133" s="3">
        <f>MAX(0,(MIN(10,(((J133-0.3)/(1.5-0.3))*10))))</f>
        <v>5.0000000000000009</v>
      </c>
      <c r="L133" s="2">
        <v>0</v>
      </c>
      <c r="M133" s="3">
        <f>MAX(0,(MIN(10,(((L133-0.3)/(1.5-0.3))*10))))</f>
        <v>0</v>
      </c>
      <c r="N133" s="2">
        <v>0.8</v>
      </c>
      <c r="O133" s="3">
        <f>(MAX(1,(MIN(10,(((N133-3.3)/(0.8-3.2))*10)))))</f>
        <v>10</v>
      </c>
      <c r="P133" s="2">
        <v>9.8000000000000007</v>
      </c>
      <c r="Q133" s="3">
        <f>MAX(0,(MIN(10,(((P133-3)/(27-3))*10))))</f>
        <v>2.8333333333333339</v>
      </c>
      <c r="R133" s="2">
        <v>0.44700000000000001</v>
      </c>
      <c r="S133" s="3">
        <f>MAX(0,(MIN(10,(((R133-0.4)/(0.53-0.4))*10))))</f>
        <v>3.6153846153846141</v>
      </c>
      <c r="T133" s="2">
        <v>0.79300000000000004</v>
      </c>
      <c r="U133" s="3">
        <f>MAX(0,(MIN(10,(((T133-0.73)/(0.885-0.73))*10))))</f>
        <v>4.0645161290322616</v>
      </c>
      <c r="V133" s="19">
        <f>E133+G133+I133+K133+M133+O133+Q133+S133+U133</f>
        <v>35.743463198223232</v>
      </c>
      <c r="W133" s="10">
        <v>38</v>
      </c>
      <c r="X133" s="8">
        <f>IF((W133/$AA$1)&gt;1,1,W133/$AA$1)</f>
        <v>1</v>
      </c>
      <c r="Y133" s="10">
        <f>V133*X133</f>
        <v>35.743463198223232</v>
      </c>
    </row>
    <row r="134" spans="1:25" x14ac:dyDescent="0.25">
      <c r="A134" s="1" t="s">
        <v>231</v>
      </c>
      <c r="B134" s="1" t="s">
        <v>184</v>
      </c>
      <c r="C134" s="1" t="s">
        <v>218</v>
      </c>
      <c r="D134" s="2">
        <v>0</v>
      </c>
      <c r="E134" s="3">
        <f>MAX(0,(MIN(10,(((D134)/(3.3))*10))))</f>
        <v>0</v>
      </c>
      <c r="F134" s="4">
        <v>10.1</v>
      </c>
      <c r="G134" s="7">
        <f>MAX(0,(MIN(10,(((F134-2)/(10.2-2))*10))))</f>
        <v>9.8780487804878057</v>
      </c>
      <c r="H134" s="2">
        <v>1.8</v>
      </c>
      <c r="I134" s="3">
        <f>MAX(0,(MIN(10,(((H134-1.5)/(7.5-1.5))*10))))</f>
        <v>0.50000000000000011</v>
      </c>
      <c r="J134" s="2">
        <v>0.8</v>
      </c>
      <c r="K134" s="3">
        <f>MAX(0,(MIN(10,(((J134-0.3)/(1.5-0.3))*10))))</f>
        <v>4.166666666666667</v>
      </c>
      <c r="L134" s="2">
        <v>2</v>
      </c>
      <c r="M134" s="3">
        <f>MAX(0,(MIN(10,(((L134-0.3)/(1.5-0.3))*10))))</f>
        <v>10</v>
      </c>
      <c r="N134" s="2">
        <v>1.7</v>
      </c>
      <c r="O134" s="3">
        <f>(MAX(1,(MIN(10,(((N134-3.3)/(0.8-3.2))*10)))))</f>
        <v>6.6666666666666652</v>
      </c>
      <c r="P134" s="2">
        <v>9.9</v>
      </c>
      <c r="Q134" s="3">
        <f>MAX(0,(MIN(10,(((P134-3)/(27-3))*10))))</f>
        <v>2.8750000000000004</v>
      </c>
      <c r="R134" s="2">
        <v>0.746</v>
      </c>
      <c r="S134" s="3">
        <f>MAX(0,(MIN(10,(((R134-0.4)/(0.53-0.4))*10))))</f>
        <v>10</v>
      </c>
      <c r="T134" s="2">
        <v>0.73399999999999999</v>
      </c>
      <c r="U134" s="3">
        <f>MAX(0,(MIN(10,(((T134-0.73)/(0.885-0.73))*10))))</f>
        <v>0.25806451612903242</v>
      </c>
      <c r="V134" s="19">
        <f>E134+G134+I134+K134+M134+O134+Q134+S134+U134</f>
        <v>44.34444662995017</v>
      </c>
      <c r="W134" s="10">
        <v>29</v>
      </c>
      <c r="X134" s="8">
        <f>IF((W134/$AA$1)&gt;1,1,W134/$AA$1)</f>
        <v>0.80555555555555558</v>
      </c>
      <c r="Y134" s="10">
        <f>V134*X134</f>
        <v>35.721915340793196</v>
      </c>
    </row>
    <row r="135" spans="1:25" x14ac:dyDescent="0.25">
      <c r="A135" s="1" t="s">
        <v>269</v>
      </c>
      <c r="B135" s="1" t="s">
        <v>200</v>
      </c>
      <c r="C135" s="1" t="s">
        <v>204</v>
      </c>
      <c r="D135" s="2">
        <v>1.1000000000000001</v>
      </c>
      <c r="E135" s="3">
        <f>MAX(0,(MIN(10,(((D135)/(3.3))*10))))</f>
        <v>3.3333333333333339</v>
      </c>
      <c r="F135" s="4">
        <v>4.4000000000000004</v>
      </c>
      <c r="G135" s="7">
        <f>MAX(0,(MIN(10,(((F135-2)/(10.2-2))*10))))</f>
        <v>2.9268292682926838</v>
      </c>
      <c r="H135" s="2">
        <v>1.8</v>
      </c>
      <c r="I135" s="3">
        <f>MAX(0,(MIN(10,(((H135-1.5)/(7.5-1.5))*10))))</f>
        <v>0.50000000000000011</v>
      </c>
      <c r="J135" s="2">
        <v>0.9</v>
      </c>
      <c r="K135" s="3">
        <f>MAX(0,(MIN(10,(((J135-0.3)/(1.5-0.3))*10))))</f>
        <v>5.0000000000000009</v>
      </c>
      <c r="L135" s="2">
        <v>0.6</v>
      </c>
      <c r="M135" s="3">
        <f>MAX(0,(MIN(10,(((L135-0.3)/(1.5-0.3))*10))))</f>
        <v>2.5</v>
      </c>
      <c r="N135" s="2">
        <v>1.1000000000000001</v>
      </c>
      <c r="O135" s="3">
        <f>(MAX(1,(MIN(10,(((N135-3.3)/(0.8-3.2))*10)))))</f>
        <v>9.1666666666666643</v>
      </c>
      <c r="P135" s="2">
        <v>9.8000000000000007</v>
      </c>
      <c r="Q135" s="3">
        <f>MAX(0,(MIN(10,(((P135-3)/(27-3))*10))))</f>
        <v>2.8333333333333339</v>
      </c>
      <c r="R135" s="2">
        <v>0.46500000000000002</v>
      </c>
      <c r="S135" s="3">
        <f>MAX(0,(MIN(10,(((R135-0.4)/(0.53-0.4))*10))))</f>
        <v>5</v>
      </c>
      <c r="T135" s="2">
        <v>0.83099999999999996</v>
      </c>
      <c r="U135" s="3">
        <f>MAX(0,(MIN(10,(((T135-0.73)/(0.885-0.73))*10))))</f>
        <v>6.5161290322580623</v>
      </c>
      <c r="V135" s="19">
        <f>E135+G135+I135+K135+M135+O135+Q135+S135+U135</f>
        <v>37.776291633884078</v>
      </c>
      <c r="W135" s="10">
        <v>34</v>
      </c>
      <c r="X135" s="8">
        <f>IF((W135/$AA$1)&gt;1,1,W135/$AA$1)</f>
        <v>0.94444444444444442</v>
      </c>
      <c r="Y135" s="10">
        <f>V135*X135</f>
        <v>35.677608765334959</v>
      </c>
    </row>
    <row r="136" spans="1:25" x14ac:dyDescent="0.25">
      <c r="A136" s="1" t="s">
        <v>45</v>
      </c>
      <c r="B136" s="1" t="s">
        <v>212</v>
      </c>
      <c r="C136" s="1" t="s">
        <v>170</v>
      </c>
      <c r="D136" s="2">
        <v>2.1</v>
      </c>
      <c r="E136" s="3">
        <f>MAX(0,(MIN(10,(((D136)/(3.3))*10))))</f>
        <v>6.3636363636363651</v>
      </c>
      <c r="F136" s="4">
        <v>3</v>
      </c>
      <c r="G136" s="7">
        <f>MAX(0,(MIN(10,(((F136-2)/(10.2-2))*10))))</f>
        <v>1.2195121951219514</v>
      </c>
      <c r="H136" s="2">
        <v>6.7</v>
      </c>
      <c r="I136" s="3">
        <f>MAX(0,(MIN(10,(((H136-1.5)/(7.5-1.5))*10))))</f>
        <v>8.6666666666666679</v>
      </c>
      <c r="J136" s="2">
        <v>1.2</v>
      </c>
      <c r="K136" s="3">
        <f>MAX(0,(MIN(10,(((J136-0.3)/(1.5-0.3))*10))))</f>
        <v>7.5</v>
      </c>
      <c r="L136" s="2">
        <v>0.2</v>
      </c>
      <c r="M136" s="3">
        <f>MAX(0,(MIN(10,(((L136-0.3)/(1.5-0.3))*10))))</f>
        <v>0</v>
      </c>
      <c r="N136" s="2">
        <v>1.8</v>
      </c>
      <c r="O136" s="3">
        <f>(MAX(1,(MIN(10,(((N136-3.3)/(0.8-3.2))*10)))))</f>
        <v>6.2499999999999982</v>
      </c>
      <c r="P136" s="2">
        <v>12.8</v>
      </c>
      <c r="Q136" s="3">
        <f>MAX(0,(MIN(10,(((P136-3)/(27-3))*10))))</f>
        <v>4.0833333333333339</v>
      </c>
      <c r="R136" s="2">
        <v>0.41199999999999998</v>
      </c>
      <c r="S136" s="3">
        <f>MAX(0,(MIN(10,(((R136-0.4)/(0.53-0.4))*10))))</f>
        <v>0.92307692307691969</v>
      </c>
      <c r="T136" s="2">
        <v>0.79</v>
      </c>
      <c r="U136" s="3">
        <f>MAX(0,(MIN(10,(((T136-0.73)/(0.885-0.73))*10))))</f>
        <v>3.8709677419354867</v>
      </c>
      <c r="V136" s="19">
        <f>E136+G136+I136+K136+M136+O136+Q136+S136+U136</f>
        <v>38.877193223770725</v>
      </c>
      <c r="W136" s="10">
        <v>33</v>
      </c>
      <c r="X136" s="8">
        <f>IF((W136/$AA$1)&gt;1,1,W136/$AA$1)</f>
        <v>0.91666666666666663</v>
      </c>
      <c r="Y136" s="10">
        <f>V136*X136</f>
        <v>35.637427121789827</v>
      </c>
    </row>
    <row r="137" spans="1:25" x14ac:dyDescent="0.25">
      <c r="A137" s="1" t="s">
        <v>61</v>
      </c>
      <c r="B137" s="1" t="s">
        <v>197</v>
      </c>
      <c r="C137" s="1" t="s">
        <v>218</v>
      </c>
      <c r="D137" s="2">
        <v>0</v>
      </c>
      <c r="E137" s="3">
        <f>MAX(0,(MIN(10,(((D137)/(3.3))*10))))</f>
        <v>0</v>
      </c>
      <c r="F137" s="4">
        <v>5.4</v>
      </c>
      <c r="G137" s="7">
        <f>MAX(0,(MIN(10,(((F137-2)/(10.2-2))*10))))</f>
        <v>4.1463414634146352</v>
      </c>
      <c r="H137" s="2">
        <v>0.8</v>
      </c>
      <c r="I137" s="3">
        <f>MAX(0,(MIN(10,(((H137-1.5)/(7.5-1.5))*10))))</f>
        <v>0</v>
      </c>
      <c r="J137" s="2">
        <v>0.4</v>
      </c>
      <c r="K137" s="3">
        <f>MAX(0,(MIN(10,(((J137-0.3)/(1.5-0.3))*10))))</f>
        <v>0.8333333333333337</v>
      </c>
      <c r="L137" s="2">
        <v>1.3</v>
      </c>
      <c r="M137" s="3">
        <f>MAX(0,(MIN(10,(((L137-0.3)/(1.5-0.3))*10))))</f>
        <v>8.3333333333333339</v>
      </c>
      <c r="N137" s="2">
        <v>0.9</v>
      </c>
      <c r="O137" s="3">
        <f>(MAX(1,(MIN(10,(((N137-3.3)/(0.8-3.2))*10)))))</f>
        <v>9.9999999999999982</v>
      </c>
      <c r="P137" s="2">
        <v>8.4</v>
      </c>
      <c r="Q137" s="3">
        <f>MAX(0,(MIN(10,(((P137-3)/(27-3))*10))))</f>
        <v>2.25</v>
      </c>
      <c r="R137" s="2">
        <v>0.71099999999999997</v>
      </c>
      <c r="S137" s="3">
        <f>MAX(0,(MIN(10,(((R137-0.4)/(0.53-0.4))*10))))</f>
        <v>10</v>
      </c>
      <c r="T137" s="2">
        <v>0.63100000000000001</v>
      </c>
      <c r="U137" s="3">
        <f>MAX(0,(MIN(10,(((T137-0.73)/(0.885-0.73))*10))))</f>
        <v>0</v>
      </c>
      <c r="V137" s="19">
        <f>E137+G137+I137+K137+M137+O137+Q137+S137+U137</f>
        <v>35.5630081300813</v>
      </c>
      <c r="W137" s="10">
        <v>36</v>
      </c>
      <c r="X137" s="8">
        <f>IF((W137/$AA$1)&gt;1,1,W137/$AA$1)</f>
        <v>1</v>
      </c>
      <c r="Y137" s="10">
        <f>V137*X137</f>
        <v>35.5630081300813</v>
      </c>
    </row>
    <row r="138" spans="1:25" x14ac:dyDescent="0.25">
      <c r="A138" s="1" t="s">
        <v>70</v>
      </c>
      <c r="B138" s="1" t="s">
        <v>198</v>
      </c>
      <c r="C138" s="1" t="s">
        <v>199</v>
      </c>
      <c r="D138" s="2">
        <v>2.7</v>
      </c>
      <c r="E138" s="3">
        <f>MAX(0,(MIN(10,(((D138)/(3.3))*10))))</f>
        <v>8.1818181818181817</v>
      </c>
      <c r="F138" s="4">
        <v>4</v>
      </c>
      <c r="G138" s="7">
        <f>MAX(0,(MIN(10,(((F138-2)/(10.2-2))*10))))</f>
        <v>2.4390243902439028</v>
      </c>
      <c r="H138" s="2">
        <v>3.4</v>
      </c>
      <c r="I138" s="3">
        <f>MAX(0,(MIN(10,(((H138-1.5)/(7.5-1.5))*10))))</f>
        <v>3.1666666666666665</v>
      </c>
      <c r="J138" s="2">
        <v>0.8</v>
      </c>
      <c r="K138" s="3">
        <f>MAX(0,(MIN(10,(((J138-0.3)/(1.5-0.3))*10))))</f>
        <v>4.166666666666667</v>
      </c>
      <c r="L138" s="2">
        <v>0.2</v>
      </c>
      <c r="M138" s="3">
        <f>MAX(0,(MIN(10,(((L138-0.3)/(1.5-0.3))*10))))</f>
        <v>0</v>
      </c>
      <c r="N138" s="2">
        <v>2.5</v>
      </c>
      <c r="O138" s="3">
        <f>(MAX(1,(MIN(10,(((N138-3.3)/(0.8-3.2))*10)))))</f>
        <v>3.3333333333333321</v>
      </c>
      <c r="P138" s="2">
        <v>22</v>
      </c>
      <c r="Q138" s="3">
        <f>MAX(0,(MIN(10,(((P138-3)/(27-3))*10))))</f>
        <v>7.9166666666666661</v>
      </c>
      <c r="R138" s="2">
        <v>0.42699999999999999</v>
      </c>
      <c r="S138" s="3">
        <f>MAX(0,(MIN(10,(((R138-0.4)/(0.53-0.4))*10))))</f>
        <v>2.0769230769230744</v>
      </c>
      <c r="T138" s="2">
        <v>0.79600000000000004</v>
      </c>
      <c r="U138" s="3">
        <f>MAX(0,(MIN(10,(((T138-0.73)/(0.885-0.73))*10))))</f>
        <v>4.2580645161290356</v>
      </c>
      <c r="V138" s="19">
        <f>E138+G138+I138+K138+M138+O138+Q138+S138+U138</f>
        <v>35.539163498447522</v>
      </c>
      <c r="W138" s="10">
        <v>38</v>
      </c>
      <c r="X138" s="8">
        <f>IF((W138/$AA$1)&gt;1,1,W138/$AA$1)</f>
        <v>1</v>
      </c>
      <c r="Y138" s="10">
        <f>V138*X138</f>
        <v>35.539163498447522</v>
      </c>
    </row>
    <row r="139" spans="1:25" x14ac:dyDescent="0.25">
      <c r="A139" s="1" t="s">
        <v>256</v>
      </c>
      <c r="B139" s="1" t="s">
        <v>194</v>
      </c>
      <c r="C139" s="1" t="s">
        <v>192</v>
      </c>
      <c r="D139" s="2">
        <v>1.9</v>
      </c>
      <c r="E139" s="3">
        <f>MAX(0,(MIN(10,(((D139)/(3.3))*10))))</f>
        <v>5.7575757575757578</v>
      </c>
      <c r="F139" s="2">
        <v>2.4</v>
      </c>
      <c r="G139" s="7">
        <f>MAX(0,(MIN(10,(((F139-2)/(10.2-2))*10))))</f>
        <v>0.48780487804878042</v>
      </c>
      <c r="H139" s="2">
        <v>1.2</v>
      </c>
      <c r="I139" s="3">
        <f>MAX(0,(MIN(10,(((H139-1.5)/(7.5-1.5))*10))))</f>
        <v>0</v>
      </c>
      <c r="J139" s="2">
        <v>0.6</v>
      </c>
      <c r="K139" s="3">
        <f>MAX(0,(MIN(10,(((J139-0.3)/(1.5-0.3))*10))))</f>
        <v>2.5</v>
      </c>
      <c r="L139" s="2">
        <v>0.1</v>
      </c>
      <c r="M139" s="3">
        <f>MAX(0,(MIN(10,(((L139-0.3)/(1.5-0.3))*10))))</f>
        <v>0</v>
      </c>
      <c r="N139" s="2">
        <v>1</v>
      </c>
      <c r="O139" s="3">
        <f>(MAX(1,(MIN(10,(((N139-3.3)/(0.8-3.2))*10)))))</f>
        <v>9.5833333333333321</v>
      </c>
      <c r="P139" s="2">
        <v>7.9</v>
      </c>
      <c r="Q139" s="3">
        <f>MAX(0,(MIN(10,(((P139-3)/(27-3))*10))))</f>
        <v>2.041666666666667</v>
      </c>
      <c r="R139" s="2">
        <v>0.46700000000000003</v>
      </c>
      <c r="S139" s="3">
        <f>MAX(0,(MIN(10,(((R139-0.4)/(0.53-0.4))*10))))</f>
        <v>5.1538461538461542</v>
      </c>
      <c r="T139" s="2">
        <v>0.90900000000000003</v>
      </c>
      <c r="U139" s="3">
        <f>MAX(0,(MIN(10,(((T139-0.73)/(0.885-0.73))*10))))</f>
        <v>10</v>
      </c>
      <c r="V139" s="19">
        <f>E139+G139+I139+K139+M139+O139+Q139+S139+U139</f>
        <v>35.524226789470688</v>
      </c>
      <c r="W139" s="12">
        <v>36</v>
      </c>
      <c r="X139" s="8">
        <f>IF((W139/$AA$1)&gt;1,1,W139/$AA$1)</f>
        <v>1</v>
      </c>
      <c r="Y139" s="10">
        <f>V139*X139</f>
        <v>35.524226789470688</v>
      </c>
    </row>
    <row r="140" spans="1:25" x14ac:dyDescent="0.25">
      <c r="A140" s="1" t="s">
        <v>295</v>
      </c>
      <c r="B140" s="1" t="s">
        <v>191</v>
      </c>
      <c r="C140" s="1" t="s">
        <v>181</v>
      </c>
      <c r="D140" s="2">
        <v>1.9</v>
      </c>
      <c r="E140" s="3">
        <f>MAX(0,(MIN(10,(((D140)/(3.3))*10))))</f>
        <v>5.7575757575757578</v>
      </c>
      <c r="F140" s="2">
        <v>2.7</v>
      </c>
      <c r="G140" s="7">
        <f>MAX(0,(MIN(10,(((F140-2)/(10.2-2))*10))))</f>
        <v>0.85365853658536617</v>
      </c>
      <c r="H140" s="2">
        <v>3.3</v>
      </c>
      <c r="I140" s="3">
        <f>MAX(0,(MIN(10,(((H140-1.5)/(7.5-1.5))*10))))</f>
        <v>3</v>
      </c>
      <c r="J140" s="2">
        <v>0.7</v>
      </c>
      <c r="K140" s="3">
        <f>MAX(0,(MIN(10,(((J140-0.3)/(1.5-0.3))*10))))</f>
        <v>3.333333333333333</v>
      </c>
      <c r="L140" s="2">
        <v>0.2</v>
      </c>
      <c r="M140" s="3">
        <f>MAX(0,(MIN(10,(((L140-0.3)/(1.5-0.3))*10))))</f>
        <v>0</v>
      </c>
      <c r="N140" s="2">
        <v>1.8</v>
      </c>
      <c r="O140" s="3">
        <f>(MAX(1,(MIN(10,(((N140-3.3)/(0.8-3.2))*10)))))</f>
        <v>6.2499999999999982</v>
      </c>
      <c r="P140" s="2">
        <v>13.2</v>
      </c>
      <c r="Q140" s="3">
        <f>MAX(0,(MIN(10,(((P140-3)/(27-3))*10))))</f>
        <v>4.25</v>
      </c>
      <c r="R140" s="2">
        <v>0.44800000000000001</v>
      </c>
      <c r="S140" s="3">
        <f>MAX(0,(MIN(10,(((R140-0.4)/(0.53-0.4))*10))))</f>
        <v>3.6923076923076916</v>
      </c>
      <c r="T140" s="2">
        <v>0.86</v>
      </c>
      <c r="U140" s="3">
        <f>MAX(0,(MIN(10,(((T140-0.73)/(0.885-0.73))*10))))</f>
        <v>8.387096774193548</v>
      </c>
      <c r="V140" s="19">
        <f>E140+G140+I140+K140+M140+O140+Q140+S140+U140</f>
        <v>35.523972093995695</v>
      </c>
      <c r="W140" s="12">
        <v>38</v>
      </c>
      <c r="X140" s="8">
        <f>IF((W140/$AA$1)&gt;1,1,W140/$AA$1)</f>
        <v>1</v>
      </c>
      <c r="Y140" s="10">
        <f>V140*X140</f>
        <v>35.523972093995695</v>
      </c>
    </row>
    <row r="141" spans="1:25" x14ac:dyDescent="0.25">
      <c r="A141" s="1" t="s">
        <v>46</v>
      </c>
      <c r="B141" s="1" t="s">
        <v>194</v>
      </c>
      <c r="C141" s="1" t="s">
        <v>236</v>
      </c>
      <c r="D141" s="2">
        <v>1.3</v>
      </c>
      <c r="E141" s="3">
        <f>MAX(0,(MIN(10,(((D141)/(3.3))*10))))</f>
        <v>3.9393939393939399</v>
      </c>
      <c r="F141" s="2">
        <v>4.5999999999999996</v>
      </c>
      <c r="G141" s="7">
        <f>MAX(0,(MIN(10,(((F141-2)/(10.2-2))*10))))</f>
        <v>3.1707317073170733</v>
      </c>
      <c r="H141" s="2">
        <v>1.2</v>
      </c>
      <c r="I141" s="3">
        <f>MAX(0,(MIN(10,(((H141-1.5)/(7.5-1.5))*10))))</f>
        <v>0</v>
      </c>
      <c r="J141" s="2">
        <v>1</v>
      </c>
      <c r="K141" s="3">
        <f>MAX(0,(MIN(10,(((J141-0.3)/(1.5-0.3))*10))))</f>
        <v>5.8333333333333339</v>
      </c>
      <c r="L141" s="2">
        <v>0.9</v>
      </c>
      <c r="M141" s="3">
        <f>MAX(0,(MIN(10,(((L141-0.3)/(1.5-0.3))*10))))</f>
        <v>5.0000000000000009</v>
      </c>
      <c r="N141" s="2">
        <v>0.9</v>
      </c>
      <c r="O141" s="3">
        <f>(MAX(1,(MIN(10,(((N141-3.3)/(0.8-3.2))*10)))))</f>
        <v>9.9999999999999982</v>
      </c>
      <c r="P141" s="2">
        <v>6.9</v>
      </c>
      <c r="Q141" s="3">
        <f>MAX(0,(MIN(10,(((P141-3)/(27-3))*10))))</f>
        <v>1.625</v>
      </c>
      <c r="R141" s="2">
        <v>0.39900000000000002</v>
      </c>
      <c r="S141" s="3">
        <f>MAX(0,(MIN(10,(((R141-0.4)/(0.53-0.4))*10))))</f>
        <v>0</v>
      </c>
      <c r="T141" s="2">
        <v>0.82199999999999995</v>
      </c>
      <c r="U141" s="3">
        <f>MAX(0,(MIN(10,(((T141-0.73)/(0.885-0.73))*10))))</f>
        <v>5.9354838709677393</v>
      </c>
      <c r="V141" s="19">
        <f>E141+G141+I141+K141+M141+O141+Q141+S141+U141</f>
        <v>35.503942851012084</v>
      </c>
      <c r="W141" s="12">
        <v>37</v>
      </c>
      <c r="X141" s="8">
        <f>IF((W141/$AA$1)&gt;1,1,W141/$AA$1)</f>
        <v>1</v>
      </c>
      <c r="Y141" s="10">
        <f>V141*X141</f>
        <v>35.503942851012084</v>
      </c>
    </row>
    <row r="142" spans="1:25" x14ac:dyDescent="0.25">
      <c r="A142" s="1" t="s">
        <v>13</v>
      </c>
      <c r="B142" s="1" t="s">
        <v>216</v>
      </c>
      <c r="C142" s="1" t="s">
        <v>170</v>
      </c>
      <c r="D142" s="2">
        <v>1.6</v>
      </c>
      <c r="E142" s="3">
        <f>MAX(0,(MIN(10,(((D142)/(3.3))*10))))</f>
        <v>4.8484848484848495</v>
      </c>
      <c r="F142" s="2">
        <v>4.8</v>
      </c>
      <c r="G142" s="7">
        <f>MAX(0,(MIN(10,(((F142-2)/(10.2-2))*10))))</f>
        <v>3.4146341463414638</v>
      </c>
      <c r="H142" s="2">
        <v>4.8</v>
      </c>
      <c r="I142" s="3">
        <f>MAX(0,(MIN(10,(((H142-1.5)/(7.5-1.5))*10))))</f>
        <v>5.4999999999999991</v>
      </c>
      <c r="J142" s="2">
        <v>0.8</v>
      </c>
      <c r="K142" s="3">
        <f>MAX(0,(MIN(10,(((J142-0.3)/(1.5-0.3))*10))))</f>
        <v>4.166666666666667</v>
      </c>
      <c r="L142" s="2">
        <v>0.3</v>
      </c>
      <c r="M142" s="3">
        <f>MAX(0,(MIN(10,(((L142-0.3)/(1.5-0.3))*10))))</f>
        <v>0</v>
      </c>
      <c r="N142" s="2">
        <v>2.2999999999999998</v>
      </c>
      <c r="O142" s="3">
        <f>(MAX(1,(MIN(10,(((N142-3.3)/(0.8-3.2))*10)))))</f>
        <v>4.1666666666666661</v>
      </c>
      <c r="P142" s="2">
        <v>13.9</v>
      </c>
      <c r="Q142" s="3">
        <f>MAX(0,(MIN(10,(((P142-3)/(27-3))*10))))</f>
        <v>4.541666666666667</v>
      </c>
      <c r="R142" s="2">
        <v>0.4</v>
      </c>
      <c r="S142" s="3">
        <f>MAX(0,(MIN(10,(((R142-0.4)/(0.53-0.4))*10))))</f>
        <v>0</v>
      </c>
      <c r="T142" s="2">
        <v>0.86699999999999999</v>
      </c>
      <c r="U142" s="3">
        <f>MAX(0,(MIN(10,(((T142-0.73)/(0.885-0.73))*10))))</f>
        <v>8.8387096774193541</v>
      </c>
      <c r="V142" s="19">
        <f>E142+G142+I142+K142+M142+O142+Q142+S142+U142</f>
        <v>35.476828672245674</v>
      </c>
      <c r="W142" s="12">
        <v>36</v>
      </c>
      <c r="X142" s="8">
        <f>IF((W142/$AA$1)&gt;1,1,W142/$AA$1)</f>
        <v>1</v>
      </c>
      <c r="Y142" s="10">
        <f>V142*X142</f>
        <v>35.476828672245674</v>
      </c>
    </row>
    <row r="143" spans="1:25" x14ac:dyDescent="0.25">
      <c r="A143" s="1" t="s">
        <v>250</v>
      </c>
      <c r="B143" s="1" t="s">
        <v>175</v>
      </c>
      <c r="C143" s="1" t="s">
        <v>192</v>
      </c>
      <c r="D143" s="2">
        <v>2</v>
      </c>
      <c r="E143" s="3">
        <f>MAX(0,(MIN(10,(((D143)/(3.3))*10))))</f>
        <v>6.0606060606060606</v>
      </c>
      <c r="F143" s="2">
        <v>2.9</v>
      </c>
      <c r="G143" s="7">
        <f>MAX(0,(MIN(10,(((F143-2)/(10.2-2))*10))))</f>
        <v>1.0975609756097562</v>
      </c>
      <c r="H143" s="2">
        <v>2</v>
      </c>
      <c r="I143" s="3">
        <f>MAX(0,(MIN(10,(((H143-1.5)/(7.5-1.5))*10))))</f>
        <v>0.83333333333333326</v>
      </c>
      <c r="J143" s="2">
        <v>0.8</v>
      </c>
      <c r="K143" s="3">
        <f>MAX(0,(MIN(10,(((J143-0.3)/(1.5-0.3))*10))))</f>
        <v>4.166666666666667</v>
      </c>
      <c r="L143" s="2">
        <v>0.4</v>
      </c>
      <c r="M143" s="3">
        <f>MAX(0,(MIN(10,(((L143-0.3)/(1.5-0.3))*10))))</f>
        <v>0.8333333333333337</v>
      </c>
      <c r="N143" s="2">
        <v>1.2</v>
      </c>
      <c r="O143" s="3">
        <f>(MAX(1,(MIN(10,(((N143-3.3)/(0.8-3.2))*10)))))</f>
        <v>8.7499999999999982</v>
      </c>
      <c r="P143" s="2">
        <v>14.9</v>
      </c>
      <c r="Q143" s="3">
        <f>MAX(0,(MIN(10,(((P143-3)/(27-3))*10))))</f>
        <v>4.9583333333333339</v>
      </c>
      <c r="R143" s="2">
        <v>0.44</v>
      </c>
      <c r="S143" s="3">
        <f>MAX(0,(MIN(10,(((R143-0.4)/(0.53-0.4))*10))))</f>
        <v>3.0769230769230753</v>
      </c>
      <c r="T143" s="2">
        <v>0.81699999999999995</v>
      </c>
      <c r="U143" s="3">
        <f>MAX(0,(MIN(10,(((T143-0.73)/(0.885-0.73))*10))))</f>
        <v>5.6129032258064484</v>
      </c>
      <c r="V143" s="19">
        <f>E143+G143+I143+K143+M143+O143+Q143+S143+U143</f>
        <v>35.389660005612015</v>
      </c>
      <c r="W143" s="12">
        <v>37</v>
      </c>
      <c r="X143" s="8">
        <f>IF((W143/$AA$1)&gt;1,1,W143/$AA$1)</f>
        <v>1</v>
      </c>
      <c r="Y143" s="10">
        <f>V143*X143</f>
        <v>35.389660005612015</v>
      </c>
    </row>
    <row r="144" spans="1:25" x14ac:dyDescent="0.25">
      <c r="A144" s="1" t="s">
        <v>64</v>
      </c>
      <c r="B144" s="1" t="s">
        <v>186</v>
      </c>
      <c r="C144" s="1" t="s">
        <v>181</v>
      </c>
      <c r="D144" s="2">
        <v>1.2</v>
      </c>
      <c r="E144" s="3">
        <f>MAX(0,(MIN(10,(((D144)/(3.3))*10))))</f>
        <v>3.6363636363636367</v>
      </c>
      <c r="F144" s="4">
        <v>7.6</v>
      </c>
      <c r="G144" s="7">
        <f>MAX(0,(MIN(10,(((F144-2)/(10.2-2))*10))))</f>
        <v>6.8292682926829276</v>
      </c>
      <c r="H144" s="2">
        <v>6.4</v>
      </c>
      <c r="I144" s="3">
        <f>MAX(0,(MIN(10,(((H144-1.5)/(7.5-1.5))*10))))</f>
        <v>8.1666666666666679</v>
      </c>
      <c r="J144" s="2">
        <v>0.9</v>
      </c>
      <c r="K144" s="3">
        <f>MAX(0,(MIN(10,(((J144-0.3)/(1.5-0.3))*10))))</f>
        <v>5.0000000000000009</v>
      </c>
      <c r="L144" s="2">
        <v>0.4</v>
      </c>
      <c r="M144" s="3">
        <f>MAX(0,(MIN(10,(((L144-0.3)/(1.5-0.3))*10))))</f>
        <v>0.8333333333333337</v>
      </c>
      <c r="N144" s="2">
        <v>2.9</v>
      </c>
      <c r="O144" s="3">
        <f>(MAX(1,(MIN(10,(((N144-3.3)/(0.8-3.2))*10)))))</f>
        <v>1.6666666666666661</v>
      </c>
      <c r="P144" s="2">
        <v>14.9</v>
      </c>
      <c r="Q144" s="3">
        <f>MAX(0,(MIN(10,(((P144-3)/(27-3))*10))))</f>
        <v>4.9583333333333339</v>
      </c>
      <c r="R144" s="2">
        <v>0.45100000000000001</v>
      </c>
      <c r="S144" s="3">
        <f>MAX(0,(MIN(10,(((R144-0.4)/(0.53-0.4))*10))))</f>
        <v>3.923076923076922</v>
      </c>
      <c r="T144" s="2">
        <v>0.747</v>
      </c>
      <c r="U144" s="3">
        <f>MAX(0,(MIN(10,(((T144-0.73)/(0.885-0.73))*10))))</f>
        <v>1.0967741935483879</v>
      </c>
      <c r="V144" s="19">
        <f>E144+G144+I144+K144+M144+O144+Q144+S144+U144</f>
        <v>36.11048304567187</v>
      </c>
      <c r="W144" s="10">
        <v>35</v>
      </c>
      <c r="X144" s="8">
        <f>IF((W144/$AA$1)&gt;1,1,W144/$AA$1)</f>
        <v>0.97222222222222221</v>
      </c>
      <c r="Y144" s="10">
        <f>V144*X144</f>
        <v>35.107414072180987</v>
      </c>
    </row>
    <row r="145" spans="1:25" x14ac:dyDescent="0.25">
      <c r="A145" s="1" t="s">
        <v>140</v>
      </c>
      <c r="B145" s="1" t="s">
        <v>207</v>
      </c>
      <c r="C145" s="1" t="s">
        <v>204</v>
      </c>
      <c r="D145" s="2">
        <v>1</v>
      </c>
      <c r="E145" s="3">
        <f>MAX(0,(MIN(10,(((D145)/(3.3))*10))))</f>
        <v>3.0303030303030303</v>
      </c>
      <c r="F145" s="4">
        <v>8.1</v>
      </c>
      <c r="G145" s="7">
        <f>MAX(0,(MIN(10,(((F145-2)/(10.2-2))*10))))</f>
        <v>7.4390243902439028</v>
      </c>
      <c r="H145" s="2">
        <v>1.2</v>
      </c>
      <c r="I145" s="3">
        <f>MAX(0,(MIN(10,(((H145-1.5)/(7.5-1.5))*10))))</f>
        <v>0</v>
      </c>
      <c r="J145" s="2">
        <v>0.4</v>
      </c>
      <c r="K145" s="3">
        <f>MAX(0,(MIN(10,(((J145-0.3)/(1.5-0.3))*10))))</f>
        <v>0.8333333333333337</v>
      </c>
      <c r="L145" s="2">
        <v>1</v>
      </c>
      <c r="M145" s="3">
        <f>MAX(0,(MIN(10,(((L145-0.3)/(1.5-0.3))*10))))</f>
        <v>5.8333333333333339</v>
      </c>
      <c r="N145" s="2">
        <v>1.3</v>
      </c>
      <c r="O145" s="3">
        <f>(MAX(1,(MIN(10,(((N145-3.3)/(0.8-3.2))*10)))))</f>
        <v>8.3333333333333321</v>
      </c>
      <c r="P145" s="2">
        <v>10.5</v>
      </c>
      <c r="Q145" s="3">
        <f>MAX(0,(MIN(10,(((P145-3)/(27-3))*10))))</f>
        <v>3.125</v>
      </c>
      <c r="R145" s="2">
        <v>0.48299999999999998</v>
      </c>
      <c r="S145" s="3">
        <f>MAX(0,(MIN(10,(((R145-0.4)/(0.53-0.4))*10))))</f>
        <v>6.3846153846153815</v>
      </c>
      <c r="T145" s="2">
        <v>0.72899999999999998</v>
      </c>
      <c r="U145" s="3">
        <f>MAX(0,(MIN(10,(((T145-0.73)/(0.885-0.73))*10))))</f>
        <v>0</v>
      </c>
      <c r="V145" s="19">
        <f>E145+G145+I145+K145+M145+O145+Q145+S145+U145</f>
        <v>34.978942805162312</v>
      </c>
      <c r="W145" s="10">
        <v>37</v>
      </c>
      <c r="X145" s="8">
        <f>IF((W145/$AA$1)&gt;1,1,W145/$AA$1)</f>
        <v>1</v>
      </c>
      <c r="Y145" s="10">
        <f>V145*X145</f>
        <v>34.978942805162312</v>
      </c>
    </row>
    <row r="146" spans="1:25" x14ac:dyDescent="0.25">
      <c r="A146" s="1" t="s">
        <v>34</v>
      </c>
      <c r="B146" s="1" t="s">
        <v>175</v>
      </c>
      <c r="C146" s="1" t="s">
        <v>196</v>
      </c>
      <c r="D146" s="2">
        <v>0.6</v>
      </c>
      <c r="E146" s="3">
        <f>MAX(0,(MIN(10,(((D146)/(3.3))*10))))</f>
        <v>1.8181818181818183</v>
      </c>
      <c r="F146" s="4">
        <v>5.6</v>
      </c>
      <c r="G146" s="7">
        <f>MAX(0,(MIN(10,(((F146-2)/(10.2-2))*10))))</f>
        <v>4.3902439024390247</v>
      </c>
      <c r="H146" s="2">
        <v>1</v>
      </c>
      <c r="I146" s="3">
        <f>MAX(0,(MIN(10,(((H146-1.5)/(7.5-1.5))*10))))</f>
        <v>0</v>
      </c>
      <c r="J146" s="2">
        <v>0.3</v>
      </c>
      <c r="K146" s="3">
        <f>MAX(0,(MIN(10,(((J146-0.3)/(1.5-0.3))*10))))</f>
        <v>0</v>
      </c>
      <c r="L146" s="2">
        <v>0.8</v>
      </c>
      <c r="M146" s="3">
        <f>MAX(0,(MIN(10,(((L146-0.3)/(1.5-0.3))*10))))</f>
        <v>4.166666666666667</v>
      </c>
      <c r="N146" s="2">
        <v>0.9</v>
      </c>
      <c r="O146" s="3">
        <f>(MAX(1,(MIN(10,(((N146-3.3)/(0.8-3.2))*10)))))</f>
        <v>9.9999999999999982</v>
      </c>
      <c r="P146" s="2">
        <v>11.1</v>
      </c>
      <c r="Q146" s="3">
        <f>MAX(0,(MIN(10,(((P146-3)/(27-3))*10))))</f>
        <v>3.3749999999999996</v>
      </c>
      <c r="R146" s="2">
        <v>0.60399999999999998</v>
      </c>
      <c r="S146" s="3">
        <f>MAX(0,(MIN(10,(((R146-0.4)/(0.53-0.4))*10))))</f>
        <v>10</v>
      </c>
      <c r="T146" s="2">
        <v>0.76200000000000001</v>
      </c>
      <c r="U146" s="3">
        <f>MAX(0,(MIN(10,(((T146-0.73)/(0.885-0.73))*10))))</f>
        <v>2.0645161290322593</v>
      </c>
      <c r="V146" s="19">
        <f>E146+G146+I146+K146+M146+O146+Q146+S146+U146</f>
        <v>35.814608516319765</v>
      </c>
      <c r="W146" s="10">
        <v>35</v>
      </c>
      <c r="X146" s="8">
        <f>IF((W146/$AA$1)&gt;1,1,W146/$AA$1)</f>
        <v>0.97222222222222221</v>
      </c>
      <c r="Y146" s="10">
        <f>V146*X146</f>
        <v>34.819758279755327</v>
      </c>
    </row>
    <row r="147" spans="1:25" x14ac:dyDescent="0.25">
      <c r="A147" s="1" t="s">
        <v>276</v>
      </c>
      <c r="B147" s="1" t="s">
        <v>172</v>
      </c>
      <c r="C147" s="1" t="s">
        <v>204</v>
      </c>
      <c r="D147" s="2">
        <v>0.5</v>
      </c>
      <c r="E147" s="3">
        <f>MAX(0,(MIN(10,(((D147)/(3.3))*10))))</f>
        <v>1.5151515151515151</v>
      </c>
      <c r="F147" s="4">
        <v>5.9</v>
      </c>
      <c r="G147" s="7">
        <f>MAX(0,(MIN(10,(((F147-2)/(10.2-2))*10))))</f>
        <v>4.7560975609756104</v>
      </c>
      <c r="H147" s="2">
        <v>1.9</v>
      </c>
      <c r="I147" s="3">
        <f>MAX(0,(MIN(10,(((H147-1.5)/(7.5-1.5))*10))))</f>
        <v>0.66666666666666652</v>
      </c>
      <c r="J147" s="2">
        <v>1</v>
      </c>
      <c r="K147" s="3">
        <f>MAX(0,(MIN(10,(((J147-0.3)/(1.5-0.3))*10))))</f>
        <v>5.8333333333333339</v>
      </c>
      <c r="L147" s="2">
        <v>0.6</v>
      </c>
      <c r="M147" s="3">
        <f>MAX(0,(MIN(10,(((L147-0.3)/(1.5-0.3))*10))))</f>
        <v>2.5</v>
      </c>
      <c r="N147" s="2">
        <v>1</v>
      </c>
      <c r="O147" s="3">
        <f>(MAX(1,(MIN(10,(((N147-3.3)/(0.8-3.2))*10)))))</f>
        <v>9.5833333333333321</v>
      </c>
      <c r="P147" s="2">
        <v>7.8</v>
      </c>
      <c r="Q147" s="3">
        <f>MAX(0,(MIN(10,(((P147-3)/(27-3))*10))))</f>
        <v>1.9999999999999998</v>
      </c>
      <c r="R147" s="2">
        <v>0.56499999999999995</v>
      </c>
      <c r="S147" s="3">
        <f>MAX(0,(MIN(10,(((R147-0.4)/(0.53-0.4))*10))))</f>
        <v>10</v>
      </c>
      <c r="T147" s="2">
        <v>0.68300000000000005</v>
      </c>
      <c r="U147" s="3">
        <f>MAX(0,(MIN(10,(((T147-0.73)/(0.885-0.73))*10))))</f>
        <v>0</v>
      </c>
      <c r="V147" s="19">
        <f>E147+G147+I147+K147+M147+O147+Q147+S147+U147</f>
        <v>36.854582409460455</v>
      </c>
      <c r="W147" s="10">
        <v>34</v>
      </c>
      <c r="X147" s="8">
        <f>IF((W147/$AA$1)&gt;1,1,W147/$AA$1)</f>
        <v>0.94444444444444442</v>
      </c>
      <c r="Y147" s="10">
        <f>V147*X147</f>
        <v>34.807105608934876</v>
      </c>
    </row>
    <row r="148" spans="1:25" x14ac:dyDescent="0.25">
      <c r="A148" s="1" t="s">
        <v>79</v>
      </c>
      <c r="B148" s="1" t="s">
        <v>200</v>
      </c>
      <c r="C148" s="1" t="s">
        <v>192</v>
      </c>
      <c r="D148" s="2">
        <v>1.7</v>
      </c>
      <c r="E148" s="3">
        <f>MAX(0,(MIN(10,(((D148)/(3.3))*10))))</f>
        <v>5.1515151515151514</v>
      </c>
      <c r="F148" s="4">
        <v>4.8</v>
      </c>
      <c r="G148" s="7">
        <f>MAX(0,(MIN(10,(((F148-2)/(10.2-2))*10))))</f>
        <v>3.4146341463414638</v>
      </c>
      <c r="H148" s="2">
        <v>3.8</v>
      </c>
      <c r="I148" s="3">
        <f>MAX(0,(MIN(10,(((H148-1.5)/(7.5-1.5))*10))))</f>
        <v>3.833333333333333</v>
      </c>
      <c r="J148" s="2">
        <v>0.9</v>
      </c>
      <c r="K148" s="3">
        <f>MAX(0,(MIN(10,(((J148-0.3)/(1.5-0.3))*10))))</f>
        <v>5.0000000000000009</v>
      </c>
      <c r="L148" s="2">
        <v>0.4</v>
      </c>
      <c r="M148" s="3">
        <f>MAX(0,(MIN(10,(((L148-0.3)/(1.5-0.3))*10))))</f>
        <v>0.8333333333333337</v>
      </c>
      <c r="N148" s="2">
        <v>1.9</v>
      </c>
      <c r="O148" s="3">
        <f>(MAX(1,(MIN(10,(((N148-3.3)/(0.8-3.2))*10)))))</f>
        <v>5.8333333333333321</v>
      </c>
      <c r="P148" s="2">
        <v>16</v>
      </c>
      <c r="Q148" s="3">
        <f>MAX(0,(MIN(10,(((P148-3)/(27-3))*10))))</f>
        <v>5.4166666666666661</v>
      </c>
      <c r="R148" s="2">
        <v>0.44800000000000001</v>
      </c>
      <c r="S148" s="3">
        <f>MAX(0,(MIN(10,(((R148-0.4)/(0.53-0.4))*10))))</f>
        <v>3.6923076923076916</v>
      </c>
      <c r="T148" s="2">
        <v>0.82199999999999995</v>
      </c>
      <c r="U148" s="3">
        <f>MAX(0,(MIN(10,(((T148-0.73)/(0.885-0.73))*10))))</f>
        <v>5.9354838709677393</v>
      </c>
      <c r="V148" s="19">
        <f>E148+G148+I148+K148+M148+O148+Q148+S148+U148</f>
        <v>39.110607527798706</v>
      </c>
      <c r="W148" s="10">
        <v>32</v>
      </c>
      <c r="X148" s="8">
        <f>IF((W148/$AA$1)&gt;1,1,W148/$AA$1)</f>
        <v>0.88888888888888884</v>
      </c>
      <c r="Y148" s="10">
        <f>V148*X148</f>
        <v>34.764984469154406</v>
      </c>
    </row>
    <row r="149" spans="1:25" x14ac:dyDescent="0.25">
      <c r="A149" s="1" t="s">
        <v>239</v>
      </c>
      <c r="B149" s="1" t="s">
        <v>212</v>
      </c>
      <c r="C149" s="1" t="s">
        <v>229</v>
      </c>
      <c r="D149" s="2">
        <v>2.8</v>
      </c>
      <c r="E149" s="3">
        <f>MAX(0,(MIN(10,(((D149)/(3.3))*10))))</f>
        <v>8.4848484848484844</v>
      </c>
      <c r="F149" s="4">
        <v>3.3</v>
      </c>
      <c r="G149" s="7">
        <f>MAX(0,(MIN(10,(((F149-2)/(10.2-2))*10))))</f>
        <v>1.5853658536585367</v>
      </c>
      <c r="H149" s="2">
        <v>1.5</v>
      </c>
      <c r="I149" s="3">
        <f>MAX(0,(MIN(10,(((H149-1.5)/(7.5-1.5))*10))))</f>
        <v>0</v>
      </c>
      <c r="J149" s="2">
        <v>0.7</v>
      </c>
      <c r="K149" s="3">
        <f>MAX(0,(MIN(10,(((J149-0.3)/(1.5-0.3))*10))))</f>
        <v>3.333333333333333</v>
      </c>
      <c r="L149" s="2">
        <v>0.2</v>
      </c>
      <c r="M149" s="3">
        <f>MAX(0,(MIN(10,(((L149-0.3)/(1.5-0.3))*10))))</f>
        <v>0</v>
      </c>
      <c r="N149" s="2">
        <v>0.9</v>
      </c>
      <c r="O149" s="3">
        <f>(MAX(1,(MIN(10,(((N149-3.3)/(0.8-3.2))*10)))))</f>
        <v>9.9999999999999982</v>
      </c>
      <c r="P149" s="2">
        <v>13.2</v>
      </c>
      <c r="Q149" s="3">
        <f>MAX(0,(MIN(10,(((P149-3)/(27-3))*10))))</f>
        <v>4.25</v>
      </c>
      <c r="R149" s="2">
        <v>0.41599999999999998</v>
      </c>
      <c r="S149" s="3">
        <f>MAX(0,(MIN(10,(((R149-0.4)/(0.53-0.4))*10))))</f>
        <v>1.2307692307692275</v>
      </c>
      <c r="T149" s="2">
        <v>0.82</v>
      </c>
      <c r="U149" s="3">
        <f>MAX(0,(MIN(10,(((T149-0.73)/(0.885-0.73))*10))))</f>
        <v>5.8064516129032224</v>
      </c>
      <c r="V149" s="19">
        <f>E149+G149+I149+K149+M149+O149+Q149+S149+U149</f>
        <v>34.690768515512801</v>
      </c>
      <c r="W149" s="10">
        <v>37</v>
      </c>
      <c r="X149" s="8">
        <f>IF((W149/$AA$1)&gt;1,1,W149/$AA$1)</f>
        <v>1</v>
      </c>
      <c r="Y149" s="10">
        <f>V149*X149</f>
        <v>34.690768515512801</v>
      </c>
    </row>
    <row r="150" spans="1:25" x14ac:dyDescent="0.25">
      <c r="A150" s="1" t="s">
        <v>273</v>
      </c>
      <c r="B150" s="1" t="s">
        <v>198</v>
      </c>
      <c r="C150" s="1" t="s">
        <v>213</v>
      </c>
      <c r="D150" s="2">
        <v>0.8</v>
      </c>
      <c r="E150" s="3">
        <f>MAX(0,(MIN(10,(((D150)/(3.3))*10))))</f>
        <v>2.4242424242424248</v>
      </c>
      <c r="F150" s="4">
        <v>4.9000000000000004</v>
      </c>
      <c r="G150" s="7">
        <f>MAX(0,(MIN(10,(((F150-2)/(10.2-2))*10))))</f>
        <v>3.5365853658536595</v>
      </c>
      <c r="H150" s="2">
        <v>0.9</v>
      </c>
      <c r="I150" s="3">
        <f>MAX(0,(MIN(10,(((H150-1.5)/(7.5-1.5))*10))))</f>
        <v>0</v>
      </c>
      <c r="J150" s="2">
        <v>1.1000000000000001</v>
      </c>
      <c r="K150" s="3">
        <f>MAX(0,(MIN(10,(((J150-0.3)/(1.5-0.3))*10))))</f>
        <v>6.6666666666666679</v>
      </c>
      <c r="L150" s="2">
        <v>0.7</v>
      </c>
      <c r="M150" s="3">
        <f>MAX(0,(MIN(10,(((L150-0.3)/(1.5-0.3))*10))))</f>
        <v>3.333333333333333</v>
      </c>
      <c r="N150" s="2">
        <v>1.1000000000000001</v>
      </c>
      <c r="O150" s="3">
        <f>(MAX(1,(MIN(10,(((N150-3.3)/(0.8-3.2))*10)))))</f>
        <v>9.1666666666666643</v>
      </c>
      <c r="P150" s="2">
        <v>8.6999999999999993</v>
      </c>
      <c r="Q150" s="3">
        <f>MAX(0,(MIN(10,(((P150-3)/(27-3))*10))))</f>
        <v>2.3749999999999996</v>
      </c>
      <c r="R150" s="2">
        <v>0.443</v>
      </c>
      <c r="S150" s="3">
        <f>MAX(0,(MIN(10,(((R150-0.4)/(0.53-0.4))*10))))</f>
        <v>3.3076923076923066</v>
      </c>
      <c r="T150" s="2">
        <v>0.78600000000000003</v>
      </c>
      <c r="U150" s="3">
        <f>MAX(0,(MIN(10,(((T150-0.73)/(0.885-0.73))*10))))</f>
        <v>3.6129032258064542</v>
      </c>
      <c r="V150" s="19">
        <f>E150+G150+I150+K150+M150+O150+Q150+S150+U150</f>
        <v>34.423089990261509</v>
      </c>
      <c r="W150" s="10">
        <v>38</v>
      </c>
      <c r="X150" s="8">
        <f>IF((W150/$AA$1)&gt;1,1,W150/$AA$1)</f>
        <v>1</v>
      </c>
      <c r="Y150" s="10">
        <f>V150*X150</f>
        <v>34.423089990261509</v>
      </c>
    </row>
    <row r="151" spans="1:25" x14ac:dyDescent="0.25">
      <c r="A151" s="1" t="s">
        <v>300</v>
      </c>
      <c r="B151" s="1" t="s">
        <v>195</v>
      </c>
      <c r="C151" s="1" t="s">
        <v>196</v>
      </c>
      <c r="D151" s="2">
        <v>0.9</v>
      </c>
      <c r="E151" s="3">
        <f>MAX(0,(MIN(10,(((D151)/(3.3))*10))))</f>
        <v>2.7272727272727275</v>
      </c>
      <c r="F151" s="4">
        <v>4.4000000000000004</v>
      </c>
      <c r="G151" s="7">
        <f>MAX(0,(MIN(10,(((F151-2)/(10.2-2))*10))))</f>
        <v>2.9268292682926838</v>
      </c>
      <c r="H151" s="2">
        <v>1</v>
      </c>
      <c r="I151" s="3">
        <f>MAX(0,(MIN(10,(((H151-1.5)/(7.5-1.5))*10))))</f>
        <v>0</v>
      </c>
      <c r="J151" s="2">
        <v>0.5</v>
      </c>
      <c r="K151" s="3">
        <f>MAX(0,(MIN(10,(((J151-0.3)/(1.5-0.3))*10))))</f>
        <v>1.666666666666667</v>
      </c>
      <c r="L151" s="2">
        <v>1</v>
      </c>
      <c r="M151" s="3">
        <f>MAX(0,(MIN(10,(((L151-0.3)/(1.5-0.3))*10))))</f>
        <v>5.8333333333333339</v>
      </c>
      <c r="N151" s="2">
        <v>1.1000000000000001</v>
      </c>
      <c r="O151" s="3">
        <f>(MAX(1,(MIN(10,(((N151-3.3)/(0.8-3.2))*10)))))</f>
        <v>9.1666666666666643</v>
      </c>
      <c r="P151" s="2">
        <v>9.8000000000000007</v>
      </c>
      <c r="Q151" s="3">
        <f>MAX(0,(MIN(10,(((P151-3)/(27-3))*10))))</f>
        <v>2.8333333333333339</v>
      </c>
      <c r="R151" s="2">
        <v>0.52</v>
      </c>
      <c r="S151" s="3">
        <f>MAX(0,(MIN(10,(((R151-0.4)/(0.53-0.4))*10))))</f>
        <v>9.2307692307692299</v>
      </c>
      <c r="T151" s="2">
        <v>0.69699999999999995</v>
      </c>
      <c r="U151" s="3">
        <f>MAX(0,(MIN(10,(((T151-0.73)/(0.885-0.73))*10))))</f>
        <v>0</v>
      </c>
      <c r="V151" s="19">
        <f>E151+G151+I151+K151+M151+O151+Q151+S151+U151</f>
        <v>34.384871226334639</v>
      </c>
      <c r="W151" s="10">
        <v>38</v>
      </c>
      <c r="X151" s="8">
        <f>IF((W151/$AA$1)&gt;1,1,W151/$AA$1)</f>
        <v>1</v>
      </c>
      <c r="Y151" s="10">
        <f>V151*X151</f>
        <v>34.384871226334639</v>
      </c>
    </row>
    <row r="152" spans="1:25" x14ac:dyDescent="0.25">
      <c r="A152" s="1" t="s">
        <v>10</v>
      </c>
      <c r="B152" s="1" t="s">
        <v>174</v>
      </c>
      <c r="C152" s="1" t="s">
        <v>192</v>
      </c>
      <c r="D152" s="2">
        <v>1.8</v>
      </c>
      <c r="E152" s="3">
        <f>MAX(0,(MIN(10,(((D152)/(3.3))*10))))</f>
        <v>5.454545454545455</v>
      </c>
      <c r="F152" s="4">
        <v>3.5</v>
      </c>
      <c r="G152" s="7">
        <f>MAX(0,(MIN(10,(((F152-2)/(10.2-2))*10))))</f>
        <v>1.8292682926829271</v>
      </c>
      <c r="H152" s="2">
        <v>2.1</v>
      </c>
      <c r="I152" s="3">
        <f>MAX(0,(MIN(10,(((H152-1.5)/(7.5-1.5))*10))))</f>
        <v>1.0000000000000002</v>
      </c>
      <c r="J152" s="2">
        <v>0.7</v>
      </c>
      <c r="K152" s="3">
        <f>MAX(0,(MIN(10,(((J152-0.3)/(1.5-0.3))*10))))</f>
        <v>3.333333333333333</v>
      </c>
      <c r="L152" s="2">
        <v>0.2</v>
      </c>
      <c r="M152" s="3">
        <f>MAX(0,(MIN(10,(((L152-0.3)/(1.5-0.3))*10))))</f>
        <v>0</v>
      </c>
      <c r="N152" s="2">
        <v>1.5</v>
      </c>
      <c r="O152" s="3">
        <f>(MAX(1,(MIN(10,(((N152-3.3)/(0.8-3.2))*10)))))</f>
        <v>7.4999999999999982</v>
      </c>
      <c r="P152" s="2">
        <v>10.1</v>
      </c>
      <c r="Q152" s="3">
        <f>MAX(0,(MIN(10,(((P152-3)/(27-3))*10))))</f>
        <v>2.9583333333333335</v>
      </c>
      <c r="R152" s="2">
        <v>0.43</v>
      </c>
      <c r="S152" s="3">
        <f>MAX(0,(MIN(10,(((R152-0.4)/(0.53-0.4))*10))))</f>
        <v>2.3076923076923053</v>
      </c>
      <c r="T152" s="2">
        <v>0.9</v>
      </c>
      <c r="U152" s="3">
        <f>MAX(0,(MIN(10,(((T152-0.73)/(0.885-0.73))*10))))</f>
        <v>10</v>
      </c>
      <c r="V152" s="19">
        <f>E152+G152+I152+K152+M152+O152+Q152+S152+U152</f>
        <v>34.383172721587357</v>
      </c>
      <c r="W152" s="10">
        <v>36</v>
      </c>
      <c r="X152" s="8">
        <f>IF((W152/$AA$1)&gt;1,1,W152/$AA$1)</f>
        <v>1</v>
      </c>
      <c r="Y152" s="10">
        <f>V152*X152</f>
        <v>34.383172721587357</v>
      </c>
    </row>
    <row r="153" spans="1:25" x14ac:dyDescent="0.25">
      <c r="A153" s="1" t="s">
        <v>53</v>
      </c>
      <c r="B153" s="1" t="s">
        <v>190</v>
      </c>
      <c r="C153" s="1" t="s">
        <v>196</v>
      </c>
      <c r="D153" s="2">
        <v>0</v>
      </c>
      <c r="E153" s="3">
        <f>MAX(0,(MIN(10,(((D153)/(3.3))*10))))</f>
        <v>0</v>
      </c>
      <c r="F153" s="2">
        <v>8.1</v>
      </c>
      <c r="G153" s="7">
        <f>MAX(0,(MIN(10,(((F153-2)/(10.2-2))*10))))</f>
        <v>7.4390243902439028</v>
      </c>
      <c r="H153" s="2">
        <v>1.2</v>
      </c>
      <c r="I153" s="3">
        <f>MAX(0,(MIN(10,(((H153-1.5)/(7.5-1.5))*10))))</f>
        <v>0</v>
      </c>
      <c r="J153" s="2">
        <v>0.9</v>
      </c>
      <c r="K153" s="3">
        <f>MAX(0,(MIN(10,(((J153-0.3)/(1.5-0.3))*10))))</f>
        <v>5.0000000000000009</v>
      </c>
      <c r="L153" s="2">
        <v>0.6</v>
      </c>
      <c r="M153" s="3">
        <f>MAX(0,(MIN(10,(((L153-0.3)/(1.5-0.3))*10))))</f>
        <v>2.5</v>
      </c>
      <c r="N153" s="2">
        <v>1.5</v>
      </c>
      <c r="O153" s="3">
        <f>(MAX(1,(MIN(10,(((N153-3.3)/(0.8-3.2))*10)))))</f>
        <v>7.4999999999999982</v>
      </c>
      <c r="P153" s="2">
        <v>7.4</v>
      </c>
      <c r="Q153" s="3">
        <f>MAX(0,(MIN(10,(((P153-3)/(27-3))*10))))</f>
        <v>1.8333333333333335</v>
      </c>
      <c r="R153" s="2">
        <v>0.56799999999999995</v>
      </c>
      <c r="S153" s="3">
        <f>MAX(0,(MIN(10,(((R153-0.4)/(0.53-0.4))*10))))</f>
        <v>10</v>
      </c>
      <c r="T153" s="2">
        <v>0.55700000000000005</v>
      </c>
      <c r="U153" s="3">
        <f>MAX(0,(MIN(10,(((T153-0.73)/(0.885-0.73))*10))))</f>
        <v>0</v>
      </c>
      <c r="V153" s="19">
        <f>E153+G153+I153+K153+M153+O153+Q153+S153+U153</f>
        <v>34.27235772357723</v>
      </c>
      <c r="W153" s="12">
        <v>39</v>
      </c>
      <c r="X153" s="8">
        <f>IF((W153/$AA$1)&gt;1,1,W153/$AA$1)</f>
        <v>1</v>
      </c>
      <c r="Y153" s="10">
        <f>V153*X153</f>
        <v>34.27235772357723</v>
      </c>
    </row>
    <row r="154" spans="1:25" x14ac:dyDescent="0.25">
      <c r="A154" s="1" t="s">
        <v>76</v>
      </c>
      <c r="B154" s="1" t="s">
        <v>201</v>
      </c>
      <c r="C154" s="1" t="s">
        <v>204</v>
      </c>
      <c r="D154" s="2">
        <v>0.2</v>
      </c>
      <c r="E154" s="3">
        <f>MAX(0,(MIN(10,(((D154)/(3.3))*10))))</f>
        <v>0.60606060606060619</v>
      </c>
      <c r="F154" s="2">
        <v>5.5</v>
      </c>
      <c r="G154" s="7">
        <f>MAX(0,(MIN(10,(((F154-2)/(10.2-2))*10))))</f>
        <v>4.2682926829268295</v>
      </c>
      <c r="H154" s="2">
        <v>1.4</v>
      </c>
      <c r="I154" s="3">
        <f>MAX(0,(MIN(10,(((H154-1.5)/(7.5-1.5))*10))))</f>
        <v>0</v>
      </c>
      <c r="J154" s="2">
        <v>0.7</v>
      </c>
      <c r="K154" s="3">
        <f>MAX(0,(MIN(10,(((J154-0.3)/(1.5-0.3))*10))))</f>
        <v>3.333333333333333</v>
      </c>
      <c r="L154" s="2">
        <v>0.9</v>
      </c>
      <c r="M154" s="3">
        <f>MAX(0,(MIN(10,(((L154-0.3)/(1.5-0.3))*10))))</f>
        <v>5.0000000000000009</v>
      </c>
      <c r="N154" s="2">
        <v>1</v>
      </c>
      <c r="O154" s="3">
        <f>(MAX(1,(MIN(10,(((N154-3.3)/(0.8-3.2))*10)))))</f>
        <v>9.5833333333333321</v>
      </c>
      <c r="P154" s="2">
        <v>6.5</v>
      </c>
      <c r="Q154" s="3">
        <f>MAX(0,(MIN(10,(((P154-3)/(27-3))*10))))</f>
        <v>1.4583333333333335</v>
      </c>
      <c r="R154" s="2">
        <v>0.55300000000000005</v>
      </c>
      <c r="S154" s="3">
        <f>MAX(0,(MIN(10,(((R154-0.4)/(0.53-0.4))*10))))</f>
        <v>10</v>
      </c>
      <c r="T154" s="2">
        <v>0.70599999999999996</v>
      </c>
      <c r="U154" s="3">
        <f>MAX(0,(MIN(10,(((T154-0.73)/(0.885-0.73))*10))))</f>
        <v>0</v>
      </c>
      <c r="V154" s="19">
        <f>E154+G154+I154+K154+M154+O154+Q154+S154+U154</f>
        <v>34.249353288987436</v>
      </c>
      <c r="W154" s="12">
        <v>37</v>
      </c>
      <c r="X154" s="8">
        <f>IF((W154/$AA$1)&gt;1,1,W154/$AA$1)</f>
        <v>1</v>
      </c>
      <c r="Y154" s="10">
        <f>V154*X154</f>
        <v>34.249353288987436</v>
      </c>
    </row>
    <row r="155" spans="1:25" x14ac:dyDescent="0.25">
      <c r="A155" s="1" t="s">
        <v>128</v>
      </c>
      <c r="B155" s="1" t="s">
        <v>194</v>
      </c>
      <c r="C155" s="1" t="s">
        <v>192</v>
      </c>
      <c r="D155" s="2">
        <v>1.9</v>
      </c>
      <c r="E155" s="3">
        <f>MAX(0,(MIN(10,(((D155)/(3.3))*10))))</f>
        <v>5.7575757575757578</v>
      </c>
      <c r="F155" s="4">
        <v>2.9</v>
      </c>
      <c r="G155" s="7">
        <f>MAX(0,(MIN(10,(((F155-2)/(10.2-2))*10))))</f>
        <v>1.0975609756097562</v>
      </c>
      <c r="H155" s="2">
        <v>1.7</v>
      </c>
      <c r="I155" s="3">
        <f>MAX(0,(MIN(10,(((H155-1.5)/(7.5-1.5))*10))))</f>
        <v>0.33333333333333326</v>
      </c>
      <c r="J155" s="2">
        <v>0.9</v>
      </c>
      <c r="K155" s="3">
        <f>MAX(0,(MIN(10,(((J155-0.3)/(1.5-0.3))*10))))</f>
        <v>5.0000000000000009</v>
      </c>
      <c r="L155" s="2">
        <v>0.4</v>
      </c>
      <c r="M155" s="3">
        <f>MAX(0,(MIN(10,(((L155-0.3)/(1.5-0.3))*10))))</f>
        <v>0.8333333333333337</v>
      </c>
      <c r="N155" s="2">
        <v>1.6</v>
      </c>
      <c r="O155" s="3">
        <f>(MAX(1,(MIN(10,(((N155-3.3)/(0.8-3.2))*10)))))</f>
        <v>7.0833333333333313</v>
      </c>
      <c r="P155" s="2">
        <v>15.5</v>
      </c>
      <c r="Q155" s="3">
        <f>MAX(0,(MIN(10,(((P155-3)/(27-3))*10))))</f>
        <v>5.2083333333333339</v>
      </c>
      <c r="R155" s="2">
        <v>0.47</v>
      </c>
      <c r="S155" s="3">
        <f>MAX(0,(MIN(10,(((R155-0.4)/(0.53-0.4))*10))))</f>
        <v>5.3846153846153815</v>
      </c>
      <c r="T155" s="2">
        <v>0.8</v>
      </c>
      <c r="U155" s="3">
        <f>MAX(0,(MIN(10,(((T155-0.73)/(0.885-0.73))*10))))</f>
        <v>4.5161290322580676</v>
      </c>
      <c r="V155" s="19">
        <f>E155+G155+I155+K155+M155+O155+Q155+S155+U155</f>
        <v>35.214214483392297</v>
      </c>
      <c r="W155" s="10">
        <v>35</v>
      </c>
      <c r="X155" s="8">
        <f>IF((W155/$AA$1)&gt;1,1,W155/$AA$1)</f>
        <v>0.97222222222222221</v>
      </c>
      <c r="Y155" s="10">
        <f>V155*X155</f>
        <v>34.236041858853625</v>
      </c>
    </row>
    <row r="156" spans="1:25" x14ac:dyDescent="0.25">
      <c r="A156" s="1" t="s">
        <v>280</v>
      </c>
      <c r="B156" s="1" t="s">
        <v>189</v>
      </c>
      <c r="C156" s="1" t="s">
        <v>204</v>
      </c>
      <c r="D156" s="2">
        <v>0</v>
      </c>
      <c r="E156" s="3">
        <f>MAX(0,(MIN(10,(((D156)/(3.3))*10))))</f>
        <v>0</v>
      </c>
      <c r="F156" s="2">
        <v>7.9</v>
      </c>
      <c r="G156" s="7">
        <f>MAX(0,(MIN(10,(((F156-2)/(10.2-2))*10))))</f>
        <v>7.1951219512195133</v>
      </c>
      <c r="H156" s="2">
        <v>2.2999999999999998</v>
      </c>
      <c r="I156" s="3">
        <f>MAX(0,(MIN(10,(((H156-1.5)/(7.5-1.5))*10))))</f>
        <v>1.333333333333333</v>
      </c>
      <c r="J156" s="2">
        <v>0.5</v>
      </c>
      <c r="K156" s="3">
        <f>MAX(0,(MIN(10,(((J156-0.3)/(1.5-0.3))*10))))</f>
        <v>1.666666666666667</v>
      </c>
      <c r="L156" s="2">
        <v>0.6</v>
      </c>
      <c r="M156" s="3">
        <f>MAX(0,(MIN(10,(((L156-0.3)/(1.5-0.3))*10))))</f>
        <v>2.5</v>
      </c>
      <c r="N156" s="2">
        <v>0.7</v>
      </c>
      <c r="O156" s="3">
        <f>(MAX(1,(MIN(10,(((N156-3.3)/(0.8-3.2))*10)))))</f>
        <v>10</v>
      </c>
      <c r="P156" s="2">
        <v>6</v>
      </c>
      <c r="Q156" s="3">
        <f>MAX(0,(MIN(10,(((P156-3)/(27-3))*10))))</f>
        <v>1.25</v>
      </c>
      <c r="R156" s="2">
        <v>0.59399999999999997</v>
      </c>
      <c r="S156" s="3">
        <f>MAX(0,(MIN(10,(((R156-0.4)/(0.53-0.4))*10))))</f>
        <v>10</v>
      </c>
      <c r="T156" s="2">
        <v>0.61399999999999999</v>
      </c>
      <c r="U156" s="3">
        <f>MAX(0,(MIN(10,(((T156-0.73)/(0.885-0.73))*10))))</f>
        <v>0</v>
      </c>
      <c r="V156" s="19">
        <f>E156+G156+I156+K156+M156+O156+Q156+S156+U156</f>
        <v>33.945121951219512</v>
      </c>
      <c r="W156" s="12">
        <v>40</v>
      </c>
      <c r="X156" s="8">
        <f>IF((W156/$AA$1)&gt;1,1,W156/$AA$1)</f>
        <v>1</v>
      </c>
      <c r="Y156" s="10">
        <f>V156*X156</f>
        <v>33.945121951219512</v>
      </c>
    </row>
    <row r="157" spans="1:25" x14ac:dyDescent="0.25">
      <c r="A157" s="1" t="s">
        <v>104</v>
      </c>
      <c r="B157" s="1" t="s">
        <v>205</v>
      </c>
      <c r="C157" s="1" t="s">
        <v>0</v>
      </c>
      <c r="D157" s="2">
        <v>1.3</v>
      </c>
      <c r="E157" s="3">
        <f>MAX(0,(MIN(10,(((D157)/(3.3))*10))))</f>
        <v>3.9393939393939399</v>
      </c>
      <c r="F157" s="4">
        <v>4.5</v>
      </c>
      <c r="G157" s="7">
        <f>MAX(0,(MIN(10,(((F157-2)/(10.2-2))*10))))</f>
        <v>3.0487804878048785</v>
      </c>
      <c r="H157" s="2">
        <v>1.5</v>
      </c>
      <c r="I157" s="3">
        <f>MAX(0,(MIN(10,(((H157-1.5)/(7.5-1.5))*10))))</f>
        <v>0</v>
      </c>
      <c r="J157" s="2">
        <v>1</v>
      </c>
      <c r="K157" s="3">
        <f>MAX(0,(MIN(10,(((J157-0.3)/(1.5-0.3))*10))))</f>
        <v>5.8333333333333339</v>
      </c>
      <c r="L157" s="2">
        <v>0.4</v>
      </c>
      <c r="M157" s="3">
        <f>MAX(0,(MIN(10,(((L157-0.3)/(1.5-0.3))*10))))</f>
        <v>0.8333333333333337</v>
      </c>
      <c r="N157" s="2">
        <v>1</v>
      </c>
      <c r="O157" s="3">
        <f>(MAX(1,(MIN(10,(((N157-3.3)/(0.8-3.2))*10)))))</f>
        <v>9.5833333333333321</v>
      </c>
      <c r="P157" s="2">
        <v>9.9</v>
      </c>
      <c r="Q157" s="3">
        <f>MAX(0,(MIN(10,(((P157-3)/(27-3))*10))))</f>
        <v>2.8750000000000004</v>
      </c>
      <c r="R157" s="2">
        <v>0.46899999999999997</v>
      </c>
      <c r="S157" s="3">
        <f>MAX(0,(MIN(10,(((R157-0.4)/(0.53-0.4))*10))))</f>
        <v>5.307692307692303</v>
      </c>
      <c r="T157" s="2">
        <v>0.76900000000000002</v>
      </c>
      <c r="U157" s="3">
        <f>MAX(0,(MIN(10,(((T157-0.73)/(0.885-0.73))*10))))</f>
        <v>2.5161290322580667</v>
      </c>
      <c r="V157" s="19">
        <f>E157+G157+I157+K157+M157+O157+Q157+S157+U157</f>
        <v>33.936995767149192</v>
      </c>
      <c r="W157" s="10">
        <v>36</v>
      </c>
      <c r="X157" s="8">
        <f>IF((W157/$AA$1)&gt;1,1,W157/$AA$1)</f>
        <v>1</v>
      </c>
      <c r="Y157" s="10">
        <f>V157*X157</f>
        <v>33.936995767149192</v>
      </c>
    </row>
    <row r="158" spans="1:25" x14ac:dyDescent="0.25">
      <c r="A158" s="1" t="s">
        <v>253</v>
      </c>
      <c r="B158" s="1" t="s">
        <v>205</v>
      </c>
      <c r="C158" s="1" t="s">
        <v>192</v>
      </c>
      <c r="D158" s="2">
        <v>2.9</v>
      </c>
      <c r="E158" s="3">
        <f>MAX(0,(MIN(10,(((D158)/(3.3))*10))))</f>
        <v>8.7878787878787872</v>
      </c>
      <c r="F158" s="4">
        <v>3.2</v>
      </c>
      <c r="G158" s="7">
        <f>MAX(0,(MIN(10,(((F158-2)/(10.2-2))*10))))</f>
        <v>1.4634146341463419</v>
      </c>
      <c r="H158" s="2">
        <v>1.7</v>
      </c>
      <c r="I158" s="3">
        <f>MAX(0,(MIN(10,(((H158-1.5)/(7.5-1.5))*10))))</f>
        <v>0.33333333333333326</v>
      </c>
      <c r="J158" s="2">
        <v>0.6</v>
      </c>
      <c r="K158" s="3">
        <f>MAX(0,(MIN(10,(((J158-0.3)/(1.5-0.3))*10))))</f>
        <v>2.5</v>
      </c>
      <c r="L158" s="2">
        <v>0.2</v>
      </c>
      <c r="M158" s="3">
        <f>MAX(0,(MIN(10,(((L158-0.3)/(1.5-0.3))*10))))</f>
        <v>0</v>
      </c>
      <c r="N158" s="2">
        <v>0.9</v>
      </c>
      <c r="O158" s="3">
        <f>(MAX(1,(MIN(10,(((N158-3.3)/(0.8-3.2))*10)))))</f>
        <v>9.9999999999999982</v>
      </c>
      <c r="P158" s="2">
        <v>12.1</v>
      </c>
      <c r="Q158" s="3">
        <f>MAX(0,(MIN(10,(((P158-3)/(27-3))*10))))</f>
        <v>3.7916666666666665</v>
      </c>
      <c r="R158" s="2">
        <v>0.41699999999999998</v>
      </c>
      <c r="S158" s="3">
        <f>MAX(0,(MIN(10,(((R158-0.4)/(0.53-0.4))*10))))</f>
        <v>1.3076923076923044</v>
      </c>
      <c r="T158" s="2">
        <v>0.81899999999999995</v>
      </c>
      <c r="U158" s="3">
        <f>MAX(0,(MIN(10,(((T158-0.73)/(0.885-0.73))*10))))</f>
        <v>5.7419354838709644</v>
      </c>
      <c r="V158" s="19">
        <f>E158+G158+I158+K158+M158+O158+Q158+S158+U158</f>
        <v>33.925921213588396</v>
      </c>
      <c r="W158" s="10">
        <v>38</v>
      </c>
      <c r="X158" s="8">
        <f>IF((W158/$AA$1)&gt;1,1,W158/$AA$1)</f>
        <v>1</v>
      </c>
      <c r="Y158" s="10">
        <f>V158*X158</f>
        <v>33.925921213588396</v>
      </c>
    </row>
    <row r="159" spans="1:25" x14ac:dyDescent="0.25">
      <c r="A159" s="1" t="s">
        <v>91</v>
      </c>
      <c r="B159" s="1" t="s">
        <v>194</v>
      </c>
      <c r="C159" s="1" t="s">
        <v>181</v>
      </c>
      <c r="D159" s="2">
        <v>1.6</v>
      </c>
      <c r="E159" s="3">
        <f>MAX(0,(MIN(10,(((D159)/(3.3))*10))))</f>
        <v>4.8484848484848495</v>
      </c>
      <c r="F159" s="4">
        <v>3</v>
      </c>
      <c r="G159" s="7">
        <f>MAX(0,(MIN(10,(((F159-2)/(10.2-2))*10))))</f>
        <v>1.2195121951219514</v>
      </c>
      <c r="H159" s="2">
        <v>3.8</v>
      </c>
      <c r="I159" s="3">
        <f>MAX(0,(MIN(10,(((H159-1.5)/(7.5-1.5))*10))))</f>
        <v>3.833333333333333</v>
      </c>
      <c r="J159" s="2">
        <v>0.7</v>
      </c>
      <c r="K159" s="3">
        <f>MAX(0,(MIN(10,(((J159-0.3)/(1.5-0.3))*10))))</f>
        <v>3.333333333333333</v>
      </c>
      <c r="L159" s="2">
        <v>0.1</v>
      </c>
      <c r="M159" s="3">
        <f>MAX(0,(MIN(10,(((L159-0.3)/(1.5-0.3))*10))))</f>
        <v>0</v>
      </c>
      <c r="N159" s="2">
        <v>1.9</v>
      </c>
      <c r="O159" s="3">
        <f>(MAX(1,(MIN(10,(((N159-3.3)/(0.8-3.2))*10)))))</f>
        <v>5.8333333333333321</v>
      </c>
      <c r="P159" s="2">
        <v>12.6</v>
      </c>
      <c r="Q159" s="3">
        <f>MAX(0,(MIN(10,(((P159-3)/(27-3))*10))))</f>
        <v>3.9999999999999996</v>
      </c>
      <c r="R159" s="2">
        <v>0.41699999999999998</v>
      </c>
      <c r="S159" s="3">
        <f>MAX(0,(MIN(10,(((R159-0.4)/(0.53-0.4))*10))))</f>
        <v>1.3076923076923044</v>
      </c>
      <c r="T159" s="2">
        <v>0.878</v>
      </c>
      <c r="U159" s="3">
        <f>MAX(0,(MIN(10,(((T159-0.73)/(0.885-0.73))*10))))</f>
        <v>9.5483870967741939</v>
      </c>
      <c r="V159" s="19">
        <f>E159+G159+I159+K159+M159+O159+Q159+S159+U159</f>
        <v>33.924076448073293</v>
      </c>
      <c r="W159" s="10">
        <v>38</v>
      </c>
      <c r="X159" s="8">
        <f>IF((W159/$AA$1)&gt;1,1,W159/$AA$1)</f>
        <v>1</v>
      </c>
      <c r="Y159" s="10">
        <f>V159*X159</f>
        <v>33.924076448073293</v>
      </c>
    </row>
    <row r="160" spans="1:25" x14ac:dyDescent="0.25">
      <c r="A160" s="1" t="s">
        <v>30</v>
      </c>
      <c r="B160" s="1" t="s">
        <v>184</v>
      </c>
      <c r="C160" s="1" t="s">
        <v>181</v>
      </c>
      <c r="D160" s="2">
        <v>1.5</v>
      </c>
      <c r="E160" s="3">
        <f>MAX(0,(MIN(10,(((D160)/(3.3))*10))))</f>
        <v>4.5454545454545459</v>
      </c>
      <c r="F160" s="4">
        <v>3.9</v>
      </c>
      <c r="G160" s="7">
        <f>MAX(0,(MIN(10,(((F160-2)/(10.2-2))*10))))</f>
        <v>2.3170731707317076</v>
      </c>
      <c r="H160" s="2">
        <v>4.2</v>
      </c>
      <c r="I160" s="3">
        <f>MAX(0,(MIN(10,(((H160-1.5)/(7.5-1.5))*10))))</f>
        <v>4.5</v>
      </c>
      <c r="J160" s="2">
        <v>0.6</v>
      </c>
      <c r="K160" s="3">
        <f>MAX(0,(MIN(10,(((J160-0.3)/(1.5-0.3))*10))))</f>
        <v>2.5</v>
      </c>
      <c r="L160" s="2">
        <v>0.3</v>
      </c>
      <c r="M160" s="3">
        <f>MAX(0,(MIN(10,(((L160-0.3)/(1.5-0.3))*10))))</f>
        <v>0</v>
      </c>
      <c r="N160" s="2">
        <v>1.7</v>
      </c>
      <c r="O160" s="3">
        <f>(MAX(1,(MIN(10,(((N160-3.3)/(0.8-3.2))*10)))))</f>
        <v>6.6666666666666652</v>
      </c>
      <c r="P160" s="2">
        <v>13.2</v>
      </c>
      <c r="Q160" s="3">
        <f>MAX(0,(MIN(10,(((P160-3)/(27-3))*10))))</f>
        <v>4.25</v>
      </c>
      <c r="R160" s="2">
        <v>0.45700000000000002</v>
      </c>
      <c r="S160" s="3">
        <f>MAX(0,(MIN(10,(((R160-0.4)/(0.53-0.4))*10))))</f>
        <v>4.3846153846153841</v>
      </c>
      <c r="T160" s="2">
        <v>0.86899999999999999</v>
      </c>
      <c r="U160" s="3">
        <f>MAX(0,(MIN(10,(((T160-0.73)/(0.885-0.73))*10))))</f>
        <v>8.9677419354838701</v>
      </c>
      <c r="V160" s="19">
        <f>E160+G160+I160+K160+M160+O160+Q160+S160+U160</f>
        <v>38.131551702952173</v>
      </c>
      <c r="W160" s="10">
        <v>32</v>
      </c>
      <c r="X160" s="8">
        <f>IF((W160/$AA$1)&gt;1,1,W160/$AA$1)</f>
        <v>0.88888888888888884</v>
      </c>
      <c r="Y160" s="10">
        <f>V160*X160</f>
        <v>33.894712624846377</v>
      </c>
    </row>
    <row r="161" spans="1:25" x14ac:dyDescent="0.25">
      <c r="A161" s="1" t="s">
        <v>31</v>
      </c>
      <c r="B161" s="1" t="s">
        <v>169</v>
      </c>
      <c r="C161" s="1" t="s">
        <v>192</v>
      </c>
      <c r="D161" s="2">
        <v>2</v>
      </c>
      <c r="E161" s="3">
        <f>MAX(0,(MIN(10,(((D161)/(3.3))*10))))</f>
        <v>6.0606060606060606</v>
      </c>
      <c r="F161" s="4">
        <v>3.4</v>
      </c>
      <c r="G161" s="7">
        <f>MAX(0,(MIN(10,(((F161-2)/(10.2-2))*10))))</f>
        <v>1.7073170731707319</v>
      </c>
      <c r="H161" s="2">
        <v>2.6</v>
      </c>
      <c r="I161" s="3">
        <f>MAX(0,(MIN(10,(((H161-1.5)/(7.5-1.5))*10))))</f>
        <v>1.8333333333333335</v>
      </c>
      <c r="J161" s="2">
        <v>0.9</v>
      </c>
      <c r="K161" s="3">
        <f>MAX(0,(MIN(10,(((J161-0.3)/(1.5-0.3))*10))))</f>
        <v>5.0000000000000009</v>
      </c>
      <c r="L161" s="2">
        <v>0.2</v>
      </c>
      <c r="M161" s="3">
        <f>MAX(0,(MIN(10,(((L161-0.3)/(1.5-0.3))*10))))</f>
        <v>0</v>
      </c>
      <c r="N161" s="2">
        <v>1.8</v>
      </c>
      <c r="O161" s="3">
        <f>(MAX(1,(MIN(10,(((N161-3.3)/(0.8-3.2))*10)))))</f>
        <v>6.2499999999999982</v>
      </c>
      <c r="P161" s="2">
        <v>18</v>
      </c>
      <c r="Q161" s="3">
        <f>MAX(0,(MIN(10,(((P161-3)/(27-3))*10))))</f>
        <v>6.25</v>
      </c>
      <c r="R161" s="2">
        <v>0.41799999999999998</v>
      </c>
      <c r="S161" s="3">
        <f>MAX(0,(MIN(10,(((R161-0.4)/(0.53-0.4))*10))))</f>
        <v>1.3846153846153817</v>
      </c>
      <c r="T161" s="2">
        <v>0.82799999999999996</v>
      </c>
      <c r="U161" s="3">
        <f>MAX(0,(MIN(10,(((T161-0.73)/(0.885-0.73))*10))))</f>
        <v>6.3225806451612874</v>
      </c>
      <c r="V161" s="19">
        <f>E161+G161+I161+K161+M161+O161+Q161+S161+U161</f>
        <v>34.808452496886794</v>
      </c>
      <c r="W161" s="10">
        <v>35</v>
      </c>
      <c r="X161" s="8">
        <f>IF((W161/$AA$1)&gt;1,1,W161/$AA$1)</f>
        <v>0.97222222222222221</v>
      </c>
      <c r="Y161" s="10">
        <f>V161*X161</f>
        <v>33.841551038639935</v>
      </c>
    </row>
    <row r="162" spans="1:25" x14ac:dyDescent="0.25">
      <c r="A162" s="1" t="s">
        <v>263</v>
      </c>
      <c r="B162" s="1" t="s">
        <v>207</v>
      </c>
      <c r="C162" s="1" t="s">
        <v>192</v>
      </c>
      <c r="D162" s="2">
        <v>1.7</v>
      </c>
      <c r="E162" s="3">
        <f>MAX(0,(MIN(10,(((D162)/(3.3))*10))))</f>
        <v>5.1515151515151514</v>
      </c>
      <c r="F162" s="2">
        <v>3.8</v>
      </c>
      <c r="G162" s="7">
        <f>MAX(0,(MIN(10,(((F162-2)/(10.2-2))*10))))</f>
        <v>2.1951219512195124</v>
      </c>
      <c r="H162" s="2">
        <v>2.2000000000000002</v>
      </c>
      <c r="I162" s="3">
        <f>MAX(0,(MIN(10,(((H162-1.5)/(7.5-1.5))*10))))</f>
        <v>1.166666666666667</v>
      </c>
      <c r="J162" s="2">
        <v>0.7</v>
      </c>
      <c r="K162" s="3">
        <f>MAX(0,(MIN(10,(((J162-0.3)/(1.5-0.3))*10))))</f>
        <v>3.333333333333333</v>
      </c>
      <c r="L162" s="2">
        <v>0.2</v>
      </c>
      <c r="M162" s="3">
        <f>MAX(0,(MIN(10,(((L162-0.3)/(1.5-0.3))*10))))</f>
        <v>0</v>
      </c>
      <c r="N162" s="2">
        <v>1</v>
      </c>
      <c r="O162" s="3">
        <f>(MAX(1,(MIN(10,(((N162-3.3)/(0.8-3.2))*10)))))</f>
        <v>9.5833333333333321</v>
      </c>
      <c r="P162" s="2">
        <v>11.5</v>
      </c>
      <c r="Q162" s="3">
        <f>MAX(0,(MIN(10,(((P162-3)/(27-3))*10))))</f>
        <v>3.541666666666667</v>
      </c>
      <c r="R162" s="2">
        <v>0.44500000000000001</v>
      </c>
      <c r="S162" s="3">
        <f>MAX(0,(MIN(10,(((R162-0.4)/(0.53-0.4))*10))))</f>
        <v>3.4615384615384603</v>
      </c>
      <c r="T162" s="2">
        <v>0.81299999999999994</v>
      </c>
      <c r="U162" s="3">
        <f>MAX(0,(MIN(10,(((T162-0.73)/(0.885-0.73))*10))))</f>
        <v>5.3548387096774164</v>
      </c>
      <c r="V162" s="19">
        <f>E162+G162+I162+K162+M162+O162+Q162+S162+U162</f>
        <v>33.788014273950537</v>
      </c>
      <c r="W162" s="12">
        <v>36</v>
      </c>
      <c r="X162" s="8">
        <f>IF((W162/$AA$1)&gt;1,1,W162/$AA$1)</f>
        <v>1</v>
      </c>
      <c r="Y162" s="10">
        <f>V162*X162</f>
        <v>33.788014273950537</v>
      </c>
    </row>
    <row r="163" spans="1:25" x14ac:dyDescent="0.25">
      <c r="A163" s="1" t="s">
        <v>19</v>
      </c>
      <c r="B163" s="1" t="s">
        <v>216</v>
      </c>
      <c r="C163" s="1" t="s">
        <v>196</v>
      </c>
      <c r="D163" s="2">
        <v>1</v>
      </c>
      <c r="E163" s="3">
        <f>MAX(0,(MIN(10,(((D163)/(3.3))*10))))</f>
        <v>3.0303030303030303</v>
      </c>
      <c r="F163" s="2">
        <v>6.6</v>
      </c>
      <c r="G163" s="7">
        <f>MAX(0,(MIN(10,(((F163-2)/(10.2-2))*10))))</f>
        <v>5.6097560975609762</v>
      </c>
      <c r="H163" s="2">
        <v>1.1000000000000001</v>
      </c>
      <c r="I163" s="3">
        <f>MAX(0,(MIN(10,(((H163-1.5)/(7.5-1.5))*10))))</f>
        <v>0</v>
      </c>
      <c r="J163" s="2">
        <v>0.3</v>
      </c>
      <c r="K163" s="3">
        <f>MAX(0,(MIN(10,(((J163-0.3)/(1.5-0.3))*10))))</f>
        <v>0</v>
      </c>
      <c r="L163" s="2">
        <v>1.2</v>
      </c>
      <c r="M163" s="3">
        <f>MAX(0,(MIN(10,(((L163-0.3)/(1.5-0.3))*10))))</f>
        <v>7.5</v>
      </c>
      <c r="N163" s="2">
        <v>0.8</v>
      </c>
      <c r="O163" s="3">
        <f>(MAX(1,(MIN(10,(((N163-3.3)/(0.8-3.2))*10)))))</f>
        <v>10</v>
      </c>
      <c r="P163" s="2">
        <v>8.1</v>
      </c>
      <c r="Q163" s="3">
        <f>MAX(0,(MIN(10,(((P163-3)/(27-3))*10))))</f>
        <v>2.125</v>
      </c>
      <c r="R163" s="2">
        <v>0.49299999999999999</v>
      </c>
      <c r="S163" s="3">
        <f>MAX(0,(MIN(10,(((R163-0.4)/(0.53-0.4))*10))))</f>
        <v>7.1538461538461515</v>
      </c>
      <c r="T163" s="2">
        <v>0.72799999999999998</v>
      </c>
      <c r="U163" s="3">
        <f>MAX(0,(MIN(10,(((T163-0.73)/(0.885-0.73))*10))))</f>
        <v>0</v>
      </c>
      <c r="V163" s="19">
        <f>E163+G163+I163+K163+M163+O163+Q163+S163+U163</f>
        <v>35.41890528171016</v>
      </c>
      <c r="W163" s="12">
        <v>34</v>
      </c>
      <c r="X163" s="8">
        <f>IF((W163/$AA$1)&gt;1,1,W163/$AA$1)</f>
        <v>0.94444444444444442</v>
      </c>
      <c r="Y163" s="10">
        <f>V163*X163</f>
        <v>33.451188321615149</v>
      </c>
    </row>
    <row r="164" spans="1:25" x14ac:dyDescent="0.25">
      <c r="A164" s="1" t="s">
        <v>306</v>
      </c>
      <c r="B164" s="1" t="s">
        <v>207</v>
      </c>
      <c r="C164" s="1" t="s">
        <v>196</v>
      </c>
      <c r="D164" s="2">
        <v>0</v>
      </c>
      <c r="E164" s="3">
        <f>MAX(0,(MIN(10,(((D164)/(3.3))*10))))</f>
        <v>0</v>
      </c>
      <c r="F164" s="2">
        <v>7</v>
      </c>
      <c r="G164" s="7">
        <f>MAX(0,(MIN(10,(((F164-2)/(10.2-2))*10))))</f>
        <v>6.0975609756097571</v>
      </c>
      <c r="H164" s="2">
        <v>0.9</v>
      </c>
      <c r="I164" s="3">
        <f>MAX(0,(MIN(10,(((H164-1.5)/(7.5-1.5))*10))))</f>
        <v>0</v>
      </c>
      <c r="J164" s="2">
        <v>0.5</v>
      </c>
      <c r="K164" s="3">
        <f>MAX(0,(MIN(10,(((J164-0.3)/(1.5-0.3))*10))))</f>
        <v>1.666666666666667</v>
      </c>
      <c r="L164" s="2">
        <v>0.9</v>
      </c>
      <c r="M164" s="3">
        <f>MAX(0,(MIN(10,(((L164-0.3)/(1.5-0.3))*10))))</f>
        <v>5.0000000000000009</v>
      </c>
      <c r="N164" s="2">
        <v>1</v>
      </c>
      <c r="O164" s="3">
        <f>(MAX(1,(MIN(10,(((N164-3.3)/(0.8-3.2))*10)))))</f>
        <v>9.5833333333333321</v>
      </c>
      <c r="P164" s="2">
        <v>7.8</v>
      </c>
      <c r="Q164" s="3">
        <f>MAX(0,(MIN(10,(((P164-3)/(27-3))*10))))</f>
        <v>1.9999999999999998</v>
      </c>
      <c r="R164" s="2">
        <v>0.59699999999999998</v>
      </c>
      <c r="S164" s="3">
        <f>MAX(0,(MIN(10,(((R164-0.4)/(0.53-0.4))*10))))</f>
        <v>10</v>
      </c>
      <c r="T164" s="2">
        <v>0.61</v>
      </c>
      <c r="U164" s="3">
        <f>MAX(0,(MIN(10,(((T164-0.73)/(0.885-0.73))*10))))</f>
        <v>0</v>
      </c>
      <c r="V164" s="19">
        <f>E164+G164+I164+K164+M164+O164+Q164+S164+U164</f>
        <v>34.347560975609753</v>
      </c>
      <c r="W164" s="12">
        <v>35</v>
      </c>
      <c r="X164" s="8">
        <f>IF((W164/$AA$1)&gt;1,1,W164/$AA$1)</f>
        <v>0.97222222222222221</v>
      </c>
      <c r="Y164" s="10">
        <f>V164*X164</f>
        <v>33.393462059620589</v>
      </c>
    </row>
    <row r="165" spans="1:25" x14ac:dyDescent="0.25">
      <c r="A165" s="1" t="s">
        <v>240</v>
      </c>
      <c r="B165" s="1" t="s">
        <v>175</v>
      </c>
      <c r="C165" s="1" t="s">
        <v>170</v>
      </c>
      <c r="D165" s="2">
        <v>1.6</v>
      </c>
      <c r="E165" s="3">
        <f>MAX(0,(MIN(10,(((D165)/(3.3))*10))))</f>
        <v>4.8484848484848495</v>
      </c>
      <c r="F165" s="4">
        <v>3</v>
      </c>
      <c r="G165" s="7">
        <f>MAX(0,(MIN(10,(((F165-2)/(10.2-2))*10))))</f>
        <v>1.2195121951219514</v>
      </c>
      <c r="H165" s="2">
        <v>4.5</v>
      </c>
      <c r="I165" s="3">
        <f>MAX(0,(MIN(10,(((H165-1.5)/(7.5-1.5))*10))))</f>
        <v>5</v>
      </c>
      <c r="J165" s="2">
        <v>0.9</v>
      </c>
      <c r="K165" s="3">
        <f>MAX(0,(MIN(10,(((J165-0.3)/(1.5-0.3))*10))))</f>
        <v>5.0000000000000009</v>
      </c>
      <c r="L165" s="2">
        <v>0.1</v>
      </c>
      <c r="M165" s="3">
        <f>MAX(0,(MIN(10,(((L165-0.3)/(1.5-0.3))*10))))</f>
        <v>0</v>
      </c>
      <c r="N165" s="2">
        <v>2.2999999999999998</v>
      </c>
      <c r="O165" s="3">
        <f>(MAX(1,(MIN(10,(((N165-3.3)/(0.8-3.2))*10)))))</f>
        <v>4.1666666666666661</v>
      </c>
      <c r="P165" s="2">
        <v>14.1</v>
      </c>
      <c r="Q165" s="3">
        <f>MAX(0,(MIN(10,(((P165-3)/(27-3))*10))))</f>
        <v>4.625</v>
      </c>
      <c r="R165" s="2">
        <v>0.435</v>
      </c>
      <c r="S165" s="3">
        <f>MAX(0,(MIN(10,(((R165-0.4)/(0.53-0.4))*10))))</f>
        <v>2.6923076923076907</v>
      </c>
      <c r="T165" s="2">
        <v>0.83299999999999996</v>
      </c>
      <c r="U165" s="3">
        <f>MAX(0,(MIN(10,(((T165-0.73)/(0.885-0.73))*10))))</f>
        <v>6.6451612903225783</v>
      </c>
      <c r="V165" s="19">
        <f>E165+G165+I165+K165+M165+O165+Q165+S165+U165</f>
        <v>34.197132692903736</v>
      </c>
      <c r="W165" s="10">
        <v>35</v>
      </c>
      <c r="X165" s="8">
        <f>IF((W165/$AA$1)&gt;1,1,W165/$AA$1)</f>
        <v>0.97222222222222221</v>
      </c>
      <c r="Y165" s="10">
        <f>V165*X165</f>
        <v>33.247212340323074</v>
      </c>
    </row>
    <row r="166" spans="1:25" x14ac:dyDescent="0.25">
      <c r="A166" s="1" t="s">
        <v>58</v>
      </c>
      <c r="B166" s="1" t="s">
        <v>180</v>
      </c>
      <c r="C166" s="1" t="s">
        <v>178</v>
      </c>
      <c r="D166" s="2">
        <v>2.1</v>
      </c>
      <c r="E166" s="3">
        <f>MAX(0,(MIN(10,(((D166)/(3.3))*10))))</f>
        <v>6.3636363636363651</v>
      </c>
      <c r="F166" s="4">
        <v>4.4000000000000004</v>
      </c>
      <c r="G166" s="7">
        <f>MAX(0,(MIN(10,(((F166-2)/(10.2-2))*10))))</f>
        <v>2.9268292682926838</v>
      </c>
      <c r="H166" s="2">
        <v>1.6</v>
      </c>
      <c r="I166" s="3">
        <f>MAX(0,(MIN(10,(((H166-1.5)/(7.5-1.5))*10))))</f>
        <v>0.1666666666666668</v>
      </c>
      <c r="J166" s="2">
        <v>1</v>
      </c>
      <c r="K166" s="3">
        <f>MAX(0,(MIN(10,(((J166-0.3)/(1.5-0.3))*10))))</f>
        <v>5.8333333333333339</v>
      </c>
      <c r="L166" s="2">
        <v>0.5</v>
      </c>
      <c r="M166" s="3">
        <f>MAX(0,(MIN(10,(((L166-0.3)/(1.5-0.3))*10))))</f>
        <v>1.666666666666667</v>
      </c>
      <c r="N166" s="2">
        <v>0.9</v>
      </c>
      <c r="O166" s="3">
        <f>(MAX(1,(MIN(10,(((N166-3.3)/(0.8-3.2))*10)))))</f>
        <v>9.9999999999999982</v>
      </c>
      <c r="P166" s="2">
        <v>10.1</v>
      </c>
      <c r="Q166" s="3">
        <f>MAX(0,(MIN(10,(((P166-3)/(27-3))*10))))</f>
        <v>2.9583333333333335</v>
      </c>
      <c r="R166" s="2">
        <v>0.443</v>
      </c>
      <c r="S166" s="3">
        <f>MAX(0,(MIN(10,(((R166-0.4)/(0.53-0.4))*10))))</f>
        <v>3.3076923076923066</v>
      </c>
      <c r="T166" s="2">
        <v>0.69799999999999995</v>
      </c>
      <c r="U166" s="3">
        <f>MAX(0,(MIN(10,(((T166-0.73)/(0.885-0.73))*10))))</f>
        <v>0</v>
      </c>
      <c r="V166" s="19">
        <f>E166+G166+I166+K166+M166+O166+Q166+S166+U166</f>
        <v>33.223157939621359</v>
      </c>
      <c r="W166" s="10">
        <v>40</v>
      </c>
      <c r="X166" s="8">
        <f>IF((W166/$AA$1)&gt;1,1,W166/$AA$1)</f>
        <v>1</v>
      </c>
      <c r="Y166" s="10">
        <f>V166*X166</f>
        <v>33.223157939621359</v>
      </c>
    </row>
    <row r="167" spans="1:25" x14ac:dyDescent="0.25">
      <c r="A167" s="1" t="s">
        <v>142</v>
      </c>
      <c r="B167" s="1" t="s">
        <v>198</v>
      </c>
      <c r="C167" s="1" t="s">
        <v>178</v>
      </c>
      <c r="D167" s="2">
        <v>0.9</v>
      </c>
      <c r="E167" s="3">
        <f>MAX(0,(MIN(10,(((D167)/(3.3))*10))))</f>
        <v>2.7272727272727275</v>
      </c>
      <c r="F167" s="2">
        <v>5.2</v>
      </c>
      <c r="G167" s="7">
        <f>MAX(0,(MIN(10,(((F167-2)/(10.2-2))*10))))</f>
        <v>3.9024390243902447</v>
      </c>
      <c r="H167" s="2">
        <v>2.7</v>
      </c>
      <c r="I167" s="3">
        <f>MAX(0,(MIN(10,(((H167-1.5)/(7.5-1.5))*10))))</f>
        <v>2.0000000000000004</v>
      </c>
      <c r="J167" s="2">
        <v>1</v>
      </c>
      <c r="K167" s="3">
        <f>MAX(0,(MIN(10,(((J167-0.3)/(1.5-0.3))*10))))</f>
        <v>5.8333333333333339</v>
      </c>
      <c r="L167" s="2">
        <v>0.5</v>
      </c>
      <c r="M167" s="3">
        <f>MAX(0,(MIN(10,(((L167-0.3)/(1.5-0.3))*10))))</f>
        <v>1.666666666666667</v>
      </c>
      <c r="N167" s="2">
        <v>1.7</v>
      </c>
      <c r="O167" s="3">
        <f>(MAX(1,(MIN(10,(((N167-3.3)/(0.8-3.2))*10)))))</f>
        <v>6.6666666666666652</v>
      </c>
      <c r="P167" s="2">
        <v>11.4</v>
      </c>
      <c r="Q167" s="3">
        <f>MAX(0,(MIN(10,(((P167-3)/(27-3))*10))))</f>
        <v>3.5000000000000004</v>
      </c>
      <c r="R167" s="2">
        <v>0.48799999999999999</v>
      </c>
      <c r="S167" s="3">
        <f>MAX(0,(MIN(10,(((R167-0.4)/(0.53-0.4))*10))))</f>
        <v>6.7692307692307665</v>
      </c>
      <c r="T167" s="2">
        <v>0.70099999999999996</v>
      </c>
      <c r="U167" s="3">
        <f>MAX(0,(MIN(10,(((T167-0.73)/(0.885-0.73))*10))))</f>
        <v>0</v>
      </c>
      <c r="V167" s="19">
        <f>E167+G167+I167+K167+M167+O167+Q167+S167+U167</f>
        <v>33.065609187560405</v>
      </c>
      <c r="W167" s="12">
        <v>39</v>
      </c>
      <c r="X167" s="8">
        <f>IF((W167/$AA$1)&gt;1,1,W167/$AA$1)</f>
        <v>1</v>
      </c>
      <c r="Y167" s="10">
        <f>V167*X167</f>
        <v>33.065609187560405</v>
      </c>
    </row>
    <row r="168" spans="1:25" x14ac:dyDescent="0.25">
      <c r="A168" s="1" t="s">
        <v>244</v>
      </c>
      <c r="B168" s="1" t="s">
        <v>177</v>
      </c>
      <c r="C168" s="1" t="s">
        <v>178</v>
      </c>
      <c r="D168" s="2">
        <v>0.8</v>
      </c>
      <c r="E168" s="3">
        <f>MAX(0,(MIN(10,(((D168)/(3.3))*10))))</f>
        <v>2.4242424242424248</v>
      </c>
      <c r="F168" s="4">
        <v>3.1</v>
      </c>
      <c r="G168" s="7">
        <f>MAX(0,(MIN(10,(((F168-2)/(10.2-2))*10))))</f>
        <v>1.3414634146341466</v>
      </c>
      <c r="H168" s="2">
        <v>1.2</v>
      </c>
      <c r="I168" s="3">
        <f>MAX(0,(MIN(10,(((H168-1.5)/(7.5-1.5))*10))))</f>
        <v>0</v>
      </c>
      <c r="J168" s="2">
        <v>0.8</v>
      </c>
      <c r="K168" s="3">
        <f>MAX(0,(MIN(10,(((J168-0.3)/(1.5-0.3))*10))))</f>
        <v>4.166666666666667</v>
      </c>
      <c r="L168" s="2">
        <v>0.3</v>
      </c>
      <c r="M168" s="3">
        <f>MAX(0,(MIN(10,(((L168-0.3)/(1.5-0.3))*10))))</f>
        <v>0</v>
      </c>
      <c r="N168" s="2">
        <v>0.8</v>
      </c>
      <c r="O168" s="3">
        <f>(MAX(1,(MIN(10,(((N168-3.3)/(0.8-3.2))*10)))))</f>
        <v>10</v>
      </c>
      <c r="P168" s="2">
        <v>12.4</v>
      </c>
      <c r="Q168" s="3">
        <f>MAX(0,(MIN(10,(((P168-3)/(27-3))*10))))</f>
        <v>3.9166666666666665</v>
      </c>
      <c r="R168" s="2">
        <v>0.52200000000000002</v>
      </c>
      <c r="S168" s="3">
        <f>MAX(0,(MIN(10,(((R168-0.4)/(0.53-0.4))*10))))</f>
        <v>9.384615384615385</v>
      </c>
      <c r="T168" s="2">
        <v>0.82</v>
      </c>
      <c r="U168" s="3">
        <f>MAX(0,(MIN(10,(((T168-0.73)/(0.885-0.73))*10))))</f>
        <v>5.8064516129032224</v>
      </c>
      <c r="V168" s="19">
        <f>E168+G168+I168+K168+M168+O168+Q168+S168+U168</f>
        <v>37.040106169728517</v>
      </c>
      <c r="W168" s="10">
        <v>32</v>
      </c>
      <c r="X168" s="8">
        <f>IF((W168/$AA$1)&gt;1,1,W168/$AA$1)</f>
        <v>0.88888888888888884</v>
      </c>
      <c r="Y168" s="10">
        <f>V168*X168</f>
        <v>32.924538817536458</v>
      </c>
    </row>
    <row r="169" spans="1:25" x14ac:dyDescent="0.25">
      <c r="A169" s="1" t="s">
        <v>247</v>
      </c>
      <c r="B169" s="1" t="s">
        <v>194</v>
      </c>
      <c r="C169" s="1" t="s">
        <v>236</v>
      </c>
      <c r="D169" s="2">
        <v>2</v>
      </c>
      <c r="E169" s="3">
        <f>MAX(0,(MIN(10,(((D169)/(3.3))*10))))</f>
        <v>6.0606060606060606</v>
      </c>
      <c r="F169" s="4">
        <v>4.7</v>
      </c>
      <c r="G169" s="7">
        <f>MAX(0,(MIN(10,(((F169-2)/(10.2-2))*10))))</f>
        <v>3.292682926829269</v>
      </c>
      <c r="H169" s="2">
        <v>1.6</v>
      </c>
      <c r="I169" s="3">
        <f>MAX(0,(MIN(10,(((H169-1.5)/(7.5-1.5))*10))))</f>
        <v>0.1666666666666668</v>
      </c>
      <c r="J169" s="2">
        <v>0.6</v>
      </c>
      <c r="K169" s="3">
        <f>MAX(0,(MIN(10,(((J169-0.3)/(1.5-0.3))*10))))</f>
        <v>2.5</v>
      </c>
      <c r="L169" s="2">
        <v>0.4</v>
      </c>
      <c r="M169" s="3">
        <f>MAX(0,(MIN(10,(((L169-0.3)/(1.5-0.3))*10))))</f>
        <v>0.8333333333333337</v>
      </c>
      <c r="N169" s="2">
        <v>1.1000000000000001</v>
      </c>
      <c r="O169" s="3">
        <f>(MAX(1,(MIN(10,(((N169-3.3)/(0.8-3.2))*10)))))</f>
        <v>9.1666666666666643</v>
      </c>
      <c r="P169" s="2">
        <v>12.8</v>
      </c>
      <c r="Q169" s="3">
        <f>MAX(0,(MIN(10,(((P169-3)/(27-3))*10))))</f>
        <v>4.0833333333333339</v>
      </c>
      <c r="R169" s="2">
        <v>0.441</v>
      </c>
      <c r="S169" s="3">
        <f>MAX(0,(MIN(10,(((R169-0.4)/(0.53-0.4))*10))))</f>
        <v>3.153846153846152</v>
      </c>
      <c r="T169" s="2">
        <v>0.81399999999999995</v>
      </c>
      <c r="U169" s="3">
        <f>MAX(0,(MIN(10,(((T169-0.73)/(0.885-0.73))*10))))</f>
        <v>5.4193548387096744</v>
      </c>
      <c r="V169" s="19">
        <f>E169+G169+I169+K169+M169+O169+Q169+S169+U169</f>
        <v>34.676489979991153</v>
      </c>
      <c r="W169" s="10">
        <v>34</v>
      </c>
      <c r="X169" s="8">
        <f>IF((W169/$AA$1)&gt;1,1,W169/$AA$1)</f>
        <v>0.94444444444444442</v>
      </c>
      <c r="Y169" s="10">
        <f>V169*X169</f>
        <v>32.75001831443609</v>
      </c>
    </row>
    <row r="170" spans="1:25" x14ac:dyDescent="0.25">
      <c r="A170" s="1" t="s">
        <v>265</v>
      </c>
      <c r="B170" s="1" t="s">
        <v>186</v>
      </c>
      <c r="C170" s="1" t="s">
        <v>178</v>
      </c>
      <c r="D170" s="2">
        <v>1.3</v>
      </c>
      <c r="E170" s="3">
        <f>MAX(0,(MIN(10,(((D170)/(3.3))*10))))</f>
        <v>3.9393939393939399</v>
      </c>
      <c r="F170" s="4">
        <v>5.6</v>
      </c>
      <c r="G170" s="7">
        <f>MAX(0,(MIN(10,(((F170-2)/(10.2-2))*10))))</f>
        <v>4.3902439024390247</v>
      </c>
      <c r="H170" s="2">
        <v>1.1000000000000001</v>
      </c>
      <c r="I170" s="3">
        <f>MAX(0,(MIN(10,(((H170-1.5)/(7.5-1.5))*10))))</f>
        <v>0</v>
      </c>
      <c r="J170" s="2">
        <v>0.7</v>
      </c>
      <c r="K170" s="3">
        <f>MAX(0,(MIN(10,(((J170-0.3)/(1.5-0.3))*10))))</f>
        <v>3.333333333333333</v>
      </c>
      <c r="L170" s="2">
        <v>0.4</v>
      </c>
      <c r="M170" s="3">
        <f>MAX(0,(MIN(10,(((L170-0.3)/(1.5-0.3))*10))))</f>
        <v>0.8333333333333337</v>
      </c>
      <c r="N170" s="2">
        <v>0.8</v>
      </c>
      <c r="O170" s="3">
        <f>(MAX(1,(MIN(10,(((N170-3.3)/(0.8-3.2))*10)))))</f>
        <v>10</v>
      </c>
      <c r="P170" s="2">
        <v>9</v>
      </c>
      <c r="Q170" s="3">
        <f>MAX(0,(MIN(10,(((P170-3)/(27-3))*10))))</f>
        <v>2.5</v>
      </c>
      <c r="R170" s="2">
        <v>0.45500000000000002</v>
      </c>
      <c r="S170" s="3">
        <f>MAX(0,(MIN(10,(((R170-0.4)/(0.53-0.4))*10))))</f>
        <v>4.2307692307692299</v>
      </c>
      <c r="T170" s="2">
        <v>0.78300000000000003</v>
      </c>
      <c r="U170" s="3">
        <f>MAX(0,(MIN(10,(((T170-0.73)/(0.885-0.73))*10))))</f>
        <v>3.4193548387096802</v>
      </c>
      <c r="V170" s="19">
        <f>E170+G170+I170+K170+M170+O170+Q170+S170+U170</f>
        <v>32.646428577978547</v>
      </c>
      <c r="W170" s="10">
        <v>36</v>
      </c>
      <c r="X170" s="8">
        <f>IF((W170/$AA$1)&gt;1,1,W170/$AA$1)</f>
        <v>1</v>
      </c>
      <c r="Y170" s="10">
        <f>V170*X170</f>
        <v>32.646428577978547</v>
      </c>
    </row>
    <row r="171" spans="1:25" x14ac:dyDescent="0.25">
      <c r="A171" s="1" t="s">
        <v>124</v>
      </c>
      <c r="B171" s="1" t="s">
        <v>186</v>
      </c>
      <c r="C171" s="1" t="s">
        <v>178</v>
      </c>
      <c r="D171" s="2">
        <v>1.3</v>
      </c>
      <c r="E171" s="3">
        <f>MAX(0,(MIN(10,(((D171)/(3.3))*10))))</f>
        <v>3.9393939393939399</v>
      </c>
      <c r="F171" s="4">
        <v>6</v>
      </c>
      <c r="G171" s="7">
        <f>MAX(0,(MIN(10,(((F171-2)/(10.2-2))*10))))</f>
        <v>4.8780487804878057</v>
      </c>
      <c r="H171" s="2">
        <v>2.4</v>
      </c>
      <c r="I171" s="3">
        <f>MAX(0,(MIN(10,(((H171-1.5)/(7.5-1.5))*10))))</f>
        <v>1.5</v>
      </c>
      <c r="J171" s="2">
        <v>0.8</v>
      </c>
      <c r="K171" s="3">
        <f>MAX(0,(MIN(10,(((J171-0.3)/(1.5-0.3))*10))))</f>
        <v>4.166666666666667</v>
      </c>
      <c r="L171" s="2">
        <v>1.1000000000000001</v>
      </c>
      <c r="M171" s="3">
        <f>MAX(0,(MIN(10,(((L171-0.3)/(1.5-0.3))*10))))</f>
        <v>6.6666666666666679</v>
      </c>
      <c r="N171" s="2">
        <v>1.5</v>
      </c>
      <c r="O171" s="3">
        <f>(MAX(1,(MIN(10,(((N171-3.3)/(0.8-3.2))*10)))))</f>
        <v>7.4999999999999982</v>
      </c>
      <c r="P171" s="2">
        <v>9.9</v>
      </c>
      <c r="Q171" s="3">
        <f>MAX(0,(MIN(10,(((P171-3)/(27-3))*10))))</f>
        <v>2.8750000000000004</v>
      </c>
      <c r="R171" s="2">
        <v>0.42499999999999999</v>
      </c>
      <c r="S171" s="3">
        <f>MAX(0,(MIN(10,(((R171-0.4)/(0.53-0.4))*10))))</f>
        <v>1.9230769230769205</v>
      </c>
      <c r="T171" s="2">
        <v>0.69499999999999995</v>
      </c>
      <c r="U171" s="3">
        <f>MAX(0,(MIN(10,(((T171-0.73)/(0.885-0.73))*10))))</f>
        <v>0</v>
      </c>
      <c r="V171" s="19">
        <f>E171+G171+I171+K171+M171+O171+Q171+S171+U171</f>
        <v>33.448852976291995</v>
      </c>
      <c r="W171" s="10">
        <v>35</v>
      </c>
      <c r="X171" s="8">
        <f>IF((W171/$AA$1)&gt;1,1,W171/$AA$1)</f>
        <v>0.97222222222222221</v>
      </c>
      <c r="Y171" s="10">
        <f>V171*X171</f>
        <v>32.519718171394992</v>
      </c>
    </row>
    <row r="172" spans="1:25" x14ac:dyDescent="0.25">
      <c r="A172" s="1" t="s">
        <v>15</v>
      </c>
      <c r="B172" s="1" t="s">
        <v>197</v>
      </c>
      <c r="C172" s="1" t="s">
        <v>221</v>
      </c>
      <c r="D172" s="2">
        <v>1</v>
      </c>
      <c r="E172" s="3">
        <f>MAX(0,(MIN(10,(((D172)/(3.3))*10))))</f>
        <v>3.0303030303030303</v>
      </c>
      <c r="F172" s="4">
        <v>5.5</v>
      </c>
      <c r="G172" s="7">
        <f>MAX(0,(MIN(10,(((F172-2)/(10.2-2))*10))))</f>
        <v>4.2682926829268295</v>
      </c>
      <c r="H172" s="2">
        <v>2.4</v>
      </c>
      <c r="I172" s="3">
        <f>MAX(0,(MIN(10,(((H172-1.5)/(7.5-1.5))*10))))</f>
        <v>1.5</v>
      </c>
      <c r="J172" s="2">
        <v>0.8</v>
      </c>
      <c r="K172" s="3">
        <f>MAX(0,(MIN(10,(((J172-0.3)/(1.5-0.3))*10))))</f>
        <v>4.166666666666667</v>
      </c>
      <c r="L172" s="2">
        <v>0.6</v>
      </c>
      <c r="M172" s="3">
        <f>MAX(0,(MIN(10,(((L172-0.3)/(1.5-0.3))*10))))</f>
        <v>2.5</v>
      </c>
      <c r="N172" s="2">
        <v>1.4</v>
      </c>
      <c r="O172" s="3">
        <f>(MAX(1,(MIN(10,(((N172-3.3)/(0.8-3.2))*10)))))</f>
        <v>7.9166666666666652</v>
      </c>
      <c r="P172" s="2">
        <v>8.8000000000000007</v>
      </c>
      <c r="Q172" s="3">
        <f>MAX(0,(MIN(10,(((P172-3)/(27-3))*10))))</f>
        <v>2.416666666666667</v>
      </c>
      <c r="R172" s="2">
        <v>0.435</v>
      </c>
      <c r="S172" s="3">
        <f>MAX(0,(MIN(10,(((R172-0.4)/(0.53-0.4))*10))))</f>
        <v>2.6923076923076907</v>
      </c>
      <c r="T172" s="2">
        <v>0.79100000000000004</v>
      </c>
      <c r="U172" s="3">
        <f>MAX(0,(MIN(10,(((T172-0.73)/(0.885-0.73))*10))))</f>
        <v>3.9354838709677447</v>
      </c>
      <c r="V172" s="19">
        <f>E172+G172+I172+K172+M172+O172+Q172+S172+U172</f>
        <v>32.426387276505295</v>
      </c>
      <c r="W172" s="10">
        <v>39</v>
      </c>
      <c r="X172" s="8">
        <f>IF((W172/$AA$1)&gt;1,1,W172/$AA$1)</f>
        <v>1</v>
      </c>
      <c r="Y172" s="10">
        <f>V172*X172</f>
        <v>32.426387276505295</v>
      </c>
    </row>
    <row r="173" spans="1:25" x14ac:dyDescent="0.25">
      <c r="A173" s="1" t="s">
        <v>117</v>
      </c>
      <c r="B173" s="1" t="s">
        <v>177</v>
      </c>
      <c r="C173" s="1" t="s">
        <v>178</v>
      </c>
      <c r="D173" s="2">
        <v>1.9</v>
      </c>
      <c r="E173" s="3">
        <f>MAX(0,(MIN(10,(((D173)/(3.3))*10))))</f>
        <v>5.7575757575757578</v>
      </c>
      <c r="F173" s="4">
        <v>5</v>
      </c>
      <c r="G173" s="7">
        <f>MAX(0,(MIN(10,(((F173-2)/(10.2-2))*10))))</f>
        <v>3.6585365853658542</v>
      </c>
      <c r="H173" s="2">
        <v>3.3</v>
      </c>
      <c r="I173" s="3">
        <f>MAX(0,(MIN(10,(((H173-1.5)/(7.5-1.5))*10))))</f>
        <v>3</v>
      </c>
      <c r="J173" s="2">
        <v>1</v>
      </c>
      <c r="K173" s="3">
        <f>MAX(0,(MIN(10,(((J173-0.3)/(1.5-0.3))*10))))</f>
        <v>5.8333333333333339</v>
      </c>
      <c r="L173" s="2">
        <v>0.6</v>
      </c>
      <c r="M173" s="3">
        <f>MAX(0,(MIN(10,(((L173-0.3)/(1.5-0.3))*10))))</f>
        <v>2.5</v>
      </c>
      <c r="N173" s="2">
        <v>1.4</v>
      </c>
      <c r="O173" s="3">
        <f>(MAX(1,(MIN(10,(((N173-3.3)/(0.8-3.2))*10)))))</f>
        <v>7.9166666666666652</v>
      </c>
      <c r="P173" s="2">
        <v>8.4</v>
      </c>
      <c r="Q173" s="3">
        <f>MAX(0,(MIN(10,(((P173-3)/(27-3))*10))))</f>
        <v>2.25</v>
      </c>
      <c r="R173" s="2">
        <v>0.41799999999999998</v>
      </c>
      <c r="S173" s="3">
        <f>MAX(0,(MIN(10,(((R173-0.4)/(0.53-0.4))*10))))</f>
        <v>1.3846153846153817</v>
      </c>
      <c r="T173" s="2">
        <v>0.72</v>
      </c>
      <c r="U173" s="3">
        <f>MAX(0,(MIN(10,(((T173-0.73)/(0.885-0.73))*10))))</f>
        <v>0</v>
      </c>
      <c r="V173" s="19">
        <f>E173+G173+I173+K173+M173+O173+Q173+S173+U173</f>
        <v>32.300727727556989</v>
      </c>
      <c r="W173" s="10">
        <v>39</v>
      </c>
      <c r="X173" s="8">
        <f>IF((W173/$AA$1)&gt;1,1,W173/$AA$1)</f>
        <v>1</v>
      </c>
      <c r="Y173" s="10">
        <f>V173*X173</f>
        <v>32.300727727556989</v>
      </c>
    </row>
    <row r="174" spans="1:25" x14ac:dyDescent="0.25">
      <c r="A174" s="1" t="s">
        <v>72</v>
      </c>
      <c r="B174" s="1" t="s">
        <v>180</v>
      </c>
      <c r="C174" s="1" t="s">
        <v>192</v>
      </c>
      <c r="D174" s="2">
        <v>2.7</v>
      </c>
      <c r="E174" s="3">
        <f>MAX(0,(MIN(10,(((D174)/(3.3))*10))))</f>
        <v>8.1818181818181817</v>
      </c>
      <c r="F174" s="2">
        <v>3.3</v>
      </c>
      <c r="G174" s="7">
        <f>MAX(0,(MIN(10,(((F174-2)/(10.2-2))*10))))</f>
        <v>1.5853658536585367</v>
      </c>
      <c r="H174" s="2">
        <v>1.8</v>
      </c>
      <c r="I174" s="3">
        <f>MAX(0,(MIN(10,(((H174-1.5)/(7.5-1.5))*10))))</f>
        <v>0.50000000000000011</v>
      </c>
      <c r="J174" s="2">
        <v>0.9</v>
      </c>
      <c r="K174" s="3">
        <f>MAX(0,(MIN(10,(((J174-0.3)/(1.5-0.3))*10))))</f>
        <v>5.0000000000000009</v>
      </c>
      <c r="L174" s="2">
        <v>0.1</v>
      </c>
      <c r="M174" s="3">
        <f>MAX(0,(MIN(10,(((L174-0.3)/(1.5-0.3))*10))))</f>
        <v>0</v>
      </c>
      <c r="N174" s="2">
        <v>0.9</v>
      </c>
      <c r="O174" s="3">
        <f>(MAX(1,(MIN(10,(((N174-3.3)/(0.8-3.2))*10)))))</f>
        <v>9.9999999999999982</v>
      </c>
      <c r="P174" s="2">
        <v>14.3</v>
      </c>
      <c r="Q174" s="3">
        <f>MAX(0,(MIN(10,(((P174-3)/(27-3))*10))))</f>
        <v>4.7083333333333339</v>
      </c>
      <c r="R174" s="2">
        <v>0.39800000000000002</v>
      </c>
      <c r="S174" s="3">
        <f>MAX(0,(MIN(10,(((R174-0.4)/(0.53-0.4))*10))))</f>
        <v>0</v>
      </c>
      <c r="T174" s="2">
        <v>0.77900000000000003</v>
      </c>
      <c r="U174" s="3">
        <f>MAX(0,(MIN(10,(((T174-0.73)/(0.885-0.73))*10))))</f>
        <v>3.1612903225806477</v>
      </c>
      <c r="V174" s="19">
        <f>E174+G174+I174+K174+M174+O174+Q174+S174+U174</f>
        <v>33.1368076913907</v>
      </c>
      <c r="W174" s="12">
        <v>35</v>
      </c>
      <c r="X174" s="8">
        <f>IF((W174/$AA$1)&gt;1,1,W174/$AA$1)</f>
        <v>0.97222222222222221</v>
      </c>
      <c r="Y174" s="10">
        <f>V174*X174</f>
        <v>32.216340811074289</v>
      </c>
    </row>
    <row r="175" spans="1:25" x14ac:dyDescent="0.25">
      <c r="A175" s="1" t="s">
        <v>302</v>
      </c>
      <c r="B175" s="1" t="s">
        <v>216</v>
      </c>
      <c r="C175" s="1" t="s">
        <v>204</v>
      </c>
      <c r="D175" s="2">
        <v>0.9</v>
      </c>
      <c r="E175" s="3">
        <f>MAX(0,(MIN(10,(((D175)/(3.3))*10))))</f>
        <v>2.7272727272727275</v>
      </c>
      <c r="F175" s="2">
        <v>4.3</v>
      </c>
      <c r="G175" s="7">
        <f>MAX(0,(MIN(10,(((F175-2)/(10.2-2))*10))))</f>
        <v>2.8048780487804881</v>
      </c>
      <c r="H175" s="2">
        <v>1.4</v>
      </c>
      <c r="I175" s="3">
        <f>MAX(0,(MIN(10,(((H175-1.5)/(7.5-1.5))*10))))</f>
        <v>0</v>
      </c>
      <c r="J175" s="2">
        <v>0.5</v>
      </c>
      <c r="K175" s="3">
        <f>MAX(0,(MIN(10,(((J175-0.3)/(1.5-0.3))*10))))</f>
        <v>1.666666666666667</v>
      </c>
      <c r="L175" s="2">
        <v>0.3</v>
      </c>
      <c r="M175" s="3">
        <f>MAX(0,(MIN(10,(((L175-0.3)/(1.5-0.3))*10))))</f>
        <v>0</v>
      </c>
      <c r="N175" s="2">
        <v>1.1000000000000001</v>
      </c>
      <c r="O175" s="3">
        <f>(MAX(1,(MIN(10,(((N175-3.3)/(0.8-3.2))*10)))))</f>
        <v>9.1666666666666643</v>
      </c>
      <c r="P175" s="2">
        <v>9.3000000000000007</v>
      </c>
      <c r="Q175" s="3">
        <f>MAX(0,(MIN(10,(((P175-3)/(27-3))*10))))</f>
        <v>2.625</v>
      </c>
      <c r="R175" s="2">
        <v>0.496</v>
      </c>
      <c r="S175" s="3">
        <f>MAX(0,(MIN(10,(((R175-0.4)/(0.53-0.4))*10))))</f>
        <v>7.3846153846153832</v>
      </c>
      <c r="T175" s="2">
        <v>0.83399999999999996</v>
      </c>
      <c r="U175" s="3">
        <f>MAX(0,(MIN(10,(((T175-0.73)/(0.885-0.73))*10))))</f>
        <v>6.7096774193548363</v>
      </c>
      <c r="V175" s="19">
        <f>E175+G175+I175+K175+M175+O175+Q175+S175+U175</f>
        <v>33.084776913356762</v>
      </c>
      <c r="W175" s="12">
        <v>35</v>
      </c>
      <c r="X175" s="8">
        <f>IF((W175/$AA$1)&gt;1,1,W175/$AA$1)</f>
        <v>0.97222222222222221</v>
      </c>
      <c r="Y175" s="10">
        <f>V175*X175</f>
        <v>32.165755332430187</v>
      </c>
    </row>
    <row r="176" spans="1:25" x14ac:dyDescent="0.25">
      <c r="A176" s="1" t="s">
        <v>301</v>
      </c>
      <c r="B176" s="1" t="s">
        <v>190</v>
      </c>
      <c r="C176" s="1" t="s">
        <v>181</v>
      </c>
      <c r="D176" s="2">
        <v>1</v>
      </c>
      <c r="E176" s="3">
        <f>MAX(0,(MIN(10,(((D176)/(3.3))*10))))</f>
        <v>3.0303030303030303</v>
      </c>
      <c r="F176" s="2">
        <v>3.1</v>
      </c>
      <c r="G176" s="7">
        <f>MAX(0,(MIN(10,(((F176-2)/(10.2-2))*10))))</f>
        <v>1.3414634146341466</v>
      </c>
      <c r="H176" s="2">
        <v>3.1</v>
      </c>
      <c r="I176" s="3">
        <f>MAX(0,(MIN(10,(((H176-1.5)/(7.5-1.5))*10))))</f>
        <v>2.6666666666666665</v>
      </c>
      <c r="J176" s="2">
        <v>0.9</v>
      </c>
      <c r="K176" s="3">
        <f>MAX(0,(MIN(10,(((J176-0.3)/(1.5-0.3))*10))))</f>
        <v>5.0000000000000009</v>
      </c>
      <c r="L176" s="2">
        <v>0.4</v>
      </c>
      <c r="M176" s="3">
        <f>MAX(0,(MIN(10,(((L176-0.3)/(1.5-0.3))*10))))</f>
        <v>0.8333333333333337</v>
      </c>
      <c r="N176" s="2">
        <v>1.3</v>
      </c>
      <c r="O176" s="3">
        <f>(MAX(1,(MIN(10,(((N176-3.3)/(0.8-3.2))*10)))))</f>
        <v>8.3333333333333321</v>
      </c>
      <c r="P176" s="2">
        <v>9.6999999999999993</v>
      </c>
      <c r="Q176" s="3">
        <f>MAX(0,(MIN(10,(((P176-3)/(27-3))*10))))</f>
        <v>2.7916666666666661</v>
      </c>
      <c r="R176" s="2">
        <v>0.498</v>
      </c>
      <c r="S176" s="3">
        <f>MAX(0,(MIN(10,(((R176-0.4)/(0.53-0.4))*10))))</f>
        <v>7.5384615384615365</v>
      </c>
      <c r="T176" s="2">
        <v>0.73799999999999999</v>
      </c>
      <c r="U176" s="3">
        <f>MAX(0,(MIN(10,(((T176-0.73)/(0.885-0.73))*10))))</f>
        <v>0.51612903225806483</v>
      </c>
      <c r="V176" s="19">
        <f>E176+G176+I176+K176+M176+O176+Q176+S176+U176</f>
        <v>32.051357015656777</v>
      </c>
      <c r="W176" s="12">
        <v>40</v>
      </c>
      <c r="X176" s="8">
        <f>IF((W176/$AA$1)&gt;1,1,W176/$AA$1)</f>
        <v>1</v>
      </c>
      <c r="Y176" s="10">
        <f>V176*X176</f>
        <v>32.051357015656777</v>
      </c>
    </row>
    <row r="177" spans="1:25" x14ac:dyDescent="0.25">
      <c r="A177" s="1" t="s">
        <v>304</v>
      </c>
      <c r="B177" s="1" t="s">
        <v>197</v>
      </c>
      <c r="C177" s="1" t="s">
        <v>192</v>
      </c>
      <c r="D177" s="2">
        <v>1.6</v>
      </c>
      <c r="E177" s="3">
        <f>MAX(0,(MIN(10,(((D177)/(3.3))*10))))</f>
        <v>4.8484848484848495</v>
      </c>
      <c r="F177" s="2">
        <v>2.9</v>
      </c>
      <c r="G177" s="7">
        <f>MAX(0,(MIN(10,(((F177-2)/(10.2-2))*10))))</f>
        <v>1.0975609756097562</v>
      </c>
      <c r="H177" s="2">
        <v>1.2</v>
      </c>
      <c r="I177" s="3">
        <f>MAX(0,(MIN(10,(((H177-1.5)/(7.5-1.5))*10))))</f>
        <v>0</v>
      </c>
      <c r="J177" s="2">
        <v>0.5</v>
      </c>
      <c r="K177" s="3">
        <f>MAX(0,(MIN(10,(((J177-0.3)/(1.5-0.3))*10))))</f>
        <v>1.666666666666667</v>
      </c>
      <c r="L177" s="2">
        <v>0.2</v>
      </c>
      <c r="M177" s="3">
        <f>MAX(0,(MIN(10,(((L177-0.3)/(1.5-0.3))*10))))</f>
        <v>0</v>
      </c>
      <c r="N177" s="2">
        <v>0.7</v>
      </c>
      <c r="O177" s="3">
        <f>(MAX(1,(MIN(10,(((N177-3.3)/(0.8-3.2))*10)))))</f>
        <v>10</v>
      </c>
      <c r="P177" s="2">
        <v>8.6999999999999993</v>
      </c>
      <c r="Q177" s="3">
        <f>MAX(0,(MIN(10,(((P177-3)/(27-3))*10))))</f>
        <v>2.3749999999999996</v>
      </c>
      <c r="R177" s="2">
        <v>0.45500000000000002</v>
      </c>
      <c r="S177" s="3">
        <f>MAX(0,(MIN(10,(((R177-0.4)/(0.53-0.4))*10))))</f>
        <v>4.2307692307692299</v>
      </c>
      <c r="T177" s="2">
        <v>0.85</v>
      </c>
      <c r="U177" s="3">
        <f>MAX(0,(MIN(10,(((T177-0.73)/(0.885-0.73))*10))))</f>
        <v>7.7419354838709662</v>
      </c>
      <c r="V177" s="19">
        <f>E177+G177+I177+K177+M177+O177+Q177+S177+U177</f>
        <v>31.96041720540147</v>
      </c>
      <c r="W177" s="12">
        <v>39</v>
      </c>
      <c r="X177" s="8">
        <f>IF((W177/$AA$1)&gt;1,1,W177/$AA$1)</f>
        <v>1</v>
      </c>
      <c r="Y177" s="10">
        <f>V177*X177</f>
        <v>31.96041720540147</v>
      </c>
    </row>
    <row r="178" spans="1:25" x14ac:dyDescent="0.25">
      <c r="A178" s="1" t="s">
        <v>299</v>
      </c>
      <c r="B178" s="1" t="s">
        <v>198</v>
      </c>
      <c r="C178" s="1" t="s">
        <v>178</v>
      </c>
      <c r="D178" s="2">
        <v>1</v>
      </c>
      <c r="E178" s="3">
        <f>MAX(0,(MIN(10,(((D178)/(3.3))*10))))</f>
        <v>3.0303030303030303</v>
      </c>
      <c r="F178" s="4">
        <v>5.7</v>
      </c>
      <c r="G178" s="7">
        <f>MAX(0,(MIN(10,(((F178-2)/(10.2-2))*10))))</f>
        <v>4.51219512195122</v>
      </c>
      <c r="H178" s="2">
        <v>1.5</v>
      </c>
      <c r="I178" s="3">
        <f>MAX(0,(MIN(10,(((H178-1.5)/(7.5-1.5))*10))))</f>
        <v>0</v>
      </c>
      <c r="J178" s="2">
        <v>0.6</v>
      </c>
      <c r="K178" s="3">
        <f>MAX(0,(MIN(10,(((J178-0.3)/(1.5-0.3))*10))))</f>
        <v>2.5</v>
      </c>
      <c r="L178" s="2">
        <v>0.5</v>
      </c>
      <c r="M178" s="3">
        <f>MAX(0,(MIN(10,(((L178-0.3)/(1.5-0.3))*10))))</f>
        <v>1.666666666666667</v>
      </c>
      <c r="N178" s="2">
        <v>1.2</v>
      </c>
      <c r="O178" s="3">
        <f>(MAX(1,(MIN(10,(((N178-3.3)/(0.8-3.2))*10)))))</f>
        <v>8.7499999999999982</v>
      </c>
      <c r="P178" s="2">
        <v>10.9</v>
      </c>
      <c r="Q178" s="3">
        <f>MAX(0,(MIN(10,(((P178-3)/(27-3))*10))))</f>
        <v>3.2916666666666665</v>
      </c>
      <c r="R178" s="2">
        <v>0.53200000000000003</v>
      </c>
      <c r="S178" s="3">
        <f>MAX(0,(MIN(10,(((R178-0.4)/(0.53-0.4))*10))))</f>
        <v>10</v>
      </c>
      <c r="T178" s="2">
        <v>0.66100000000000003</v>
      </c>
      <c r="U178" s="3">
        <f>MAX(0,(MIN(10,(((T178-0.73)/(0.885-0.73))*10))))</f>
        <v>0</v>
      </c>
      <c r="V178" s="19">
        <f>E178+G178+I178+K178+M178+O178+Q178+S178+U178</f>
        <v>33.750831485587582</v>
      </c>
      <c r="W178" s="10">
        <v>34</v>
      </c>
      <c r="X178" s="8">
        <f>IF((W178/$AA$1)&gt;1,1,W178/$AA$1)</f>
        <v>0.94444444444444442</v>
      </c>
      <c r="Y178" s="10">
        <f>V178*X178</f>
        <v>31.875785291943828</v>
      </c>
    </row>
    <row r="179" spans="1:25" x14ac:dyDescent="0.25">
      <c r="A179" s="1" t="s">
        <v>303</v>
      </c>
      <c r="B179" s="1" t="s">
        <v>202</v>
      </c>
      <c r="C179" s="1" t="s">
        <v>204</v>
      </c>
      <c r="D179" s="2">
        <v>0.6</v>
      </c>
      <c r="E179" s="3">
        <f>MAX(0,(MIN(10,(((D179)/(3.3))*10))))</f>
        <v>1.8181818181818183</v>
      </c>
      <c r="F179" s="2">
        <v>5.8</v>
      </c>
      <c r="G179" s="7">
        <f>MAX(0,(MIN(10,(((F179-2)/(10.2-2))*10))))</f>
        <v>4.6341463414634152</v>
      </c>
      <c r="H179" s="2">
        <v>2.4</v>
      </c>
      <c r="I179" s="3">
        <f>MAX(0,(MIN(10,(((H179-1.5)/(7.5-1.5))*10))))</f>
        <v>1.5</v>
      </c>
      <c r="J179" s="2">
        <v>0.4</v>
      </c>
      <c r="K179" s="3">
        <f>MAX(0,(MIN(10,(((J179-0.3)/(1.5-0.3))*10))))</f>
        <v>0.8333333333333337</v>
      </c>
      <c r="L179" s="2">
        <v>0.9</v>
      </c>
      <c r="M179" s="3">
        <f>MAX(0,(MIN(10,(((L179-0.3)/(1.5-0.3))*10))))</f>
        <v>5.0000000000000009</v>
      </c>
      <c r="N179" s="2">
        <v>1.9</v>
      </c>
      <c r="O179" s="3">
        <f>(MAX(1,(MIN(10,(((N179-3.3)/(0.8-3.2))*10)))))</f>
        <v>5.8333333333333321</v>
      </c>
      <c r="P179" s="2">
        <v>9</v>
      </c>
      <c r="Q179" s="3">
        <f>MAX(0,(MIN(10,(((P179-3)/(27-3))*10))))</f>
        <v>2.5</v>
      </c>
      <c r="R179" s="2">
        <v>0.52</v>
      </c>
      <c r="S179" s="3">
        <f>MAX(0,(MIN(10,(((R179-0.4)/(0.53-0.4))*10))))</f>
        <v>9.2307692307692299</v>
      </c>
      <c r="T179" s="2">
        <v>0.76700000000000002</v>
      </c>
      <c r="U179" s="3">
        <f>MAX(0,(MIN(10,(((T179-0.73)/(0.885-0.73))*10))))</f>
        <v>2.3870967741935498</v>
      </c>
      <c r="V179" s="19">
        <f>E179+G179+I179+K179+M179+O179+Q179+S179+U179</f>
        <v>33.736860831274683</v>
      </c>
      <c r="W179" s="12">
        <v>34</v>
      </c>
      <c r="X179" s="8">
        <f>IF((W179/$AA$1)&gt;1,1,W179/$AA$1)</f>
        <v>0.94444444444444442</v>
      </c>
      <c r="Y179" s="10">
        <f>V179*X179</f>
        <v>31.862590785092756</v>
      </c>
    </row>
    <row r="180" spans="1:25" x14ac:dyDescent="0.25">
      <c r="A180" s="1" t="s">
        <v>275</v>
      </c>
      <c r="B180" s="1" t="s">
        <v>209</v>
      </c>
      <c r="C180" s="1" t="s">
        <v>181</v>
      </c>
      <c r="D180" s="2">
        <v>0.2</v>
      </c>
      <c r="E180" s="3">
        <f>MAX(0,(MIN(10,(((D180)/(3.3))*10))))</f>
        <v>0.60606060606060619</v>
      </c>
      <c r="F180" s="2">
        <v>2.1</v>
      </c>
      <c r="G180" s="7">
        <f>MAX(0,(MIN(10,(((F180-2)/(10.2-2))*10))))</f>
        <v>0.12195121951219524</v>
      </c>
      <c r="H180" s="2">
        <v>3.9</v>
      </c>
      <c r="I180" s="3">
        <f>MAX(0,(MIN(10,(((H180-1.5)/(7.5-1.5))*10))))</f>
        <v>3.9999999999999996</v>
      </c>
      <c r="J180" s="2">
        <v>0.9</v>
      </c>
      <c r="K180" s="3">
        <f>MAX(0,(MIN(10,(((J180-0.3)/(1.5-0.3))*10))))</f>
        <v>5.0000000000000009</v>
      </c>
      <c r="L180" s="2">
        <v>0.2</v>
      </c>
      <c r="M180" s="3">
        <f>MAX(0,(MIN(10,(((L180-0.3)/(1.5-0.3))*10))))</f>
        <v>0</v>
      </c>
      <c r="N180" s="2">
        <v>1.3</v>
      </c>
      <c r="O180" s="3">
        <f>(MAX(1,(MIN(10,(((N180-3.3)/(0.8-3.2))*10)))))</f>
        <v>8.3333333333333321</v>
      </c>
      <c r="P180" s="2">
        <v>5.4</v>
      </c>
      <c r="Q180" s="3">
        <f>MAX(0,(MIN(10,(((P180-3)/(27-3))*10))))</f>
        <v>1.0000000000000002</v>
      </c>
      <c r="R180" s="2">
        <v>0.48399999999999999</v>
      </c>
      <c r="S180" s="3">
        <f>MAX(0,(MIN(10,(((R180-0.4)/(0.53-0.4))*10))))</f>
        <v>6.4615384615384581</v>
      </c>
      <c r="T180" s="2">
        <v>0.82499999999999996</v>
      </c>
      <c r="U180" s="3">
        <f>MAX(0,(MIN(10,(((T180-0.73)/(0.885-0.73))*10))))</f>
        <v>6.1290322580645125</v>
      </c>
      <c r="V180" s="19">
        <f>E180+G180+I180+K180+M180+O180+Q180+S180+U180</f>
        <v>31.651915878509108</v>
      </c>
      <c r="W180" s="12">
        <v>36</v>
      </c>
      <c r="X180" s="8">
        <f>IF((W180/$AA$1)&gt;1,1,W180/$AA$1)</f>
        <v>1</v>
      </c>
      <c r="Y180" s="10">
        <f>V180*X180</f>
        <v>31.651915878509108</v>
      </c>
    </row>
    <row r="181" spans="1:25" x14ac:dyDescent="0.25">
      <c r="A181" s="1" t="s">
        <v>110</v>
      </c>
      <c r="B181" s="1" t="s">
        <v>168</v>
      </c>
      <c r="C181" s="1" t="s">
        <v>181</v>
      </c>
      <c r="D181" s="2">
        <v>1.7</v>
      </c>
      <c r="E181" s="3">
        <f>MAX(0,(MIN(10,(((D181)/(3.3))*10))))</f>
        <v>5.1515151515151514</v>
      </c>
      <c r="F181" s="2">
        <v>3.5</v>
      </c>
      <c r="G181" s="7">
        <f>MAX(0,(MIN(10,(((F181-2)/(10.2-2))*10))))</f>
        <v>1.8292682926829271</v>
      </c>
      <c r="H181" s="2">
        <v>2.2999999999999998</v>
      </c>
      <c r="I181" s="3">
        <f>MAX(0,(MIN(10,(((H181-1.5)/(7.5-1.5))*10))))</f>
        <v>1.333333333333333</v>
      </c>
      <c r="J181" s="2">
        <v>1.3</v>
      </c>
      <c r="K181" s="3">
        <f>MAX(0,(MIN(10,(((J181-0.3)/(1.5-0.3))*10))))</f>
        <v>8.3333333333333339</v>
      </c>
      <c r="L181" s="2">
        <v>0.4</v>
      </c>
      <c r="M181" s="3">
        <f>MAX(0,(MIN(10,(((L181-0.3)/(1.5-0.3))*10))))</f>
        <v>0.8333333333333337</v>
      </c>
      <c r="N181" s="2">
        <v>1.4</v>
      </c>
      <c r="O181" s="3">
        <f>(MAX(1,(MIN(10,(((N181-3.3)/(0.8-3.2))*10)))))</f>
        <v>7.9166666666666652</v>
      </c>
      <c r="P181" s="2">
        <v>8.9</v>
      </c>
      <c r="Q181" s="3">
        <f>MAX(0,(MIN(10,(((P181-3)/(27-3))*10))))</f>
        <v>2.4583333333333335</v>
      </c>
      <c r="R181" s="2">
        <v>0.42</v>
      </c>
      <c r="S181" s="3">
        <f>MAX(0,(MIN(10,(((R181-0.4)/(0.53-0.4))*10))))</f>
        <v>1.5384615384615354</v>
      </c>
      <c r="T181" s="2">
        <v>0.76400000000000001</v>
      </c>
      <c r="U181" s="3">
        <f>MAX(0,(MIN(10,(((T181-0.73)/(0.885-0.73))*10))))</f>
        <v>2.1935483870967758</v>
      </c>
      <c r="V181" s="19">
        <f>E181+G181+I181+K181+M181+O181+Q181+S181+U181</f>
        <v>31.587793369756387</v>
      </c>
      <c r="W181" s="12">
        <v>37</v>
      </c>
      <c r="X181" s="8">
        <f>IF((W181/$AA$1)&gt;1,1,W181/$AA$1)</f>
        <v>1</v>
      </c>
      <c r="Y181" s="10">
        <f>V181*X181</f>
        <v>31.587793369756387</v>
      </c>
    </row>
    <row r="182" spans="1:25" x14ac:dyDescent="0.25">
      <c r="A182" s="1" t="s">
        <v>105</v>
      </c>
      <c r="B182" s="1" t="s">
        <v>200</v>
      </c>
      <c r="C182" s="1" t="s">
        <v>192</v>
      </c>
      <c r="D182" s="2">
        <v>0.9</v>
      </c>
      <c r="E182" s="3">
        <f>MAX(0,(MIN(10,(((D182)/(3.3))*10))))</f>
        <v>2.7272727272727275</v>
      </c>
      <c r="F182" s="2">
        <v>4.3</v>
      </c>
      <c r="G182" s="7">
        <f>MAX(0,(MIN(10,(((F182-2)/(10.2-2))*10))))</f>
        <v>2.8048780487804881</v>
      </c>
      <c r="H182" s="2">
        <v>2.6</v>
      </c>
      <c r="I182" s="3">
        <f>MAX(0,(MIN(10,(((H182-1.5)/(7.5-1.5))*10))))</f>
        <v>1.8333333333333335</v>
      </c>
      <c r="J182" s="2">
        <v>1.2</v>
      </c>
      <c r="K182" s="3">
        <f>MAX(0,(MIN(10,(((J182-0.3)/(1.5-0.3))*10))))</f>
        <v>7.5</v>
      </c>
      <c r="L182" s="2">
        <v>0.4</v>
      </c>
      <c r="M182" s="3">
        <f>MAX(0,(MIN(10,(((L182-0.3)/(1.5-0.3))*10))))</f>
        <v>0.8333333333333337</v>
      </c>
      <c r="N182" s="2">
        <v>1</v>
      </c>
      <c r="O182" s="3">
        <f>(MAX(1,(MIN(10,(((N182-3.3)/(0.8-3.2))*10)))))</f>
        <v>9.5833333333333321</v>
      </c>
      <c r="P182" s="2">
        <v>8.1</v>
      </c>
      <c r="Q182" s="3">
        <f>MAX(0,(MIN(10,(((P182-3)/(27-3))*10))))</f>
        <v>2.125</v>
      </c>
      <c r="R182" s="2">
        <v>0.45100000000000001</v>
      </c>
      <c r="S182" s="3">
        <f>MAX(0,(MIN(10,(((R182-0.4)/(0.53-0.4))*10))))</f>
        <v>3.923076923076922</v>
      </c>
      <c r="T182" s="2">
        <v>0.7</v>
      </c>
      <c r="U182" s="3">
        <f>MAX(0,(MIN(10,(((T182-0.73)/(0.885-0.73))*10))))</f>
        <v>0</v>
      </c>
      <c r="V182" s="19">
        <f>E182+G182+I182+K182+M182+O182+Q182+S182+U182</f>
        <v>31.330227699130138</v>
      </c>
      <c r="W182" s="12">
        <v>37</v>
      </c>
      <c r="X182" s="8">
        <f>IF((W182/$AA$1)&gt;1,1,W182/$AA$1)</f>
        <v>1</v>
      </c>
      <c r="Y182" s="10">
        <f>V182*X182</f>
        <v>31.330227699130138</v>
      </c>
    </row>
    <row r="183" spans="1:25" x14ac:dyDescent="0.25">
      <c r="A183" s="1" t="s">
        <v>305</v>
      </c>
      <c r="B183" s="1" t="s">
        <v>200</v>
      </c>
      <c r="C183" s="1" t="s">
        <v>196</v>
      </c>
      <c r="D183" s="2">
        <v>0</v>
      </c>
      <c r="E183" s="3">
        <f>MAX(0,(MIN(10,(((D183)/(3.3))*10))))</f>
        <v>0</v>
      </c>
      <c r="F183" s="2">
        <v>5.9</v>
      </c>
      <c r="G183" s="7">
        <f>MAX(0,(MIN(10,(((F183-2)/(10.2-2))*10))))</f>
        <v>4.7560975609756104</v>
      </c>
      <c r="H183" s="2">
        <v>0.6</v>
      </c>
      <c r="I183" s="3">
        <f>MAX(0,(MIN(10,(((H183-1.5)/(7.5-1.5))*10))))</f>
        <v>0</v>
      </c>
      <c r="J183" s="2">
        <v>0.2</v>
      </c>
      <c r="K183" s="3">
        <f>MAX(0,(MIN(10,(((J183-0.3)/(1.5-0.3))*10))))</f>
        <v>0</v>
      </c>
      <c r="L183" s="2">
        <v>0.8</v>
      </c>
      <c r="M183" s="3">
        <f>MAX(0,(MIN(10,(((L183-0.3)/(1.5-0.3))*10))))</f>
        <v>4.166666666666667</v>
      </c>
      <c r="N183" s="2">
        <v>0.8</v>
      </c>
      <c r="O183" s="3">
        <f>(MAX(1,(MIN(10,(((N183-3.3)/(0.8-3.2))*10)))))</f>
        <v>10</v>
      </c>
      <c r="P183" s="2">
        <v>8.4</v>
      </c>
      <c r="Q183" s="3">
        <f>MAX(0,(MIN(10,(((P183-3)/(27-3))*10))))</f>
        <v>2.25</v>
      </c>
      <c r="R183" s="2">
        <v>0.61899999999999999</v>
      </c>
      <c r="S183" s="3">
        <f>MAX(0,(MIN(10,(((R183-0.4)/(0.53-0.4))*10))))</f>
        <v>10</v>
      </c>
      <c r="T183" s="2">
        <v>0.73099999999999998</v>
      </c>
      <c r="U183" s="3">
        <f>MAX(0,(MIN(10,(((T183-0.73)/(0.885-0.73))*10))))</f>
        <v>6.4516129032258104E-2</v>
      </c>
      <c r="V183" s="19">
        <f>E183+G183+I183+K183+M183+O183+Q183+S183+U183</f>
        <v>31.237280356674535</v>
      </c>
      <c r="W183" s="12">
        <v>38</v>
      </c>
      <c r="X183" s="8">
        <f>IF((W183/$AA$1)&gt;1,1,W183/$AA$1)</f>
        <v>1</v>
      </c>
      <c r="Y183" s="10">
        <f>V183*X183</f>
        <v>31.237280356674535</v>
      </c>
    </row>
    <row r="184" spans="1:25" x14ac:dyDescent="0.25">
      <c r="A184" s="1" t="s">
        <v>237</v>
      </c>
      <c r="B184" s="1" t="s">
        <v>175</v>
      </c>
      <c r="C184" s="1" t="s">
        <v>170</v>
      </c>
      <c r="D184" s="2">
        <v>1</v>
      </c>
      <c r="E184" s="3">
        <f>MAX(0,(MIN(10,(((D184)/(3.3))*10))))</f>
        <v>3.0303030303030303</v>
      </c>
      <c r="F184" s="4">
        <v>6.3</v>
      </c>
      <c r="G184" s="7">
        <f>MAX(0,(MIN(10,(((F184-2)/(10.2-2))*10))))</f>
        <v>5.2439024390243905</v>
      </c>
      <c r="H184" s="2">
        <v>6.8</v>
      </c>
      <c r="I184" s="3">
        <f>MAX(0,(MIN(10,(((H184-1.5)/(7.5-1.5))*10))))</f>
        <v>8.8333333333333321</v>
      </c>
      <c r="J184" s="2">
        <v>0.9</v>
      </c>
      <c r="K184" s="3">
        <f>MAX(0,(MIN(10,(((J184-0.3)/(1.5-0.3))*10))))</f>
        <v>5.0000000000000009</v>
      </c>
      <c r="L184" s="2">
        <v>0.4</v>
      </c>
      <c r="M184" s="3">
        <f>MAX(0,(MIN(10,(((L184-0.3)/(1.5-0.3))*10))))</f>
        <v>0.8333333333333337</v>
      </c>
      <c r="N184" s="2">
        <v>3.4</v>
      </c>
      <c r="O184" s="3">
        <f>(MAX(1,(MIN(10,(((N184-3.3)/(0.8-3.2))*10)))))</f>
        <v>1</v>
      </c>
      <c r="P184" s="2">
        <v>15.5</v>
      </c>
      <c r="Q184" s="3">
        <f>MAX(0,(MIN(10,(((P184-3)/(27-3))*10))))</f>
        <v>5.2083333333333339</v>
      </c>
      <c r="R184" s="2">
        <v>0.42599999999999999</v>
      </c>
      <c r="S184" s="3">
        <f>MAX(0,(MIN(10,(((R184-0.4)/(0.53-0.4))*10))))</f>
        <v>1.9999999999999973</v>
      </c>
      <c r="T184" s="2">
        <v>0.67200000000000004</v>
      </c>
      <c r="U184" s="3">
        <f>MAX(0,(MIN(10,(((T184-0.73)/(0.885-0.73))*10))))</f>
        <v>0</v>
      </c>
      <c r="V184" s="19">
        <f>E184+G184+I184+K184+M184+O184+Q184+S184+U184</f>
        <v>31.149205469327416</v>
      </c>
      <c r="W184" s="10">
        <v>39</v>
      </c>
      <c r="X184" s="8">
        <f>IF((W184/$AA$1)&gt;1,1,W184/$AA$1)</f>
        <v>1</v>
      </c>
      <c r="Y184" s="10">
        <f>V184*X184</f>
        <v>31.149205469327416</v>
      </c>
    </row>
    <row r="185" spans="1:25" x14ac:dyDescent="0.25">
      <c r="A185" s="1" t="s">
        <v>77</v>
      </c>
      <c r="B185" s="1" t="s">
        <v>172</v>
      </c>
      <c r="C185" s="1" t="s">
        <v>196</v>
      </c>
      <c r="D185" s="2">
        <v>0.2</v>
      </c>
      <c r="E185" s="3">
        <f>MAX(0,(MIN(10,(((D185)/(3.3))*10))))</f>
        <v>0.60606060606060619</v>
      </c>
      <c r="F185" s="4">
        <v>4</v>
      </c>
      <c r="G185" s="7">
        <f>MAX(0,(MIN(10,(((F185-2)/(10.2-2))*10))))</f>
        <v>2.4390243902439028</v>
      </c>
      <c r="H185" s="2">
        <v>0.8</v>
      </c>
      <c r="I185" s="3">
        <f>MAX(0,(MIN(10,(((H185-1.5)/(7.5-1.5))*10))))</f>
        <v>0</v>
      </c>
      <c r="J185" s="2">
        <v>0.5</v>
      </c>
      <c r="K185" s="3">
        <f>MAX(0,(MIN(10,(((J185-0.3)/(1.5-0.3))*10))))</f>
        <v>1.666666666666667</v>
      </c>
      <c r="L185" s="2">
        <v>0.7</v>
      </c>
      <c r="M185" s="3">
        <f>MAX(0,(MIN(10,(((L185-0.3)/(1.5-0.3))*10))))</f>
        <v>3.333333333333333</v>
      </c>
      <c r="N185" s="2">
        <v>0.8</v>
      </c>
      <c r="O185" s="3">
        <f>(MAX(1,(MIN(10,(((N185-3.3)/(0.8-3.2))*10)))))</f>
        <v>10</v>
      </c>
      <c r="P185" s="2">
        <v>7.1</v>
      </c>
      <c r="Q185" s="3">
        <f>MAX(0,(MIN(10,(((P185-3)/(27-3))*10))))</f>
        <v>1.708333333333333</v>
      </c>
      <c r="R185" s="2">
        <v>0.58599999999999997</v>
      </c>
      <c r="S185" s="3">
        <f>MAX(0,(MIN(10,(((R185-0.4)/(0.53-0.4))*10))))</f>
        <v>10</v>
      </c>
      <c r="T185" s="2">
        <v>0.75900000000000001</v>
      </c>
      <c r="U185" s="3">
        <f>MAX(0,(MIN(10,(((T185-0.73)/(0.885-0.73))*10))))</f>
        <v>1.8709677419354853</v>
      </c>
      <c r="V185" s="19">
        <f>E185+G185+I185+K185+M185+O185+Q185+S185+U185</f>
        <v>31.624386071573326</v>
      </c>
      <c r="W185" s="10">
        <v>35</v>
      </c>
      <c r="X185" s="8">
        <f>IF((W185/$AA$1)&gt;1,1,W185/$AA$1)</f>
        <v>0.97222222222222221</v>
      </c>
      <c r="Y185" s="10">
        <f>V185*X185</f>
        <v>30.745930902918513</v>
      </c>
    </row>
    <row r="186" spans="1:25" x14ac:dyDescent="0.25">
      <c r="A186" s="1" t="s">
        <v>86</v>
      </c>
      <c r="B186" s="1" t="s">
        <v>188</v>
      </c>
      <c r="C186" s="1" t="s">
        <v>181</v>
      </c>
      <c r="D186" s="2">
        <v>2</v>
      </c>
      <c r="E186" s="3">
        <f>MAX(0,(MIN(10,(((D186)/(3.3))*10))))</f>
        <v>6.0606060606060606</v>
      </c>
      <c r="F186" s="2">
        <v>2.2000000000000002</v>
      </c>
      <c r="G186" s="7">
        <f>MAX(0,(MIN(10,(((F186-2)/(10.2-2))*10))))</f>
        <v>0.24390243902439049</v>
      </c>
      <c r="H186" s="2">
        <v>2.8</v>
      </c>
      <c r="I186" s="3">
        <f>MAX(0,(MIN(10,(((H186-1.5)/(7.5-1.5))*10))))</f>
        <v>2.1666666666666665</v>
      </c>
      <c r="J186" s="2">
        <v>0.6</v>
      </c>
      <c r="K186" s="3">
        <f>MAX(0,(MIN(10,(((J186-0.3)/(1.5-0.3))*10))))</f>
        <v>2.5</v>
      </c>
      <c r="L186" s="2">
        <v>0.3</v>
      </c>
      <c r="M186" s="3">
        <f>MAX(0,(MIN(10,(((L186-0.3)/(1.5-0.3))*10))))</f>
        <v>0</v>
      </c>
      <c r="N186" s="2">
        <v>1.4</v>
      </c>
      <c r="O186" s="3">
        <f>(MAX(1,(MIN(10,(((N186-3.3)/(0.8-3.2))*10)))))</f>
        <v>7.9166666666666652</v>
      </c>
      <c r="P186" s="2">
        <v>10.5</v>
      </c>
      <c r="Q186" s="3">
        <f>MAX(0,(MIN(10,(((P186-3)/(27-3))*10))))</f>
        <v>3.125</v>
      </c>
      <c r="R186" s="2">
        <v>0.41599999999999998</v>
      </c>
      <c r="S186" s="3">
        <f>MAX(0,(MIN(10,(((R186-0.4)/(0.53-0.4))*10))))</f>
        <v>1.2307692307692275</v>
      </c>
      <c r="T186" s="2">
        <v>0.84599999999999997</v>
      </c>
      <c r="U186" s="3">
        <f>MAX(0,(MIN(10,(((T186-0.73)/(0.885-0.73))*10))))</f>
        <v>7.4838709677419333</v>
      </c>
      <c r="V186" s="19">
        <f>E186+G186+I186+K186+M186+O186+Q186+S186+U186</f>
        <v>30.727482031474942</v>
      </c>
      <c r="W186" s="12">
        <v>37</v>
      </c>
      <c r="X186" s="8">
        <f>IF((W186/$AA$1)&gt;1,1,W186/$AA$1)</f>
        <v>1</v>
      </c>
      <c r="Y186" s="10">
        <f>V186*X186</f>
        <v>30.727482031474942</v>
      </c>
    </row>
    <row r="187" spans="1:25" x14ac:dyDescent="0.25">
      <c r="A187" s="1" t="s">
        <v>52</v>
      </c>
      <c r="B187" s="1" t="s">
        <v>186</v>
      </c>
      <c r="C187" s="1" t="s">
        <v>192</v>
      </c>
      <c r="D187" s="2">
        <v>2.1</v>
      </c>
      <c r="E187" s="3">
        <f>MAX(0,(MIN(10,(((D187)/(3.3))*10))))</f>
        <v>6.3636363636363651</v>
      </c>
      <c r="F187" s="4">
        <v>4.0999999999999996</v>
      </c>
      <c r="G187" s="7">
        <f>MAX(0,(MIN(10,(((F187-2)/(10.2-2))*10))))</f>
        <v>2.5609756097560976</v>
      </c>
      <c r="H187" s="2">
        <v>2.1</v>
      </c>
      <c r="I187" s="3">
        <f>MAX(0,(MIN(10,(((H187-1.5)/(7.5-1.5))*10))))</f>
        <v>1.0000000000000002</v>
      </c>
      <c r="J187" s="2">
        <v>1</v>
      </c>
      <c r="K187" s="3">
        <f>MAX(0,(MIN(10,(((J187-0.3)/(1.5-0.3))*10))))</f>
        <v>5.8333333333333339</v>
      </c>
      <c r="L187" s="2">
        <v>0.3</v>
      </c>
      <c r="M187" s="3">
        <f>MAX(0,(MIN(10,(((L187-0.3)/(1.5-0.3))*10))))</f>
        <v>0</v>
      </c>
      <c r="N187" s="2">
        <v>1.7</v>
      </c>
      <c r="O187" s="3">
        <f>(MAX(1,(MIN(10,(((N187-3.3)/(0.8-3.2))*10)))))</f>
        <v>6.6666666666666652</v>
      </c>
      <c r="P187" s="2">
        <v>15.2</v>
      </c>
      <c r="Q187" s="3">
        <f>MAX(0,(MIN(10,(((P187-3)/(27-3))*10))))</f>
        <v>5.083333333333333</v>
      </c>
      <c r="R187" s="2">
        <v>0.41199999999999998</v>
      </c>
      <c r="S187" s="3">
        <f>MAX(0,(MIN(10,(((R187-0.4)/(0.53-0.4))*10))))</f>
        <v>0.92307692307691969</v>
      </c>
      <c r="T187" s="2">
        <v>0.79200000000000004</v>
      </c>
      <c r="U187" s="3">
        <f>MAX(0,(MIN(10,(((T187-0.73)/(0.885-0.73))*10))))</f>
        <v>4.0000000000000027</v>
      </c>
      <c r="V187" s="19">
        <f>E187+G187+I187+K187+M187+O187+Q187+S187+U187</f>
        <v>32.431022229802714</v>
      </c>
      <c r="W187" s="10">
        <v>34</v>
      </c>
      <c r="X187" s="8">
        <f>IF((W187/$AA$1)&gt;1,1,W187/$AA$1)</f>
        <v>0.94444444444444442</v>
      </c>
      <c r="Y187" s="10">
        <f>V187*X187</f>
        <v>30.629298772591451</v>
      </c>
    </row>
    <row r="188" spans="1:25" x14ac:dyDescent="0.25">
      <c r="A188" s="1" t="s">
        <v>60</v>
      </c>
      <c r="B188" s="1" t="s">
        <v>216</v>
      </c>
      <c r="C188" s="1" t="s">
        <v>181</v>
      </c>
      <c r="D188" s="2">
        <v>0.5</v>
      </c>
      <c r="E188" s="3">
        <f>MAX(0,(MIN(10,(((D188)/(3.3))*10))))</f>
        <v>1.5151515151515151</v>
      </c>
      <c r="F188" s="4">
        <v>3.5</v>
      </c>
      <c r="G188" s="7">
        <f>MAX(0,(MIN(10,(((F188-2)/(10.2-2))*10))))</f>
        <v>1.8292682926829271</v>
      </c>
      <c r="H188" s="2">
        <v>5.4</v>
      </c>
      <c r="I188" s="3">
        <f>MAX(0,(MIN(10,(((H188-1.5)/(7.5-1.5))*10))))</f>
        <v>6.5</v>
      </c>
      <c r="J188" s="2">
        <v>1.3</v>
      </c>
      <c r="K188" s="3">
        <f>MAX(0,(MIN(10,(((J188-0.3)/(1.5-0.3))*10))))</f>
        <v>8.3333333333333339</v>
      </c>
      <c r="L188" s="2">
        <v>0.3</v>
      </c>
      <c r="M188" s="3">
        <f>MAX(0,(MIN(10,(((L188-0.3)/(1.5-0.3))*10))))</f>
        <v>0</v>
      </c>
      <c r="N188" s="2">
        <v>2.2999999999999998</v>
      </c>
      <c r="O188" s="3">
        <f>(MAX(1,(MIN(10,(((N188-3.3)/(0.8-3.2))*10)))))</f>
        <v>4.1666666666666661</v>
      </c>
      <c r="P188" s="2">
        <v>12.5</v>
      </c>
      <c r="Q188" s="3">
        <f>MAX(0,(MIN(10,(((P188-3)/(27-3))*10))))</f>
        <v>3.958333333333333</v>
      </c>
      <c r="R188" s="2">
        <v>0.46300000000000002</v>
      </c>
      <c r="S188" s="3">
        <f>MAX(0,(MIN(10,(((R188-0.4)/(0.53-0.4))*10))))</f>
        <v>4.8461538461538458</v>
      </c>
      <c r="T188" s="2">
        <v>0.76400000000000001</v>
      </c>
      <c r="U188" s="3">
        <f>MAX(0,(MIN(10,(((T188-0.73)/(0.885-0.73))*10))))</f>
        <v>2.1935483870967758</v>
      </c>
      <c r="V188" s="19">
        <f>E188+G188+I188+K188+M188+O188+Q188+S188+U188</f>
        <v>33.342455374418392</v>
      </c>
      <c r="W188" s="10">
        <v>33</v>
      </c>
      <c r="X188" s="8">
        <f>IF((W188/$AA$1)&gt;1,1,W188/$AA$1)</f>
        <v>0.91666666666666663</v>
      </c>
      <c r="Y188" s="10">
        <f>V188*X188</f>
        <v>30.563917426550191</v>
      </c>
    </row>
    <row r="189" spans="1:25" x14ac:dyDescent="0.25">
      <c r="A189" s="1" t="s">
        <v>310</v>
      </c>
      <c r="B189" s="1" t="s">
        <v>197</v>
      </c>
      <c r="C189" s="1" t="s">
        <v>170</v>
      </c>
      <c r="D189" s="2">
        <v>0.7</v>
      </c>
      <c r="E189" s="3">
        <f>MAX(0,(MIN(10,(((D189)/(3.3))*10))))</f>
        <v>2.1212121212121211</v>
      </c>
      <c r="F189" s="2">
        <v>3.7</v>
      </c>
      <c r="G189" s="7">
        <f>MAX(0,(MIN(10,(((F189-2)/(10.2-2))*10))))</f>
        <v>2.0731707317073176</v>
      </c>
      <c r="H189" s="2">
        <v>2.7</v>
      </c>
      <c r="I189" s="3">
        <f>MAX(0,(MIN(10,(((H189-1.5)/(7.5-1.5))*10))))</f>
        <v>2.0000000000000004</v>
      </c>
      <c r="J189" s="2">
        <v>1</v>
      </c>
      <c r="K189" s="3">
        <f>MAX(0,(MIN(10,(((J189-0.3)/(1.5-0.3))*10))))</f>
        <v>5.8333333333333339</v>
      </c>
      <c r="L189" s="2">
        <v>0.6</v>
      </c>
      <c r="M189" s="3">
        <f>MAX(0,(MIN(10,(((L189-0.3)/(1.5-0.3))*10))))</f>
        <v>2.5</v>
      </c>
      <c r="N189" s="2">
        <v>1</v>
      </c>
      <c r="O189" s="3">
        <f>(MAX(1,(MIN(10,(((N189-3.3)/(0.8-3.2))*10)))))</f>
        <v>9.5833333333333321</v>
      </c>
      <c r="P189" s="2">
        <v>7</v>
      </c>
      <c r="Q189" s="3">
        <f>MAX(0,(MIN(10,(((P189-3)/(27-3))*10))))</f>
        <v>1.6666666666666665</v>
      </c>
      <c r="R189" s="2">
        <v>0.48099999999999998</v>
      </c>
      <c r="S189" s="3">
        <f>MAX(0,(MIN(10,(((R189-0.4)/(0.53-0.4))*10))))</f>
        <v>6.2307692307692273</v>
      </c>
      <c r="T189" s="2">
        <v>0.746</v>
      </c>
      <c r="U189" s="3">
        <f>MAX(0,(MIN(10,(((T189-0.73)/(0.885-0.73))*10))))</f>
        <v>1.0322580645161297</v>
      </c>
      <c r="V189" s="19">
        <f>E189+G189+I189+K189+M189+O189+Q189+S189+U189</f>
        <v>33.040743481538129</v>
      </c>
      <c r="W189" s="12">
        <v>33</v>
      </c>
      <c r="X189" s="8">
        <f>IF((W189/$AA$1)&gt;1,1,W189/$AA$1)</f>
        <v>0.91666666666666663</v>
      </c>
      <c r="Y189" s="10">
        <f>V189*X189</f>
        <v>30.287348191409951</v>
      </c>
    </row>
    <row r="190" spans="1:25" x14ac:dyDescent="0.25">
      <c r="A190" s="1" t="s">
        <v>226</v>
      </c>
      <c r="B190" s="1" t="s">
        <v>209</v>
      </c>
      <c r="C190" s="1" t="s">
        <v>213</v>
      </c>
      <c r="D190" s="2">
        <v>1.7</v>
      </c>
      <c r="E190" s="3">
        <f>MAX(0,(MIN(10,(((D190)/(3.3))*10))))</f>
        <v>5.1515151515151514</v>
      </c>
      <c r="F190" s="4">
        <v>3.9</v>
      </c>
      <c r="G190" s="7">
        <f>MAX(0,(MIN(10,(((F190-2)/(10.2-2))*10))))</f>
        <v>2.3170731707317076</v>
      </c>
      <c r="H190" s="2">
        <v>1.5</v>
      </c>
      <c r="I190" s="3">
        <f>MAX(0,(MIN(10,(((H190-1.5)/(7.5-1.5))*10))))</f>
        <v>0</v>
      </c>
      <c r="J190" s="2">
        <v>0.7</v>
      </c>
      <c r="K190" s="3">
        <f>MAX(0,(MIN(10,(((J190-0.3)/(1.5-0.3))*10))))</f>
        <v>3.333333333333333</v>
      </c>
      <c r="L190" s="2">
        <v>0.2</v>
      </c>
      <c r="M190" s="3">
        <f>MAX(0,(MIN(10,(((L190-0.3)/(1.5-0.3))*10))))</f>
        <v>0</v>
      </c>
      <c r="N190" s="2">
        <v>1.7</v>
      </c>
      <c r="O190" s="3">
        <f>(MAX(1,(MIN(10,(((N190-3.3)/(0.8-3.2))*10)))))</f>
        <v>6.6666666666666652</v>
      </c>
      <c r="P190" s="2">
        <v>15.9</v>
      </c>
      <c r="Q190" s="3">
        <f>MAX(0,(MIN(10,(((P190-3)/(27-3))*10))))</f>
        <v>5.375</v>
      </c>
      <c r="R190" s="2">
        <v>0.42399999999999999</v>
      </c>
      <c r="S190" s="3">
        <f>MAX(0,(MIN(10,(((R190-0.4)/(0.53-0.4))*10))))</f>
        <v>1.8461538461538436</v>
      </c>
      <c r="T190" s="2">
        <v>0.81299999999999994</v>
      </c>
      <c r="U190" s="3">
        <f>MAX(0,(MIN(10,(((T190-0.73)/(0.885-0.73))*10))))</f>
        <v>5.3548387096774164</v>
      </c>
      <c r="V190" s="19">
        <f>E190+G190+I190+K190+M190+O190+Q190+S190+U190</f>
        <v>30.044580878078115</v>
      </c>
      <c r="W190" s="10">
        <v>38</v>
      </c>
      <c r="X190" s="8">
        <f>IF((W190/$AA$1)&gt;1,1,W190/$AA$1)</f>
        <v>1</v>
      </c>
      <c r="Y190" s="10">
        <f>V190*X190</f>
        <v>30.044580878078115</v>
      </c>
    </row>
    <row r="191" spans="1:25" x14ac:dyDescent="0.25">
      <c r="A191" s="1" t="s">
        <v>17</v>
      </c>
      <c r="B191" s="1" t="s">
        <v>207</v>
      </c>
      <c r="C191" s="1" t="s">
        <v>204</v>
      </c>
      <c r="D191" s="2">
        <v>0.6</v>
      </c>
      <c r="E191" s="3">
        <f>MAX(0,(MIN(10,(((D191)/(3.3))*10))))</f>
        <v>1.8181818181818183</v>
      </c>
      <c r="F191" s="4">
        <v>6.8</v>
      </c>
      <c r="G191" s="7">
        <f>MAX(0,(MIN(10,(((F191-2)/(10.2-2))*10))))</f>
        <v>5.8536585365853666</v>
      </c>
      <c r="H191" s="2">
        <v>0.8</v>
      </c>
      <c r="I191" s="3">
        <f>MAX(0,(MIN(10,(((H191-1.5)/(7.5-1.5))*10))))</f>
        <v>0</v>
      </c>
      <c r="J191" s="2">
        <v>0.5</v>
      </c>
      <c r="K191" s="3">
        <f>MAX(0,(MIN(10,(((J191-0.3)/(1.5-0.3))*10))))</f>
        <v>1.666666666666667</v>
      </c>
      <c r="L191" s="2">
        <v>0.6</v>
      </c>
      <c r="M191" s="3">
        <f>MAX(0,(MIN(10,(((L191-0.3)/(1.5-0.3))*10))))</f>
        <v>2.5</v>
      </c>
      <c r="N191" s="2">
        <v>1.1000000000000001</v>
      </c>
      <c r="O191" s="3">
        <f>(MAX(1,(MIN(10,(((N191-3.3)/(0.8-3.2))*10)))))</f>
        <v>9.1666666666666643</v>
      </c>
      <c r="P191" s="2">
        <v>12.3</v>
      </c>
      <c r="Q191" s="3">
        <f>MAX(0,(MIN(10,(((P191-3)/(27-3))*10))))</f>
        <v>3.875</v>
      </c>
      <c r="R191" s="2">
        <v>0.51500000000000001</v>
      </c>
      <c r="S191" s="3">
        <f>MAX(0,(MIN(10,(((R191-0.4)/(0.53-0.4))*10))))</f>
        <v>8.8461538461538449</v>
      </c>
      <c r="T191" s="2">
        <v>0.70199999999999996</v>
      </c>
      <c r="U191" s="3">
        <f>MAX(0,(MIN(10,(((T191-0.73)/(0.885-0.73))*10))))</f>
        <v>0</v>
      </c>
      <c r="V191" s="19">
        <f>E191+G191+I191+K191+M191+O191+Q191+S191+U191</f>
        <v>33.726327534254359</v>
      </c>
      <c r="W191" s="10">
        <v>32</v>
      </c>
      <c r="X191" s="8">
        <f>IF((W191/$AA$1)&gt;1,1,W191/$AA$1)</f>
        <v>0.88888888888888884</v>
      </c>
      <c r="Y191" s="10">
        <f>V191*X191</f>
        <v>29.978957808226095</v>
      </c>
    </row>
    <row r="192" spans="1:25" x14ac:dyDescent="0.25">
      <c r="A192" s="1" t="s">
        <v>296</v>
      </c>
      <c r="B192" s="1" t="s">
        <v>189</v>
      </c>
      <c r="C192" s="1" t="s">
        <v>196</v>
      </c>
      <c r="D192" s="2">
        <v>0.3</v>
      </c>
      <c r="E192" s="3">
        <f>MAX(0,(MIN(10,(((D192)/(3.3))*10))))</f>
        <v>0.90909090909090917</v>
      </c>
      <c r="F192" s="4">
        <v>5.9</v>
      </c>
      <c r="G192" s="7">
        <f>MAX(0,(MIN(10,(((F192-2)/(10.2-2))*10))))</f>
        <v>4.7560975609756104</v>
      </c>
      <c r="H192" s="2">
        <v>0.8</v>
      </c>
      <c r="I192" s="3">
        <f>MAX(0,(MIN(10,(((H192-1.5)/(7.5-1.5))*10))))</f>
        <v>0</v>
      </c>
      <c r="J192" s="2">
        <v>0.2</v>
      </c>
      <c r="K192" s="3">
        <f>MAX(0,(MIN(10,(((J192-0.3)/(1.5-0.3))*10))))</f>
        <v>0</v>
      </c>
      <c r="L192" s="2">
        <v>0.9</v>
      </c>
      <c r="M192" s="3">
        <f>MAX(0,(MIN(10,(((L192-0.3)/(1.5-0.3))*10))))</f>
        <v>5.0000000000000009</v>
      </c>
      <c r="N192" s="2">
        <v>1.5</v>
      </c>
      <c r="O192" s="3">
        <f>(MAX(1,(MIN(10,(((N192-3.3)/(0.8-3.2))*10)))))</f>
        <v>7.4999999999999982</v>
      </c>
      <c r="P192" s="2">
        <v>11.5</v>
      </c>
      <c r="Q192" s="3">
        <f>MAX(0,(MIN(10,(((P192-3)/(27-3))*10))))</f>
        <v>3.541666666666667</v>
      </c>
      <c r="R192" s="2">
        <v>0.54700000000000004</v>
      </c>
      <c r="S192" s="3">
        <f>MAX(0,(MIN(10,(((R192-0.4)/(0.53-0.4))*10))))</f>
        <v>10</v>
      </c>
      <c r="T192" s="2">
        <v>0.64200000000000002</v>
      </c>
      <c r="U192" s="3">
        <f>MAX(0,(MIN(10,(((T192-0.73)/(0.885-0.73))*10))))</f>
        <v>0</v>
      </c>
      <c r="V192" s="19">
        <f>E192+G192+I192+K192+M192+O192+Q192+S192+U192</f>
        <v>31.706855136733186</v>
      </c>
      <c r="W192" s="10">
        <v>34</v>
      </c>
      <c r="X192" s="8">
        <f>IF((W192/$AA$1)&gt;1,1,W192/$AA$1)</f>
        <v>0.94444444444444442</v>
      </c>
      <c r="Y192" s="10">
        <f>V192*X192</f>
        <v>29.945363184692454</v>
      </c>
    </row>
    <row r="193" spans="1:25" x14ac:dyDescent="0.25">
      <c r="A193" s="1" t="s">
        <v>259</v>
      </c>
      <c r="B193" s="1" t="s">
        <v>205</v>
      </c>
      <c r="C193" s="1" t="s">
        <v>192</v>
      </c>
      <c r="D193" s="2">
        <v>2.2999999999999998</v>
      </c>
      <c r="E193" s="3">
        <f>MAX(0,(MIN(10,(((D193)/(3.3))*10))))</f>
        <v>6.9696969696969688</v>
      </c>
      <c r="F193" s="4">
        <v>2.1</v>
      </c>
      <c r="G193" s="7">
        <f>MAX(0,(MIN(10,(((F193-2)/(10.2-2))*10))))</f>
        <v>0.12195121951219524</v>
      </c>
      <c r="H193" s="2">
        <v>1.3</v>
      </c>
      <c r="I193" s="3">
        <f>MAX(0,(MIN(10,(((H193-1.5)/(7.5-1.5))*10))))</f>
        <v>0</v>
      </c>
      <c r="J193" s="2">
        <v>0.4</v>
      </c>
      <c r="K193" s="3">
        <f>MAX(0,(MIN(10,(((J193-0.3)/(1.5-0.3))*10))))</f>
        <v>0.8333333333333337</v>
      </c>
      <c r="L193" s="2">
        <v>0.1</v>
      </c>
      <c r="M193" s="3">
        <f>MAX(0,(MIN(10,(((L193-0.3)/(1.5-0.3))*10))))</f>
        <v>0</v>
      </c>
      <c r="N193" s="2">
        <v>0.8</v>
      </c>
      <c r="O193" s="3">
        <f>(MAX(1,(MIN(10,(((N193-3.3)/(0.8-3.2))*10)))))</f>
        <v>10</v>
      </c>
      <c r="P193" s="2">
        <v>8.8000000000000007</v>
      </c>
      <c r="Q193" s="3">
        <f>MAX(0,(MIN(10,(((P193-3)/(27-3))*10))))</f>
        <v>2.416666666666667</v>
      </c>
      <c r="R193" s="2">
        <v>0.39500000000000002</v>
      </c>
      <c r="S193" s="3">
        <f>MAX(0,(MIN(10,(((R193-0.4)/(0.53-0.4))*10))))</f>
        <v>0</v>
      </c>
      <c r="T193" s="2">
        <v>0.878</v>
      </c>
      <c r="U193" s="3">
        <f>MAX(0,(MIN(10,(((T193-0.73)/(0.885-0.73))*10))))</f>
        <v>9.5483870967741939</v>
      </c>
      <c r="V193" s="19">
        <f>E193+G193+I193+K193+M193+O193+Q193+S193+U193</f>
        <v>29.890035285983359</v>
      </c>
      <c r="W193" s="10">
        <v>38</v>
      </c>
      <c r="X193" s="8">
        <f>IF((W193/$AA$1)&gt;1,1,W193/$AA$1)</f>
        <v>1</v>
      </c>
      <c r="Y193" s="10">
        <f>V193*X193</f>
        <v>29.890035285983359</v>
      </c>
    </row>
    <row r="194" spans="1:25" x14ac:dyDescent="0.25">
      <c r="A194" s="1" t="s">
        <v>24</v>
      </c>
      <c r="B194" s="1" t="s">
        <v>186</v>
      </c>
      <c r="C194" s="1" t="s">
        <v>178</v>
      </c>
      <c r="D194" s="2">
        <v>1</v>
      </c>
      <c r="E194" s="3">
        <f>MAX(0,(MIN(10,(((D194)/(3.3))*10))))</f>
        <v>3.0303030303030303</v>
      </c>
      <c r="F194" s="2">
        <v>5.4</v>
      </c>
      <c r="G194" s="7">
        <f>MAX(0,(MIN(10,(((F194-2)/(10.2-2))*10))))</f>
        <v>4.1463414634146352</v>
      </c>
      <c r="H194" s="2">
        <v>1.3</v>
      </c>
      <c r="I194" s="3">
        <f>MAX(0,(MIN(10,(((H194-1.5)/(7.5-1.5))*10))))</f>
        <v>0</v>
      </c>
      <c r="J194" s="2">
        <v>0.7</v>
      </c>
      <c r="K194" s="3">
        <f>MAX(0,(MIN(10,(((J194-0.3)/(1.5-0.3))*10))))</f>
        <v>3.333333333333333</v>
      </c>
      <c r="L194" s="2">
        <v>1</v>
      </c>
      <c r="M194" s="3">
        <f>MAX(0,(MIN(10,(((L194-0.3)/(1.5-0.3))*10))))</f>
        <v>5.8333333333333339</v>
      </c>
      <c r="N194" s="2">
        <v>1.2</v>
      </c>
      <c r="O194" s="3">
        <f>(MAX(1,(MIN(10,(((N194-3.3)/(0.8-3.2))*10)))))</f>
        <v>8.7499999999999982</v>
      </c>
      <c r="P194" s="2">
        <v>9.4</v>
      </c>
      <c r="Q194" s="3">
        <f>MAX(0,(MIN(10,(((P194-3)/(27-3))*10))))</f>
        <v>2.6666666666666665</v>
      </c>
      <c r="R194" s="2">
        <v>0.42699999999999999</v>
      </c>
      <c r="S194" s="3">
        <f>MAX(0,(MIN(10,(((R194-0.4)/(0.53-0.4))*10))))</f>
        <v>2.0769230769230744</v>
      </c>
      <c r="T194" s="2">
        <v>0.61</v>
      </c>
      <c r="U194" s="3">
        <f>MAX(0,(MIN(10,(((T194-0.73)/(0.885-0.73))*10))))</f>
        <v>0</v>
      </c>
      <c r="V194" s="19">
        <f>E194+G194+I194+K194+M194+O194+Q194+S194+U194</f>
        <v>29.836900903974072</v>
      </c>
      <c r="W194" s="12">
        <v>37</v>
      </c>
      <c r="X194" s="8">
        <f>IF((W194/$AA$1)&gt;1,1,W194/$AA$1)</f>
        <v>1</v>
      </c>
      <c r="Y194" s="10">
        <f>V194*X194</f>
        <v>29.836900903974072</v>
      </c>
    </row>
    <row r="195" spans="1:25" x14ac:dyDescent="0.25">
      <c r="A195" s="1" t="s">
        <v>261</v>
      </c>
      <c r="B195" s="1" t="s">
        <v>169</v>
      </c>
      <c r="C195" s="1" t="s">
        <v>268</v>
      </c>
      <c r="D195" s="2">
        <v>1.4</v>
      </c>
      <c r="E195" s="3">
        <f>MAX(0,(MIN(10,(((D195)/(3.3))*10))))</f>
        <v>4.2424242424242422</v>
      </c>
      <c r="F195" s="2">
        <v>2.5</v>
      </c>
      <c r="G195" s="7">
        <f>MAX(0,(MIN(10,(((F195-2)/(10.2-2))*10))))</f>
        <v>0.60975609756097571</v>
      </c>
      <c r="H195" s="2">
        <v>1.2</v>
      </c>
      <c r="I195" s="3">
        <f>MAX(0,(MIN(10,(((H195-1.5)/(7.5-1.5))*10))))</f>
        <v>0</v>
      </c>
      <c r="J195" s="2">
        <v>0.7</v>
      </c>
      <c r="K195" s="3">
        <f>MAX(0,(MIN(10,(((J195-0.3)/(1.5-0.3))*10))))</f>
        <v>3.333333333333333</v>
      </c>
      <c r="L195" s="2">
        <v>0.2</v>
      </c>
      <c r="M195" s="3">
        <f>MAX(0,(MIN(10,(((L195-0.3)/(1.5-0.3))*10))))</f>
        <v>0</v>
      </c>
      <c r="N195" s="2">
        <v>1.1000000000000001</v>
      </c>
      <c r="O195" s="3">
        <f>(MAX(1,(MIN(10,(((N195-3.3)/(0.8-3.2))*10)))))</f>
        <v>9.1666666666666643</v>
      </c>
      <c r="P195" s="2">
        <v>9</v>
      </c>
      <c r="Q195" s="3">
        <f>MAX(0,(MIN(10,(((P195-3)/(27-3))*10))))</f>
        <v>2.5</v>
      </c>
      <c r="R195" s="2">
        <v>0.44800000000000001</v>
      </c>
      <c r="S195" s="3">
        <f>MAX(0,(MIN(10,(((R195-0.4)/(0.53-0.4))*10))))</f>
        <v>3.6923076923076916</v>
      </c>
      <c r="T195" s="2">
        <v>0.82699999999999996</v>
      </c>
      <c r="U195" s="3">
        <f>MAX(0,(MIN(10,(((T195-0.73)/(0.885-0.73))*10))))</f>
        <v>6.2580645161290294</v>
      </c>
      <c r="V195" s="19">
        <f>E195+G195+I195+K195+M195+O195+Q195+S195+U195</f>
        <v>29.802552548421932</v>
      </c>
      <c r="W195" s="12">
        <v>37</v>
      </c>
      <c r="X195" s="8">
        <f>IF((W195/$AA$1)&gt;1,1,W195/$AA$1)</f>
        <v>1</v>
      </c>
      <c r="Y195" s="10">
        <f>V195*X195</f>
        <v>29.802552548421932</v>
      </c>
    </row>
    <row r="196" spans="1:25" x14ac:dyDescent="0.25">
      <c r="A196" s="1" t="s">
        <v>40</v>
      </c>
      <c r="B196" s="1" t="s">
        <v>190</v>
      </c>
      <c r="C196" s="1" t="s">
        <v>181</v>
      </c>
      <c r="D196" s="2">
        <v>0.9</v>
      </c>
      <c r="E196" s="3">
        <f>MAX(0,(MIN(10,(((D196)/(3.3))*10))))</f>
        <v>2.7272727272727275</v>
      </c>
      <c r="F196" s="2">
        <v>3</v>
      </c>
      <c r="G196" s="7">
        <f>MAX(0,(MIN(10,(((F196-2)/(10.2-2))*10))))</f>
        <v>1.2195121951219514</v>
      </c>
      <c r="H196" s="2">
        <v>3.6</v>
      </c>
      <c r="I196" s="3">
        <f>MAX(0,(MIN(10,(((H196-1.5)/(7.5-1.5))*10))))</f>
        <v>3.5000000000000004</v>
      </c>
      <c r="J196" s="2">
        <v>1.6</v>
      </c>
      <c r="K196" s="3">
        <f>MAX(0,(MIN(10,(((J196-0.3)/(1.5-0.3))*10))))</f>
        <v>10</v>
      </c>
      <c r="L196" s="2">
        <v>0.5</v>
      </c>
      <c r="M196" s="3">
        <f>MAX(0,(MIN(10,(((L196-0.3)/(1.5-0.3))*10))))</f>
        <v>1.666666666666667</v>
      </c>
      <c r="N196" s="2">
        <v>1.4</v>
      </c>
      <c r="O196" s="3">
        <f>(MAX(1,(MIN(10,(((N196-3.3)/(0.8-3.2))*10)))))</f>
        <v>7.9166666666666652</v>
      </c>
      <c r="P196" s="2">
        <v>6.3</v>
      </c>
      <c r="Q196" s="3">
        <f>MAX(0,(MIN(10,(((P196-3)/(27-3))*10))))</f>
        <v>1.3749999999999998</v>
      </c>
      <c r="R196" s="2">
        <v>0.41299999999999998</v>
      </c>
      <c r="S196" s="3">
        <f>MAX(0,(MIN(10,(((R196-0.4)/(0.53-0.4))*10))))</f>
        <v>0.99999999999999656</v>
      </c>
      <c r="T196" s="2">
        <v>0.76300000000000001</v>
      </c>
      <c r="U196" s="3">
        <f>MAX(0,(MIN(10,(((T196-0.73)/(0.885-0.73))*10))))</f>
        <v>2.1290322580645178</v>
      </c>
      <c r="V196" s="19">
        <f>E196+G196+I196+K196+M196+O196+Q196+S196+U196</f>
        <v>31.534150513792525</v>
      </c>
      <c r="W196" s="12">
        <v>34</v>
      </c>
      <c r="X196" s="8">
        <f>IF((W196/$AA$1)&gt;1,1,W196/$AA$1)</f>
        <v>0.94444444444444442</v>
      </c>
      <c r="Y196" s="10">
        <f>V196*X196</f>
        <v>29.782253263026274</v>
      </c>
    </row>
    <row r="197" spans="1:25" x14ac:dyDescent="0.25">
      <c r="A197" s="1" t="s">
        <v>23</v>
      </c>
      <c r="B197" s="1" t="s">
        <v>201</v>
      </c>
      <c r="C197" s="1" t="s">
        <v>192</v>
      </c>
      <c r="D197" s="2">
        <v>1.9</v>
      </c>
      <c r="E197" s="3">
        <f>MAX(0,(MIN(10,(((D197)/(3.3))*10))))</f>
        <v>5.7575757575757578</v>
      </c>
      <c r="F197" s="4">
        <v>5.9</v>
      </c>
      <c r="G197" s="7">
        <f>MAX(0,(MIN(10,(((F197-2)/(10.2-2))*10))))</f>
        <v>4.7560975609756104</v>
      </c>
      <c r="H197" s="2">
        <v>3</v>
      </c>
      <c r="I197" s="3">
        <f>MAX(0,(MIN(10,(((H197-1.5)/(7.5-1.5))*10))))</f>
        <v>2.5</v>
      </c>
      <c r="J197" s="2">
        <v>0.6</v>
      </c>
      <c r="K197" s="3">
        <f>MAX(0,(MIN(10,(((J197-0.3)/(1.5-0.3))*10))))</f>
        <v>2.5</v>
      </c>
      <c r="L197" s="2">
        <v>0.2</v>
      </c>
      <c r="M197" s="3">
        <f>MAX(0,(MIN(10,(((L197-0.3)/(1.5-0.3))*10))))</f>
        <v>0</v>
      </c>
      <c r="N197" s="2">
        <v>2.2000000000000002</v>
      </c>
      <c r="O197" s="3">
        <f>(MAX(1,(MIN(10,(((N197-3.3)/(0.8-3.2))*10)))))</f>
        <v>4.5833333333333313</v>
      </c>
      <c r="P197" s="2">
        <v>20.399999999999999</v>
      </c>
      <c r="Q197" s="3">
        <f>MAX(0,(MIN(10,(((P197-3)/(27-3))*10))))</f>
        <v>7.25</v>
      </c>
      <c r="R197" s="2">
        <v>0.42699999999999999</v>
      </c>
      <c r="S197" s="3">
        <f>MAX(0,(MIN(10,(((R197-0.4)/(0.53-0.4))*10))))</f>
        <v>2.0769230769230744</v>
      </c>
      <c r="T197" s="2">
        <v>0.73499999999999999</v>
      </c>
      <c r="U197" s="3">
        <f>MAX(0,(MIN(10,(((T197-0.73)/(0.885-0.73))*10))))</f>
        <v>0.32258064516129054</v>
      </c>
      <c r="V197" s="19">
        <f>E197+G197+I197+K197+M197+O197+Q197+S197+U197</f>
        <v>29.746510373969066</v>
      </c>
      <c r="W197" s="10">
        <v>39</v>
      </c>
      <c r="X197" s="8">
        <f>IF((W197/$AA$1)&gt;1,1,W197/$AA$1)</f>
        <v>1</v>
      </c>
      <c r="Y197" s="10">
        <f>V197*X197</f>
        <v>29.746510373969066</v>
      </c>
    </row>
    <row r="198" spans="1:25" x14ac:dyDescent="0.25">
      <c r="A198" s="1" t="s">
        <v>26</v>
      </c>
      <c r="B198" s="1" t="s">
        <v>175</v>
      </c>
      <c r="C198" s="1" t="s">
        <v>181</v>
      </c>
      <c r="D198" s="2">
        <v>1.3</v>
      </c>
      <c r="E198" s="3">
        <f>MAX(0,(MIN(10,(((D198)/(3.3))*10))))</f>
        <v>3.9393939393939399</v>
      </c>
      <c r="F198" s="2">
        <v>4.2</v>
      </c>
      <c r="G198" s="7">
        <f>MAX(0,(MIN(10,(((F198-2)/(10.2-2))*10))))</f>
        <v>2.6829268292682933</v>
      </c>
      <c r="H198" s="2">
        <v>3.7</v>
      </c>
      <c r="I198" s="3">
        <f>MAX(0,(MIN(10,(((H198-1.5)/(7.5-1.5))*10))))</f>
        <v>3.666666666666667</v>
      </c>
      <c r="J198" s="2">
        <v>1.1000000000000001</v>
      </c>
      <c r="K198" s="3">
        <f>MAX(0,(MIN(10,(((J198-0.3)/(1.5-0.3))*10))))</f>
        <v>6.6666666666666679</v>
      </c>
      <c r="L198" s="2">
        <v>0.8</v>
      </c>
      <c r="M198" s="3">
        <f>MAX(0,(MIN(10,(((L198-0.3)/(1.5-0.3))*10))))</f>
        <v>4.166666666666667</v>
      </c>
      <c r="N198" s="2">
        <v>1.2</v>
      </c>
      <c r="O198" s="3">
        <f>(MAX(1,(MIN(10,(((N198-3.3)/(0.8-3.2))*10)))))</f>
        <v>8.7499999999999982</v>
      </c>
      <c r="P198" s="2">
        <v>8.1999999999999993</v>
      </c>
      <c r="Q198" s="3">
        <f>MAX(0,(MIN(10,(((P198-3)/(27-3))*10))))</f>
        <v>2.1666666666666665</v>
      </c>
      <c r="R198" s="2">
        <v>0.40400000000000003</v>
      </c>
      <c r="S198" s="3">
        <f>MAX(0,(MIN(10,(((R198-0.4)/(0.53-0.4))*10))))</f>
        <v>0.30769230769230793</v>
      </c>
      <c r="T198" s="2">
        <v>0.747</v>
      </c>
      <c r="U198" s="3">
        <f>MAX(0,(MIN(10,(((T198-0.73)/(0.885-0.73))*10))))</f>
        <v>1.0967741935483879</v>
      </c>
      <c r="V198" s="19">
        <f>E198+G198+I198+K198+M198+O198+Q198+S198+U198</f>
        <v>33.443453936569597</v>
      </c>
      <c r="W198" s="12">
        <v>32</v>
      </c>
      <c r="X198" s="8">
        <f>IF((W198/$AA$1)&gt;1,1,W198/$AA$1)</f>
        <v>0.88888888888888884</v>
      </c>
      <c r="Y198" s="10">
        <f>V198*X198</f>
        <v>29.727514610284086</v>
      </c>
    </row>
    <row r="199" spans="1:25" x14ac:dyDescent="0.25">
      <c r="A199" s="1" t="s">
        <v>272</v>
      </c>
      <c r="B199" s="1" t="s">
        <v>172</v>
      </c>
      <c r="C199" s="1" t="s">
        <v>170</v>
      </c>
      <c r="D199" s="2">
        <v>1.2</v>
      </c>
      <c r="E199" s="3">
        <f>MAX(0,(MIN(10,(((D199)/(3.3))*10))))</f>
        <v>3.6363636363636367</v>
      </c>
      <c r="F199" s="4">
        <v>2.2999999999999998</v>
      </c>
      <c r="G199" s="7">
        <f>MAX(0,(MIN(10,(((F199-2)/(10.2-2))*10))))</f>
        <v>0.36585365853658519</v>
      </c>
      <c r="H199" s="2">
        <v>3.4</v>
      </c>
      <c r="I199" s="3">
        <f>MAX(0,(MIN(10,(((H199-1.5)/(7.5-1.5))*10))))</f>
        <v>3.1666666666666665</v>
      </c>
      <c r="J199" s="2">
        <v>1.5</v>
      </c>
      <c r="K199" s="3">
        <f>MAX(0,(MIN(10,(((J199-0.3)/(1.5-0.3))*10))))</f>
        <v>10</v>
      </c>
      <c r="L199" s="2">
        <v>0.1</v>
      </c>
      <c r="M199" s="3">
        <f>MAX(0,(MIN(10,(((L199-0.3)/(1.5-0.3))*10))))</f>
        <v>0</v>
      </c>
      <c r="N199" s="2">
        <v>1.3</v>
      </c>
      <c r="O199" s="3">
        <f>(MAX(1,(MIN(10,(((N199-3.3)/(0.8-3.2))*10)))))</f>
        <v>8.3333333333333321</v>
      </c>
      <c r="P199" s="2">
        <v>8.6999999999999993</v>
      </c>
      <c r="Q199" s="3">
        <f>MAX(0,(MIN(10,(((P199-3)/(27-3))*10))))</f>
        <v>2.3749999999999996</v>
      </c>
      <c r="R199" s="2">
        <v>0.42299999999999999</v>
      </c>
      <c r="S199" s="3">
        <f>MAX(0,(MIN(10,(((R199-0.4)/(0.53-0.4))*10))))</f>
        <v>1.7692307692307665</v>
      </c>
      <c r="T199" s="2">
        <v>0.72799999999999998</v>
      </c>
      <c r="U199" s="3">
        <f>MAX(0,(MIN(10,(((T199-0.73)/(0.885-0.73))*10))))</f>
        <v>0</v>
      </c>
      <c r="V199" s="19">
        <f>E199+G199+I199+K199+M199+O199+Q199+S199+U199</f>
        <v>29.646448064130986</v>
      </c>
      <c r="W199" s="10">
        <v>38</v>
      </c>
      <c r="X199" s="8">
        <f>IF((W199/$AA$1)&gt;1,1,W199/$AA$1)</f>
        <v>1</v>
      </c>
      <c r="Y199" s="10">
        <f>V199*X199</f>
        <v>29.646448064130986</v>
      </c>
    </row>
    <row r="200" spans="1:25" x14ac:dyDescent="0.25">
      <c r="A200" s="1" t="s">
        <v>147</v>
      </c>
      <c r="B200" s="1" t="s">
        <v>195</v>
      </c>
      <c r="C200" s="1" t="s">
        <v>196</v>
      </c>
      <c r="D200" s="2">
        <v>2.1</v>
      </c>
      <c r="E200" s="3">
        <f>MAX(0,(MIN(10,(((D200)/(3.3))*10))))</f>
        <v>6.3636363636363651</v>
      </c>
      <c r="F200" s="4">
        <v>9.1</v>
      </c>
      <c r="G200" s="7">
        <f>MAX(0,(MIN(10,(((F200-2)/(10.2-2))*10))))</f>
        <v>8.6585365853658534</v>
      </c>
      <c r="H200" s="2">
        <v>4</v>
      </c>
      <c r="I200" s="3">
        <f>MAX(0,(MIN(10,(((H200-1.5)/(7.5-1.5))*10))))</f>
        <v>4.166666666666667</v>
      </c>
      <c r="J200" s="2">
        <v>0.9</v>
      </c>
      <c r="K200" s="3">
        <f>MAX(0,(MIN(10,(((J200-0.3)/(1.5-0.3))*10))))</f>
        <v>5.0000000000000009</v>
      </c>
      <c r="L200" s="2">
        <v>1</v>
      </c>
      <c r="M200" s="3">
        <f>MAX(0,(MIN(10,(((L200-0.3)/(1.5-0.3))*10))))</f>
        <v>5.8333333333333339</v>
      </c>
      <c r="N200" s="2">
        <v>3.1</v>
      </c>
      <c r="O200" s="3">
        <f>(MAX(1,(MIN(10,(((N200-3.3)/(0.8-3.2))*10)))))</f>
        <v>1</v>
      </c>
      <c r="P200" s="2">
        <v>22.9</v>
      </c>
      <c r="Q200" s="3">
        <f>MAX(0,(MIN(10,(((P200-3)/(27-3))*10))))</f>
        <v>8.2916666666666661</v>
      </c>
      <c r="R200" s="2">
        <v>0.51500000000000001</v>
      </c>
      <c r="S200" s="3">
        <f>MAX(0,(MIN(10,(((R200-0.4)/(0.53-0.4))*10))))</f>
        <v>8.8461538461538449</v>
      </c>
      <c r="T200" s="2">
        <v>0.80900000000000005</v>
      </c>
      <c r="U200" s="3">
        <f>MAX(0,(MIN(10,(((T200-0.73)/(0.885-0.73))*10))))</f>
        <v>5.0967741935483915</v>
      </c>
      <c r="V200" s="19">
        <f>E200+G200+I200+K200+M200+O200+Q200+S200+U200</f>
        <v>53.256767655371121</v>
      </c>
      <c r="W200" s="10">
        <v>20</v>
      </c>
      <c r="X200" s="8">
        <f>IF((W200/$AA$1)&gt;1,1,W200/$AA$1)</f>
        <v>0.55555555555555558</v>
      </c>
      <c r="Y200" s="10">
        <f>V200*X200</f>
        <v>29.587093141872845</v>
      </c>
    </row>
    <row r="201" spans="1:25" x14ac:dyDescent="0.25">
      <c r="A201" s="1" t="s">
        <v>257</v>
      </c>
      <c r="B201" s="1" t="s">
        <v>186</v>
      </c>
      <c r="C201" s="1" t="s">
        <v>199</v>
      </c>
      <c r="D201" s="2">
        <v>0.9</v>
      </c>
      <c r="E201" s="3">
        <f>MAX(0,(MIN(10,(((D201)/(3.3))*10))))</f>
        <v>2.7272727272727275</v>
      </c>
      <c r="F201" s="2">
        <v>2.7</v>
      </c>
      <c r="G201" s="7">
        <f>MAX(0,(MIN(10,(((F201-2)/(10.2-2))*10))))</f>
        <v>0.85365853658536617</v>
      </c>
      <c r="H201" s="2">
        <v>2.5</v>
      </c>
      <c r="I201" s="3">
        <f>MAX(0,(MIN(10,(((H201-1.5)/(7.5-1.5))*10))))</f>
        <v>1.6666666666666665</v>
      </c>
      <c r="J201" s="2">
        <v>0.9</v>
      </c>
      <c r="K201" s="3">
        <f>MAX(0,(MIN(10,(((J201-0.3)/(1.5-0.3))*10))))</f>
        <v>5.0000000000000009</v>
      </c>
      <c r="L201" s="2">
        <v>0.4</v>
      </c>
      <c r="M201" s="3">
        <f>MAX(0,(MIN(10,(((L201-0.3)/(1.5-0.3))*10))))</f>
        <v>0.8333333333333337</v>
      </c>
      <c r="N201" s="2">
        <v>1.5</v>
      </c>
      <c r="O201" s="3">
        <f>(MAX(1,(MIN(10,(((N201-3.3)/(0.8-3.2))*10)))))</f>
        <v>7.4999999999999982</v>
      </c>
      <c r="P201" s="2">
        <v>10.8</v>
      </c>
      <c r="Q201" s="3">
        <f>MAX(0,(MIN(10,(((P201-3)/(27-3))*10))))</f>
        <v>3.25</v>
      </c>
      <c r="R201" s="2">
        <v>0.47499999999999998</v>
      </c>
      <c r="S201" s="3">
        <f>MAX(0,(MIN(10,(((R201-0.4)/(0.53-0.4))*10))))</f>
        <v>5.7692307692307656</v>
      </c>
      <c r="T201" s="2">
        <v>0.76</v>
      </c>
      <c r="U201" s="3">
        <f>MAX(0,(MIN(10,(((T201-0.73)/(0.885-0.73))*10))))</f>
        <v>1.9354838709677433</v>
      </c>
      <c r="V201" s="19">
        <f>E201+G201+I201+K201+M201+O201+Q201+S201+U201</f>
        <v>29.535645904056604</v>
      </c>
      <c r="W201" s="12">
        <v>36</v>
      </c>
      <c r="X201" s="8">
        <f>IF((W201/$AA$1)&gt;1,1,W201/$AA$1)</f>
        <v>1</v>
      </c>
      <c r="Y201" s="10">
        <f>V201*X201</f>
        <v>29.535645904056604</v>
      </c>
    </row>
    <row r="202" spans="1:25" x14ac:dyDescent="0.25">
      <c r="A202" s="1" t="s">
        <v>311</v>
      </c>
      <c r="B202" s="1" t="s">
        <v>174</v>
      </c>
      <c r="C202" s="1" t="s">
        <v>181</v>
      </c>
      <c r="D202" s="2">
        <v>1.2</v>
      </c>
      <c r="E202" s="3">
        <f>MAX(0,(MIN(10,(((D202)/(3.3))*10))))</f>
        <v>3.6363636363636367</v>
      </c>
      <c r="F202" s="2">
        <v>2.1</v>
      </c>
      <c r="G202" s="7">
        <f>MAX(0,(MIN(10,(((F202-2)/(10.2-2))*10))))</f>
        <v>0.12195121951219524</v>
      </c>
      <c r="H202" s="2">
        <v>2.4</v>
      </c>
      <c r="I202" s="3">
        <f>MAX(0,(MIN(10,(((H202-1.5)/(7.5-1.5))*10))))</f>
        <v>1.5</v>
      </c>
      <c r="J202" s="2">
        <v>0.8</v>
      </c>
      <c r="K202" s="3">
        <f>MAX(0,(MIN(10,(((J202-0.3)/(1.5-0.3))*10))))</f>
        <v>4.166666666666667</v>
      </c>
      <c r="L202" s="2">
        <v>0.4</v>
      </c>
      <c r="M202" s="3">
        <f>MAX(0,(MIN(10,(((L202-0.3)/(1.5-0.3))*10))))</f>
        <v>0.8333333333333337</v>
      </c>
      <c r="N202" s="2">
        <v>1</v>
      </c>
      <c r="O202" s="3">
        <f>(MAX(1,(MIN(10,(((N202-3.3)/(0.8-3.2))*10)))))</f>
        <v>9.5833333333333321</v>
      </c>
      <c r="P202" s="2">
        <v>6.5</v>
      </c>
      <c r="Q202" s="3">
        <f>MAX(0,(MIN(10,(((P202-3)/(27-3))*10))))</f>
        <v>1.4583333333333335</v>
      </c>
      <c r="R202" s="2">
        <v>0.40500000000000003</v>
      </c>
      <c r="S202" s="3">
        <f>MAX(0,(MIN(10,(((R202-0.4)/(0.53-0.4))*10))))</f>
        <v>0.38461538461538491</v>
      </c>
      <c r="T202" s="2">
        <v>0.84899999999999998</v>
      </c>
      <c r="U202" s="3">
        <f>MAX(0,(MIN(10,(((T202-0.73)/(0.885-0.73))*10))))</f>
        <v>7.6774193548387082</v>
      </c>
      <c r="V202" s="19">
        <f>E202+G202+I202+K202+M202+O202+Q202+S202+U202</f>
        <v>29.36201626199659</v>
      </c>
      <c r="W202" s="12">
        <v>36</v>
      </c>
      <c r="X202" s="8">
        <f>IF((W202/$AA$1)&gt;1,1,W202/$AA$1)</f>
        <v>1</v>
      </c>
      <c r="Y202" s="10">
        <f>V202*X202</f>
        <v>29.36201626199659</v>
      </c>
    </row>
    <row r="203" spans="1:25" x14ac:dyDescent="0.25">
      <c r="A203" s="1" t="s">
        <v>90</v>
      </c>
      <c r="B203" s="1" t="s">
        <v>169</v>
      </c>
      <c r="C203" s="1" t="s">
        <v>204</v>
      </c>
      <c r="D203" s="2">
        <v>1.6</v>
      </c>
      <c r="E203" s="3">
        <f>MAX(0,(MIN(10,(((D203)/(3.3))*10))))</f>
        <v>4.8484848484848495</v>
      </c>
      <c r="F203" s="4">
        <v>6.6</v>
      </c>
      <c r="G203" s="7">
        <f>MAX(0,(MIN(10,(((F203-2)/(10.2-2))*10))))</f>
        <v>5.6097560975609762</v>
      </c>
      <c r="H203" s="2">
        <v>1.1000000000000001</v>
      </c>
      <c r="I203" s="3">
        <f>MAX(0,(MIN(10,(((H203-1.5)/(7.5-1.5))*10))))</f>
        <v>0</v>
      </c>
      <c r="J203" s="2">
        <v>1</v>
      </c>
      <c r="K203" s="3">
        <f>MAX(0,(MIN(10,(((J203-0.3)/(1.5-0.3))*10))))</f>
        <v>5.8333333333333339</v>
      </c>
      <c r="L203" s="2">
        <v>2.6</v>
      </c>
      <c r="M203" s="3">
        <f>MAX(0,(MIN(10,(((L203-0.3)/(1.5-0.3))*10))))</f>
        <v>10</v>
      </c>
      <c r="N203" s="2">
        <v>1.6</v>
      </c>
      <c r="O203" s="3">
        <f>(MAX(1,(MIN(10,(((N203-3.3)/(0.8-3.2))*10)))))</f>
        <v>7.0833333333333313</v>
      </c>
      <c r="P203" s="2">
        <v>16.3</v>
      </c>
      <c r="Q203" s="3">
        <f>MAX(0,(MIN(10,(((P203-3)/(27-3))*10))))</f>
        <v>5.541666666666667</v>
      </c>
      <c r="R203" s="2">
        <v>0.46899999999999997</v>
      </c>
      <c r="S203" s="3">
        <f>MAX(0,(MIN(10,(((R203-0.4)/(0.53-0.4))*10))))</f>
        <v>5.307692307692303</v>
      </c>
      <c r="T203" s="2">
        <v>0.78700000000000003</v>
      </c>
      <c r="U203" s="3">
        <f>MAX(0,(MIN(10,(((T203-0.73)/(0.885-0.73))*10))))</f>
        <v>3.6774193548387126</v>
      </c>
      <c r="V203" s="19">
        <f>E203+G203+I203+K203+M203+O203+Q203+S203+U203</f>
        <v>47.901685941910166</v>
      </c>
      <c r="W203" s="10">
        <v>22</v>
      </c>
      <c r="X203" s="8">
        <f>IF((W203/$AA$1)&gt;1,1,W203/$AA$1)</f>
        <v>0.61111111111111116</v>
      </c>
      <c r="Y203" s="10">
        <f>V203*X203</f>
        <v>29.273252520056214</v>
      </c>
    </row>
    <row r="204" spans="1:25" x14ac:dyDescent="0.25">
      <c r="A204" s="1" t="s">
        <v>135</v>
      </c>
      <c r="B204" s="1" t="s">
        <v>212</v>
      </c>
      <c r="C204" s="1" t="s">
        <v>181</v>
      </c>
      <c r="D204" s="2">
        <v>0.9</v>
      </c>
      <c r="E204" s="3">
        <f>MAX(0,(MIN(10,(((D204)/(3.3))*10))))</f>
        <v>2.7272727272727275</v>
      </c>
      <c r="F204" s="4">
        <v>1.8</v>
      </c>
      <c r="G204" s="7">
        <f>MAX(0,(MIN(10,(((F204-2)/(10.2-2))*10))))</f>
        <v>0</v>
      </c>
      <c r="H204" s="2">
        <v>2.4</v>
      </c>
      <c r="I204" s="3">
        <f>MAX(0,(MIN(10,(((H204-1.5)/(7.5-1.5))*10))))</f>
        <v>1.5</v>
      </c>
      <c r="J204" s="2">
        <v>0.6</v>
      </c>
      <c r="K204" s="3">
        <f>MAX(0,(MIN(10,(((J204-0.3)/(1.5-0.3))*10))))</f>
        <v>2.5</v>
      </c>
      <c r="L204" s="2">
        <v>0.1</v>
      </c>
      <c r="M204" s="3">
        <f>MAX(0,(MIN(10,(((L204-0.3)/(1.5-0.3))*10))))</f>
        <v>0</v>
      </c>
      <c r="N204" s="2">
        <v>1.4</v>
      </c>
      <c r="O204" s="3">
        <f>(MAX(1,(MIN(10,(((N204-3.3)/(0.8-3.2))*10)))))</f>
        <v>7.9166666666666652</v>
      </c>
      <c r="P204" s="2">
        <v>11.4</v>
      </c>
      <c r="Q204" s="3">
        <f>MAX(0,(MIN(10,(((P204-3)/(27-3))*10))))</f>
        <v>3.5000000000000004</v>
      </c>
      <c r="R204" s="2">
        <v>0.46800000000000003</v>
      </c>
      <c r="S204" s="3">
        <f>MAX(0,(MIN(10,(((R204-0.4)/(0.53-0.4))*10))))</f>
        <v>5.2307692307692308</v>
      </c>
      <c r="T204" s="2">
        <v>0.82099999999999995</v>
      </c>
      <c r="U204" s="3">
        <f>MAX(0,(MIN(10,(((T204-0.73)/(0.885-0.73))*10))))</f>
        <v>5.8709677419354813</v>
      </c>
      <c r="V204" s="19">
        <f>E204+G204+I204+K204+M204+O204+Q204+S204+U204</f>
        <v>29.245676366644105</v>
      </c>
      <c r="W204" s="10">
        <v>38</v>
      </c>
      <c r="X204" s="8">
        <f>IF((W204/$AA$1)&gt;1,1,W204/$AA$1)</f>
        <v>1</v>
      </c>
      <c r="Y204" s="10">
        <f>V204*X204</f>
        <v>29.245676366644105</v>
      </c>
    </row>
    <row r="205" spans="1:25" x14ac:dyDescent="0.25">
      <c r="A205" s="1" t="s">
        <v>255</v>
      </c>
      <c r="B205" s="1" t="s">
        <v>190</v>
      </c>
      <c r="C205" s="1" t="s">
        <v>181</v>
      </c>
      <c r="D205" s="2">
        <v>1.8</v>
      </c>
      <c r="E205" s="3">
        <f>MAX(0,(MIN(10,(((D205)/(3.3))*10))))</f>
        <v>5.454545454545455</v>
      </c>
      <c r="F205" s="2">
        <v>2.4</v>
      </c>
      <c r="G205" s="7">
        <f>MAX(0,(MIN(10,(((F205-2)/(10.2-2))*10))))</f>
        <v>0.48780487804878042</v>
      </c>
      <c r="H205" s="2">
        <v>2.1</v>
      </c>
      <c r="I205" s="3">
        <f>MAX(0,(MIN(10,(((H205-1.5)/(7.5-1.5))*10))))</f>
        <v>1.0000000000000002</v>
      </c>
      <c r="J205" s="2">
        <v>0.6</v>
      </c>
      <c r="K205" s="3">
        <f>MAX(0,(MIN(10,(((J205-0.3)/(1.5-0.3))*10))))</f>
        <v>2.5</v>
      </c>
      <c r="L205" s="2">
        <v>0.2</v>
      </c>
      <c r="M205" s="3">
        <f>MAX(0,(MIN(10,(((L205-0.3)/(1.5-0.3))*10))))</f>
        <v>0</v>
      </c>
      <c r="N205" s="2">
        <v>1</v>
      </c>
      <c r="O205" s="3">
        <f>(MAX(1,(MIN(10,(((N205-3.3)/(0.8-3.2))*10)))))</f>
        <v>9.5833333333333321</v>
      </c>
      <c r="P205" s="2">
        <v>9.3000000000000007</v>
      </c>
      <c r="Q205" s="3">
        <f>MAX(0,(MIN(10,(((P205-3)/(27-3))*10))))</f>
        <v>2.625</v>
      </c>
      <c r="R205" s="2">
        <v>0.42499999999999999</v>
      </c>
      <c r="S205" s="3">
        <f>MAX(0,(MIN(10,(((R205-0.4)/(0.53-0.4))*10))))</f>
        <v>1.9230769230769205</v>
      </c>
      <c r="T205" s="2">
        <v>0.82799999999999996</v>
      </c>
      <c r="U205" s="3">
        <f>MAX(0,(MIN(10,(((T205-0.73)/(0.885-0.73))*10))))</f>
        <v>6.3225806451612874</v>
      </c>
      <c r="V205" s="19">
        <f>E205+G205+I205+K205+M205+O205+Q205+S205+U205</f>
        <v>29.896341234165774</v>
      </c>
      <c r="W205" s="12">
        <v>35</v>
      </c>
      <c r="X205" s="8">
        <f>IF((W205/$AA$1)&gt;1,1,W205/$AA$1)</f>
        <v>0.97222222222222221</v>
      </c>
      <c r="Y205" s="10">
        <f>V205*X205</f>
        <v>29.065887310994501</v>
      </c>
    </row>
    <row r="206" spans="1:25" x14ac:dyDescent="0.25">
      <c r="A206" s="1" t="s">
        <v>258</v>
      </c>
      <c r="B206" s="1" t="s">
        <v>201</v>
      </c>
      <c r="C206" s="1" t="s">
        <v>199</v>
      </c>
      <c r="D206" s="2">
        <v>2.1</v>
      </c>
      <c r="E206" s="3">
        <f>MAX(0,(MIN(10,(((D206)/(3.3))*10))))</f>
        <v>6.3636363636363651</v>
      </c>
      <c r="F206" s="4">
        <v>2.9</v>
      </c>
      <c r="G206" s="7">
        <f>MAX(0,(MIN(10,(((F206-2)/(10.2-2))*10))))</f>
        <v>1.0975609756097562</v>
      </c>
      <c r="H206" s="2">
        <v>1.7</v>
      </c>
      <c r="I206" s="3">
        <f>MAX(0,(MIN(10,(((H206-1.5)/(7.5-1.5))*10))))</f>
        <v>0.33333333333333326</v>
      </c>
      <c r="J206" s="2">
        <v>0.8</v>
      </c>
      <c r="K206" s="3">
        <f>MAX(0,(MIN(10,(((J206-0.3)/(1.5-0.3))*10))))</f>
        <v>4.166666666666667</v>
      </c>
      <c r="L206" s="2">
        <v>0.4</v>
      </c>
      <c r="M206" s="3">
        <f>MAX(0,(MIN(10,(((L206-0.3)/(1.5-0.3))*10))))</f>
        <v>0.8333333333333337</v>
      </c>
      <c r="N206" s="2">
        <v>1.2</v>
      </c>
      <c r="O206" s="3">
        <f>(MAX(1,(MIN(10,(((N206-3.3)/(0.8-3.2))*10)))))</f>
        <v>8.7499999999999982</v>
      </c>
      <c r="P206" s="2">
        <v>10.199999999999999</v>
      </c>
      <c r="Q206" s="3">
        <f>MAX(0,(MIN(10,(((P206-3)/(27-3))*10))))</f>
        <v>3</v>
      </c>
      <c r="R206" s="2">
        <v>0.439</v>
      </c>
      <c r="S206" s="3">
        <f>MAX(0,(MIN(10,(((R206-0.4)/(0.53-0.4))*10))))</f>
        <v>2.9999999999999982</v>
      </c>
      <c r="T206" s="2">
        <v>0.751</v>
      </c>
      <c r="U206" s="3">
        <f>MAX(0,(MIN(10,(((T206-0.73)/(0.885-0.73))*10))))</f>
        <v>1.3548387096774204</v>
      </c>
      <c r="V206" s="19">
        <f>E206+G206+I206+K206+M206+O206+Q206+S206+U206</f>
        <v>28.899369382256875</v>
      </c>
      <c r="W206" s="10">
        <v>36</v>
      </c>
      <c r="X206" s="8">
        <f>IF((W206/$AA$1)&gt;1,1,W206/$AA$1)</f>
        <v>1</v>
      </c>
      <c r="Y206" s="10">
        <f>V206*X206</f>
        <v>28.899369382256875</v>
      </c>
    </row>
    <row r="207" spans="1:25" x14ac:dyDescent="0.25">
      <c r="A207" s="1" t="s">
        <v>314</v>
      </c>
      <c r="B207" s="1" t="s">
        <v>169</v>
      </c>
      <c r="C207" s="1" t="s">
        <v>204</v>
      </c>
      <c r="D207" s="2">
        <v>0.2</v>
      </c>
      <c r="E207" s="3">
        <f>MAX(0,(MIN(10,(((D207)/(3.3))*10))))</f>
        <v>0.60606060606060619</v>
      </c>
      <c r="F207" s="2">
        <v>3.7</v>
      </c>
      <c r="G207" s="7">
        <f>MAX(0,(MIN(10,(((F207-2)/(10.2-2))*10))))</f>
        <v>2.0731707317073176</v>
      </c>
      <c r="H207" s="2">
        <v>1.1000000000000001</v>
      </c>
      <c r="I207" s="3">
        <f>MAX(0,(MIN(10,(((H207-1.5)/(7.5-1.5))*10))))</f>
        <v>0</v>
      </c>
      <c r="J207" s="2">
        <v>0.8</v>
      </c>
      <c r="K207" s="3">
        <f>MAX(0,(MIN(10,(((J207-0.3)/(1.5-0.3))*10))))</f>
        <v>4.166666666666667</v>
      </c>
      <c r="L207" s="2">
        <v>0.4</v>
      </c>
      <c r="M207" s="3">
        <f>MAX(0,(MIN(10,(((L207-0.3)/(1.5-0.3))*10))))</f>
        <v>0.8333333333333337</v>
      </c>
      <c r="N207" s="2">
        <v>0.7</v>
      </c>
      <c r="O207" s="3">
        <f>(MAX(1,(MIN(10,(((N207-3.3)/(0.8-3.2))*10)))))</f>
        <v>10</v>
      </c>
      <c r="P207" s="2">
        <v>5.8</v>
      </c>
      <c r="Q207" s="3">
        <f>MAX(0,(MIN(10,(((P207-3)/(27-3))*10))))</f>
        <v>1.1666666666666665</v>
      </c>
      <c r="R207" s="2">
        <v>0.53100000000000003</v>
      </c>
      <c r="S207" s="3">
        <f>MAX(0,(MIN(10,(((R207-0.4)/(0.53-0.4))*10))))</f>
        <v>10</v>
      </c>
      <c r="T207" s="2">
        <v>0.57899999999999996</v>
      </c>
      <c r="U207" s="3">
        <f>MAX(0,(MIN(10,(((T207-0.73)/(0.885-0.73))*10))))</f>
        <v>0</v>
      </c>
      <c r="V207" s="19">
        <f>E207+G207+I207+K207+M207+O207+Q207+S207+U207</f>
        <v>28.845898004434591</v>
      </c>
      <c r="W207" s="12">
        <v>37</v>
      </c>
      <c r="X207" s="8">
        <f>IF((W207/$AA$1)&gt;1,1,W207/$AA$1)</f>
        <v>1</v>
      </c>
      <c r="Y207" s="10">
        <f>V207*X207</f>
        <v>28.845898004434591</v>
      </c>
    </row>
    <row r="208" spans="1:25" x14ac:dyDescent="0.25">
      <c r="A208" s="1" t="s">
        <v>109</v>
      </c>
      <c r="B208" s="1" t="s">
        <v>180</v>
      </c>
      <c r="C208" s="1" t="s">
        <v>196</v>
      </c>
      <c r="D208" s="2">
        <v>0</v>
      </c>
      <c r="E208" s="3">
        <f>MAX(0,(MIN(10,(((D208)/(3.3))*10))))</f>
        <v>0</v>
      </c>
      <c r="F208" s="4">
        <v>5</v>
      </c>
      <c r="G208" s="7">
        <f>MAX(0,(MIN(10,(((F208-2)/(10.2-2))*10))))</f>
        <v>3.6585365853658542</v>
      </c>
      <c r="H208" s="2">
        <v>0.5</v>
      </c>
      <c r="I208" s="3">
        <f>MAX(0,(MIN(10,(((H208-1.5)/(7.5-1.5))*10))))</f>
        <v>0</v>
      </c>
      <c r="J208" s="2">
        <v>0.3</v>
      </c>
      <c r="K208" s="3">
        <f>MAX(0,(MIN(10,(((J208-0.3)/(1.5-0.3))*10))))</f>
        <v>0</v>
      </c>
      <c r="L208" s="2">
        <v>0.9</v>
      </c>
      <c r="M208" s="3">
        <f>MAX(0,(MIN(10,(((L208-0.3)/(1.5-0.3))*10))))</f>
        <v>5.0000000000000009</v>
      </c>
      <c r="N208" s="2">
        <v>1.3</v>
      </c>
      <c r="O208" s="3">
        <f>(MAX(1,(MIN(10,(((N208-3.3)/(0.8-3.2))*10)))))</f>
        <v>8.3333333333333321</v>
      </c>
      <c r="P208" s="2">
        <v>7.4</v>
      </c>
      <c r="Q208" s="3">
        <f>MAX(0,(MIN(10,(((P208-3)/(27-3))*10))))</f>
        <v>1.8333333333333335</v>
      </c>
      <c r="R208" s="2">
        <v>0.59299999999999997</v>
      </c>
      <c r="S208" s="3">
        <f>MAX(0,(MIN(10,(((R208-0.4)/(0.53-0.4))*10))))</f>
        <v>10</v>
      </c>
      <c r="T208" s="2">
        <v>0.64100000000000001</v>
      </c>
      <c r="U208" s="3">
        <f>MAX(0,(MIN(10,(((T208-0.73)/(0.885-0.73))*10))))</f>
        <v>0</v>
      </c>
      <c r="V208" s="19">
        <f>E208+G208+I208+K208+M208+O208+Q208+S208+U208</f>
        <v>28.825203252032519</v>
      </c>
      <c r="W208" s="10">
        <v>38</v>
      </c>
      <c r="X208" s="8">
        <f>IF((W208/$AA$1)&gt;1,1,W208/$AA$1)</f>
        <v>1</v>
      </c>
      <c r="Y208" s="10">
        <f>V208*X208</f>
        <v>28.825203252032519</v>
      </c>
    </row>
    <row r="209" spans="1:25" x14ac:dyDescent="0.25">
      <c r="A209" s="1" t="s">
        <v>241</v>
      </c>
      <c r="B209" s="1" t="s">
        <v>206</v>
      </c>
      <c r="C209" s="1" t="s">
        <v>192</v>
      </c>
      <c r="D209" s="2">
        <v>1.5</v>
      </c>
      <c r="E209" s="3">
        <f>MAX(0,(MIN(10,(((D209)/(3.3))*10))))</f>
        <v>4.5454545454545459</v>
      </c>
      <c r="F209" s="4">
        <v>3.9</v>
      </c>
      <c r="G209" s="7">
        <f>MAX(0,(MIN(10,(((F209-2)/(10.2-2))*10))))</f>
        <v>2.3170731707317076</v>
      </c>
      <c r="H209" s="2">
        <v>3.6</v>
      </c>
      <c r="I209" s="3">
        <f>MAX(0,(MIN(10,(((H209-1.5)/(7.5-1.5))*10))))</f>
        <v>3.5000000000000004</v>
      </c>
      <c r="J209" s="2">
        <v>0.8</v>
      </c>
      <c r="K209" s="3">
        <f>MAX(0,(MIN(10,(((J209-0.3)/(1.5-0.3))*10))))</f>
        <v>4.166666666666667</v>
      </c>
      <c r="L209" s="2">
        <v>0.3</v>
      </c>
      <c r="M209" s="3">
        <f>MAX(0,(MIN(10,(((L209-0.3)/(1.5-0.3))*10))))</f>
        <v>0</v>
      </c>
      <c r="N209" s="2">
        <v>1.8</v>
      </c>
      <c r="O209" s="3">
        <f>(MAX(1,(MIN(10,(((N209-3.3)/(0.8-3.2))*10)))))</f>
        <v>6.2499999999999982</v>
      </c>
      <c r="P209" s="2">
        <v>13.9</v>
      </c>
      <c r="Q209" s="3">
        <f>MAX(0,(MIN(10,(((P209-3)/(27-3))*10))))</f>
        <v>4.541666666666667</v>
      </c>
      <c r="R209" s="2">
        <v>0.42499999999999999</v>
      </c>
      <c r="S209" s="3">
        <f>MAX(0,(MIN(10,(((R209-0.4)/(0.53-0.4))*10))))</f>
        <v>1.9230769230769205</v>
      </c>
      <c r="T209" s="2">
        <v>0.75</v>
      </c>
      <c r="U209" s="3">
        <f>MAX(0,(MIN(10,(((T209-0.73)/(0.885-0.73))*10))))</f>
        <v>1.2903225806451621</v>
      </c>
      <c r="V209" s="19">
        <f>E209+G209+I209+K209+M209+O209+Q209+S209+U209</f>
        <v>28.534260553241673</v>
      </c>
      <c r="W209" s="10">
        <v>36</v>
      </c>
      <c r="X209" s="8">
        <f>IF((W209/$AA$1)&gt;1,1,W209/$AA$1)</f>
        <v>1</v>
      </c>
      <c r="Y209" s="10">
        <f>V209*X209</f>
        <v>28.534260553241673</v>
      </c>
    </row>
    <row r="210" spans="1:25" x14ac:dyDescent="0.25">
      <c r="A210" s="1" t="s">
        <v>141</v>
      </c>
      <c r="B210" s="1" t="s">
        <v>216</v>
      </c>
      <c r="C210" s="1" t="s">
        <v>181</v>
      </c>
      <c r="D210" s="2">
        <v>1.4</v>
      </c>
      <c r="E210" s="3">
        <f>MAX(0,(MIN(10,(((D210)/(3.3))*10))))</f>
        <v>4.2424242424242422</v>
      </c>
      <c r="F210" s="4">
        <v>3.8</v>
      </c>
      <c r="G210" s="7">
        <f>MAX(0,(MIN(10,(((F210-2)/(10.2-2))*10))))</f>
        <v>2.1951219512195124</v>
      </c>
      <c r="H210" s="2">
        <v>5.2</v>
      </c>
      <c r="I210" s="3">
        <f>MAX(0,(MIN(10,(((H210-1.5)/(7.5-1.5))*10))))</f>
        <v>6.166666666666667</v>
      </c>
      <c r="J210" s="2">
        <v>1.5</v>
      </c>
      <c r="K210" s="3">
        <f>MAX(0,(MIN(10,(((J210-0.3)/(1.5-0.3))*10))))</f>
        <v>10</v>
      </c>
      <c r="L210" s="2">
        <v>0.5</v>
      </c>
      <c r="M210" s="3">
        <f>MAX(0,(MIN(10,(((L210-0.3)/(1.5-0.3))*10))))</f>
        <v>1.666666666666667</v>
      </c>
      <c r="N210" s="2">
        <v>2.9</v>
      </c>
      <c r="O210" s="3">
        <f>(MAX(1,(MIN(10,(((N210-3.3)/(0.8-3.2))*10)))))</f>
        <v>1.6666666666666661</v>
      </c>
      <c r="P210" s="2">
        <v>14</v>
      </c>
      <c r="Q210" s="3">
        <f>MAX(0,(MIN(10,(((P210-3)/(27-3))*10))))</f>
        <v>4.583333333333333</v>
      </c>
      <c r="R210" s="2">
        <v>0.41799999999999998</v>
      </c>
      <c r="S210" s="3">
        <f>MAX(0,(MIN(10,(((R210-0.4)/(0.53-0.4))*10))))</f>
        <v>1.3846153846153817</v>
      </c>
      <c r="T210" s="2">
        <v>0.746</v>
      </c>
      <c r="U210" s="3">
        <f>MAX(0,(MIN(10,(((T210-0.73)/(0.885-0.73))*10))))</f>
        <v>1.0322580645161297</v>
      </c>
      <c r="V210" s="19">
        <f>E210+G210+I210+K210+M210+O210+Q210+S210+U210</f>
        <v>32.937752976108598</v>
      </c>
      <c r="W210" s="10">
        <v>31</v>
      </c>
      <c r="X210" s="8">
        <f>IF((W210/$AA$1)&gt;1,1,W210/$AA$1)</f>
        <v>0.86111111111111116</v>
      </c>
      <c r="Y210" s="10">
        <f>V210*X210</f>
        <v>28.363065062760182</v>
      </c>
    </row>
    <row r="211" spans="1:25" x14ac:dyDescent="0.25">
      <c r="A211" s="1" t="s">
        <v>308</v>
      </c>
      <c r="B211" s="1" t="s">
        <v>177</v>
      </c>
      <c r="C211" s="1" t="s">
        <v>178</v>
      </c>
      <c r="D211" s="2">
        <v>1.5</v>
      </c>
      <c r="E211" s="3">
        <f>MAX(0,(MIN(10,(((D211)/(3.3))*10))))</f>
        <v>4.5454545454545459</v>
      </c>
      <c r="F211" s="2">
        <v>2.9</v>
      </c>
      <c r="G211" s="7">
        <f>MAX(0,(MIN(10,(((F211-2)/(10.2-2))*10))))</f>
        <v>1.0975609756097562</v>
      </c>
      <c r="H211" s="2">
        <v>0.9</v>
      </c>
      <c r="I211" s="3">
        <f>MAX(0,(MIN(10,(((H211-1.5)/(7.5-1.5))*10))))</f>
        <v>0</v>
      </c>
      <c r="J211" s="2">
        <v>0.5</v>
      </c>
      <c r="K211" s="3">
        <f>MAX(0,(MIN(10,(((J211-0.3)/(1.5-0.3))*10))))</f>
        <v>1.666666666666667</v>
      </c>
      <c r="L211" s="2">
        <v>0.4</v>
      </c>
      <c r="M211" s="3">
        <f>MAX(0,(MIN(10,(((L211-0.3)/(1.5-0.3))*10))))</f>
        <v>0.8333333333333337</v>
      </c>
      <c r="N211" s="2">
        <v>0.4</v>
      </c>
      <c r="O211" s="3">
        <f>(MAX(1,(MIN(10,(((N211-3.3)/(0.8-3.2))*10)))))</f>
        <v>10</v>
      </c>
      <c r="P211" s="2">
        <v>7.5</v>
      </c>
      <c r="Q211" s="3">
        <f>MAX(0,(MIN(10,(((P211-3)/(27-3))*10))))</f>
        <v>1.875</v>
      </c>
      <c r="R211" s="2">
        <v>0.55400000000000005</v>
      </c>
      <c r="S211" s="3">
        <f>MAX(0,(MIN(10,(((R211-0.4)/(0.53-0.4))*10))))</f>
        <v>10</v>
      </c>
      <c r="T211" s="2">
        <v>0.72699999999999998</v>
      </c>
      <c r="U211" s="3">
        <f>MAX(0,(MIN(10,(((T211-0.73)/(0.885-0.73))*10))))</f>
        <v>0</v>
      </c>
      <c r="V211" s="19">
        <f>E211+G211+I211+K211+M211+O211+Q211+S211+U211</f>
        <v>30.018015521064303</v>
      </c>
      <c r="W211" s="12">
        <v>34</v>
      </c>
      <c r="X211" s="8">
        <f>IF((W211/$AA$1)&gt;1,1,W211/$AA$1)</f>
        <v>0.94444444444444442</v>
      </c>
      <c r="Y211" s="10">
        <f>V211*X211</f>
        <v>28.350347992116287</v>
      </c>
    </row>
    <row r="212" spans="1:25" x14ac:dyDescent="0.25">
      <c r="A212" s="1" t="s">
        <v>146</v>
      </c>
      <c r="B212" s="1" t="s">
        <v>201</v>
      </c>
      <c r="C212" s="1" t="s">
        <v>178</v>
      </c>
      <c r="D212" s="2">
        <v>1</v>
      </c>
      <c r="E212" s="3">
        <f>MAX(0,(MIN(10,(((D212)/(3.3))*10))))</f>
        <v>3.0303030303030303</v>
      </c>
      <c r="F212" s="4">
        <v>4.4000000000000004</v>
      </c>
      <c r="G212" s="7">
        <f>MAX(0,(MIN(10,(((F212-2)/(10.2-2))*10))))</f>
        <v>2.9268292682926838</v>
      </c>
      <c r="H212" s="2">
        <v>1.1000000000000001</v>
      </c>
      <c r="I212" s="3">
        <f>MAX(0,(MIN(10,(((H212-1.5)/(7.5-1.5))*10))))</f>
        <v>0</v>
      </c>
      <c r="J212" s="2">
        <v>0.4</v>
      </c>
      <c r="K212" s="3">
        <f>MAX(0,(MIN(10,(((J212-0.3)/(1.5-0.3))*10))))</f>
        <v>0.8333333333333337</v>
      </c>
      <c r="L212" s="2">
        <v>0.4</v>
      </c>
      <c r="M212" s="3">
        <f>MAX(0,(MIN(10,(((L212-0.3)/(1.5-0.3))*10))))</f>
        <v>0.8333333333333337</v>
      </c>
      <c r="N212" s="2">
        <v>0.9</v>
      </c>
      <c r="O212" s="3">
        <f>(MAX(1,(MIN(10,(((N212-3.3)/(0.8-3.2))*10)))))</f>
        <v>9.9999999999999982</v>
      </c>
      <c r="P212" s="2">
        <v>9.1</v>
      </c>
      <c r="Q212" s="3">
        <f>MAX(0,(MIN(10,(((P212-3)/(27-3))*10))))</f>
        <v>2.5416666666666665</v>
      </c>
      <c r="R212" s="2">
        <v>0.48499999999999999</v>
      </c>
      <c r="S212" s="3">
        <f>MAX(0,(MIN(10,(((R212-0.4)/(0.53-0.4))*10))))</f>
        <v>6.5384615384615348</v>
      </c>
      <c r="T212" s="2">
        <v>0.755</v>
      </c>
      <c r="U212" s="3">
        <f>MAX(0,(MIN(10,(((T212-0.73)/(0.885-0.73))*10))))</f>
        <v>1.6129032258064526</v>
      </c>
      <c r="V212" s="19">
        <f>E212+G212+I212+K212+M212+O212+Q212+S212+U212</f>
        <v>28.316830396197037</v>
      </c>
      <c r="W212" s="10">
        <v>38</v>
      </c>
      <c r="X212" s="8">
        <f>IF((W212/$AA$1)&gt;1,1,W212/$AA$1)</f>
        <v>1</v>
      </c>
      <c r="Y212" s="10">
        <f>V212*X212</f>
        <v>28.316830396197037</v>
      </c>
    </row>
    <row r="213" spans="1:25" x14ac:dyDescent="0.25">
      <c r="A213" s="1" t="s">
        <v>246</v>
      </c>
      <c r="B213" s="1" t="s">
        <v>197</v>
      </c>
      <c r="C213" s="1" t="s">
        <v>178</v>
      </c>
      <c r="D213" s="2">
        <v>1</v>
      </c>
      <c r="E213" s="3">
        <f>MAX(0,(MIN(10,(((D213)/(3.3))*10))))</f>
        <v>3.0303030303030303</v>
      </c>
      <c r="F213" s="2">
        <v>4.3</v>
      </c>
      <c r="G213" s="7">
        <f>MAX(0,(MIN(10,(((F213-2)/(10.2-2))*10))))</f>
        <v>2.8048780487804881</v>
      </c>
      <c r="H213" s="2">
        <v>1.3</v>
      </c>
      <c r="I213" s="3">
        <f>MAX(0,(MIN(10,(((H213-1.5)/(7.5-1.5))*10))))</f>
        <v>0</v>
      </c>
      <c r="J213" s="2">
        <v>0.5</v>
      </c>
      <c r="K213" s="3">
        <f>MAX(0,(MIN(10,(((J213-0.3)/(1.5-0.3))*10))))</f>
        <v>1.666666666666667</v>
      </c>
      <c r="L213" s="2">
        <v>0.2</v>
      </c>
      <c r="M213" s="3">
        <f>MAX(0,(MIN(10,(((L213-0.3)/(1.5-0.3))*10))))</f>
        <v>0</v>
      </c>
      <c r="N213" s="2">
        <v>1.1000000000000001</v>
      </c>
      <c r="O213" s="3">
        <f>(MAX(1,(MIN(10,(((N213-3.3)/(0.8-3.2))*10)))))</f>
        <v>9.1666666666666643</v>
      </c>
      <c r="P213" s="2">
        <v>12.6</v>
      </c>
      <c r="Q213" s="3">
        <f>MAX(0,(MIN(10,(((P213-3)/(27-3))*10))))</f>
        <v>3.9999999999999996</v>
      </c>
      <c r="R213" s="2">
        <v>0.48499999999999999</v>
      </c>
      <c r="S213" s="3">
        <f>MAX(0,(MIN(10,(((R213-0.4)/(0.53-0.4))*10))))</f>
        <v>6.5384615384615348</v>
      </c>
      <c r="T213" s="2">
        <v>0.74</v>
      </c>
      <c r="U213" s="3">
        <f>MAX(0,(MIN(10,(((T213-0.73)/(0.885-0.73))*10))))</f>
        <v>0.64516129032258107</v>
      </c>
      <c r="V213" s="19">
        <f>E213+G213+I213+K213+M213+O213+Q213+S213+U213</f>
        <v>27.852137241200968</v>
      </c>
      <c r="W213" s="12">
        <v>37</v>
      </c>
      <c r="X213" s="8">
        <f>IF((W213/$AA$1)&gt;1,1,W213/$AA$1)</f>
        <v>1</v>
      </c>
      <c r="Y213" s="10">
        <f>V213*X213</f>
        <v>27.852137241200968</v>
      </c>
    </row>
    <row r="214" spans="1:25" x14ac:dyDescent="0.25">
      <c r="A214" s="1" t="s">
        <v>238</v>
      </c>
      <c r="B214" s="1" t="s">
        <v>207</v>
      </c>
      <c r="C214" s="1" t="s">
        <v>170</v>
      </c>
      <c r="D214" s="2">
        <v>1.5</v>
      </c>
      <c r="E214" s="3">
        <f>MAX(0,(MIN(10,(((D214)/(3.3))*10))))</f>
        <v>4.5454545454545459</v>
      </c>
      <c r="F214" s="4">
        <v>4.0999999999999996</v>
      </c>
      <c r="G214" s="7">
        <f>MAX(0,(MIN(10,(((F214-2)/(10.2-2))*10))))</f>
        <v>2.5609756097560976</v>
      </c>
      <c r="H214" s="2">
        <v>3.9</v>
      </c>
      <c r="I214" s="3">
        <f>MAX(0,(MIN(10,(((H214-1.5)/(7.5-1.5))*10))))</f>
        <v>3.9999999999999996</v>
      </c>
      <c r="J214" s="2">
        <v>1</v>
      </c>
      <c r="K214" s="3">
        <f>MAX(0,(MIN(10,(((J214-0.3)/(1.5-0.3))*10))))</f>
        <v>5.8333333333333339</v>
      </c>
      <c r="L214" s="2">
        <v>0.3</v>
      </c>
      <c r="M214" s="3">
        <f>MAX(0,(MIN(10,(((L214-0.3)/(1.5-0.3))*10))))</f>
        <v>0</v>
      </c>
      <c r="N214" s="2">
        <v>2.5</v>
      </c>
      <c r="O214" s="3">
        <f>(MAX(1,(MIN(10,(((N214-3.3)/(0.8-3.2))*10)))))</f>
        <v>3.3333333333333321</v>
      </c>
      <c r="P214" s="2">
        <v>15.1</v>
      </c>
      <c r="Q214" s="3">
        <f>MAX(0,(MIN(10,(((P214-3)/(27-3))*10))))</f>
        <v>5.0416666666666661</v>
      </c>
      <c r="R214" s="2">
        <v>0.42299999999999999</v>
      </c>
      <c r="S214" s="3">
        <f>MAX(0,(MIN(10,(((R214-0.4)/(0.53-0.4))*10))))</f>
        <v>1.7692307692307665</v>
      </c>
      <c r="T214" s="2">
        <v>0.74099999999999999</v>
      </c>
      <c r="U214" s="3">
        <f>MAX(0,(MIN(10,(((T214-0.73)/(0.885-0.73))*10))))</f>
        <v>0.7096774193548393</v>
      </c>
      <c r="V214" s="19">
        <f>E214+G214+I214+K214+M214+O214+Q214+S214+U214</f>
        <v>27.793671677129581</v>
      </c>
      <c r="W214" s="10">
        <v>38</v>
      </c>
      <c r="X214" s="8">
        <f>IF((W214/$AA$1)&gt;1,1,W214/$AA$1)</f>
        <v>1</v>
      </c>
      <c r="Y214" s="10">
        <f>V214*X214</f>
        <v>27.793671677129581</v>
      </c>
    </row>
    <row r="215" spans="1:25" x14ac:dyDescent="0.25">
      <c r="A215" s="1" t="s">
        <v>262</v>
      </c>
      <c r="B215" s="1" t="s">
        <v>203</v>
      </c>
      <c r="C215" s="1" t="s">
        <v>228</v>
      </c>
      <c r="D215" s="2">
        <v>0.7</v>
      </c>
      <c r="E215" s="3">
        <f>MAX(0,(MIN(10,(((D215)/(3.3))*10))))</f>
        <v>2.1212121212121211</v>
      </c>
      <c r="F215" s="4">
        <v>6.5</v>
      </c>
      <c r="G215" s="7">
        <f>MAX(0,(MIN(10,(((F215-2)/(10.2-2))*10))))</f>
        <v>5.4878048780487809</v>
      </c>
      <c r="H215" s="2">
        <v>1.1000000000000001</v>
      </c>
      <c r="I215" s="3">
        <f>MAX(0,(MIN(10,(((H215-1.5)/(7.5-1.5))*10))))</f>
        <v>0</v>
      </c>
      <c r="J215" s="2">
        <v>0.5</v>
      </c>
      <c r="K215" s="3">
        <f>MAX(0,(MIN(10,(((J215-0.3)/(1.5-0.3))*10))))</f>
        <v>1.666666666666667</v>
      </c>
      <c r="L215" s="2">
        <v>0.7</v>
      </c>
      <c r="M215" s="3">
        <f>MAX(0,(MIN(10,(((L215-0.3)/(1.5-0.3))*10))))</f>
        <v>3.333333333333333</v>
      </c>
      <c r="N215" s="2">
        <v>1.2</v>
      </c>
      <c r="O215" s="3">
        <f>(MAX(1,(MIN(10,(((N215-3.3)/(0.8-3.2))*10)))))</f>
        <v>8.7499999999999982</v>
      </c>
      <c r="P215" s="2">
        <v>9.3000000000000007</v>
      </c>
      <c r="Q215" s="3">
        <f>MAX(0,(MIN(10,(((P215-3)/(27-3))*10))))</f>
        <v>2.625</v>
      </c>
      <c r="R215" s="2">
        <v>0.44400000000000001</v>
      </c>
      <c r="S215" s="3">
        <f>MAX(0,(MIN(10,(((R215-0.4)/(0.53-0.4))*10))))</f>
        <v>3.3846153846153832</v>
      </c>
      <c r="T215" s="2">
        <v>0.65</v>
      </c>
      <c r="U215" s="3">
        <f>MAX(0,(MIN(10,(((T215-0.73)/(0.885-0.73))*10))))</f>
        <v>0</v>
      </c>
      <c r="V215" s="19">
        <f>E215+G215+I215+K215+M215+O215+Q215+S215+U215</f>
        <v>27.368632383876285</v>
      </c>
      <c r="W215" s="10">
        <v>39</v>
      </c>
      <c r="X215" s="8">
        <f>IF((W215/$AA$1)&gt;1,1,W215/$AA$1)</f>
        <v>1</v>
      </c>
      <c r="Y215" s="10">
        <f>V215*X215</f>
        <v>27.368632383876285</v>
      </c>
    </row>
    <row r="216" spans="1:25" x14ac:dyDescent="0.25">
      <c r="A216" s="1" t="s">
        <v>278</v>
      </c>
      <c r="B216" s="1" t="s">
        <v>183</v>
      </c>
      <c r="C216" s="1" t="s">
        <v>181</v>
      </c>
      <c r="D216" s="2">
        <v>0.7</v>
      </c>
      <c r="E216" s="3">
        <f>MAX(0,(MIN(10,(((D216)/(3.3))*10))))</f>
        <v>2.1212121212121211</v>
      </c>
      <c r="F216" s="2">
        <v>1.7</v>
      </c>
      <c r="G216" s="7">
        <f>MAX(0,(MIN(10,(((F216-2)/(10.2-2))*10))))</f>
        <v>0</v>
      </c>
      <c r="H216" s="2">
        <v>1.9</v>
      </c>
      <c r="I216" s="3">
        <f>MAX(0,(MIN(10,(((H216-1.5)/(7.5-1.5))*10))))</f>
        <v>0.66666666666666652</v>
      </c>
      <c r="J216" s="2">
        <v>0.7</v>
      </c>
      <c r="K216" s="3">
        <f>MAX(0,(MIN(10,(((J216-0.3)/(1.5-0.3))*10))))</f>
        <v>3.333333333333333</v>
      </c>
      <c r="L216" s="2">
        <v>0.2</v>
      </c>
      <c r="M216" s="3">
        <f>MAX(0,(MIN(10,(((L216-0.3)/(1.5-0.3))*10))))</f>
        <v>0</v>
      </c>
      <c r="N216" s="2">
        <v>0.9</v>
      </c>
      <c r="O216" s="3">
        <f>(MAX(1,(MIN(10,(((N216-3.3)/(0.8-3.2))*10)))))</f>
        <v>9.9999999999999982</v>
      </c>
      <c r="P216" s="2">
        <v>5.6</v>
      </c>
      <c r="Q216" s="3">
        <f>MAX(0,(MIN(10,(((P216-3)/(27-3))*10))))</f>
        <v>1.0833333333333333</v>
      </c>
      <c r="R216" s="2">
        <v>0.43</v>
      </c>
      <c r="S216" s="3">
        <f>MAX(0,(MIN(10,(((R216-0.4)/(0.53-0.4))*10))))</f>
        <v>2.3076923076923053</v>
      </c>
      <c r="T216" s="2">
        <v>0.84699999999999998</v>
      </c>
      <c r="U216" s="3">
        <f>MAX(0,(MIN(10,(((T216-0.73)/(0.885-0.73))*10))))</f>
        <v>7.5483870967741922</v>
      </c>
      <c r="V216" s="19">
        <f>E216+G216+I216+K216+M216+O216+Q216+S216+U216</f>
        <v>27.060624859011948</v>
      </c>
      <c r="W216" s="12">
        <v>36</v>
      </c>
      <c r="X216" s="8">
        <f>IF((W216/$AA$1)&gt;1,1,W216/$AA$1)</f>
        <v>1</v>
      </c>
      <c r="Y216" s="10">
        <f>V216*X216</f>
        <v>27.060624859011948</v>
      </c>
    </row>
    <row r="217" spans="1:25" x14ac:dyDescent="0.25">
      <c r="A217" s="1" t="s">
        <v>251</v>
      </c>
      <c r="B217" s="1" t="s">
        <v>198</v>
      </c>
      <c r="C217" s="1" t="s">
        <v>192</v>
      </c>
      <c r="D217" s="2">
        <v>2.1</v>
      </c>
      <c r="E217" s="3">
        <f>MAX(0,(MIN(10,(((D217)/(3.3))*10))))</f>
        <v>6.3636363636363651</v>
      </c>
      <c r="F217" s="4">
        <v>2.2999999999999998</v>
      </c>
      <c r="G217" s="7">
        <f>MAX(0,(MIN(10,(((F217-2)/(10.2-2))*10))))</f>
        <v>0.36585365853658519</v>
      </c>
      <c r="H217" s="2">
        <v>2.6</v>
      </c>
      <c r="I217" s="3">
        <f>MAX(0,(MIN(10,(((H217-1.5)/(7.5-1.5))*10))))</f>
        <v>1.8333333333333335</v>
      </c>
      <c r="J217" s="2">
        <v>0.6</v>
      </c>
      <c r="K217" s="3">
        <f>MAX(0,(MIN(10,(((J217-0.3)/(1.5-0.3))*10))))</f>
        <v>2.5</v>
      </c>
      <c r="L217" s="2">
        <v>0.3</v>
      </c>
      <c r="M217" s="3">
        <f>MAX(0,(MIN(10,(((L217-0.3)/(1.5-0.3))*10))))</f>
        <v>0</v>
      </c>
      <c r="N217" s="2">
        <v>1.6</v>
      </c>
      <c r="O217" s="3">
        <f>(MAX(1,(MIN(10,(((N217-3.3)/(0.8-3.2))*10)))))</f>
        <v>7.0833333333333313</v>
      </c>
      <c r="P217" s="2">
        <v>12.6</v>
      </c>
      <c r="Q217" s="3">
        <f>MAX(0,(MIN(10,(((P217-3)/(27-3))*10))))</f>
        <v>3.9999999999999996</v>
      </c>
      <c r="R217" s="2">
        <v>0.43099999999999999</v>
      </c>
      <c r="S217" s="3">
        <f>MAX(0,(MIN(10,(((R217-0.4)/(0.53-0.4))*10))))</f>
        <v>2.3846153846153824</v>
      </c>
      <c r="T217" s="2">
        <v>0.80200000000000005</v>
      </c>
      <c r="U217" s="3">
        <f>MAX(0,(MIN(10,(((T217-0.73)/(0.885-0.73))*10))))</f>
        <v>4.6451612903225845</v>
      </c>
      <c r="V217" s="19">
        <f>E217+G217+I217+K217+M217+O217+Q217+S217+U217</f>
        <v>29.175933363777581</v>
      </c>
      <c r="W217" s="10">
        <v>33</v>
      </c>
      <c r="X217" s="8">
        <f>IF((W217/$AA$1)&gt;1,1,W217/$AA$1)</f>
        <v>0.91666666666666663</v>
      </c>
      <c r="Y217" s="10">
        <f>V217*X217</f>
        <v>26.744605583462782</v>
      </c>
    </row>
    <row r="218" spans="1:25" x14ac:dyDescent="0.25">
      <c r="A218" s="1" t="s">
        <v>249</v>
      </c>
      <c r="B218" s="1" t="s">
        <v>177</v>
      </c>
      <c r="C218" s="1" t="s">
        <v>192</v>
      </c>
      <c r="D218" s="2">
        <v>2.1</v>
      </c>
      <c r="E218" s="3">
        <f>MAX(0,(MIN(10,(((D218)/(3.3))*10))))</f>
        <v>6.3636363636363651</v>
      </c>
      <c r="F218" s="2">
        <v>3.1</v>
      </c>
      <c r="G218" s="7">
        <f>MAX(0,(MIN(10,(((F218-2)/(10.2-2))*10))))</f>
        <v>1.3414634146341466</v>
      </c>
      <c r="H218" s="2">
        <v>1.6</v>
      </c>
      <c r="I218" s="3">
        <f>MAX(0,(MIN(10,(((H218-1.5)/(7.5-1.5))*10))))</f>
        <v>0.1666666666666668</v>
      </c>
      <c r="J218" s="2">
        <v>0.6</v>
      </c>
      <c r="K218" s="3">
        <f>MAX(0,(MIN(10,(((J218-0.3)/(1.5-0.3))*10))))</f>
        <v>2.5</v>
      </c>
      <c r="L218" s="2">
        <v>0.3</v>
      </c>
      <c r="M218" s="3">
        <f>MAX(0,(MIN(10,(((L218-0.3)/(1.5-0.3))*10))))</f>
        <v>0</v>
      </c>
      <c r="N218" s="2">
        <v>0.8</v>
      </c>
      <c r="O218" s="3">
        <f>(MAX(1,(MIN(10,(((N218-3.3)/(0.8-3.2))*10)))))</f>
        <v>10</v>
      </c>
      <c r="P218" s="2">
        <v>9.9</v>
      </c>
      <c r="Q218" s="3">
        <f>MAX(0,(MIN(10,(((P218-3)/(27-3))*10))))</f>
        <v>2.8750000000000004</v>
      </c>
      <c r="R218" s="2">
        <v>0.45100000000000001</v>
      </c>
      <c r="S218" s="3">
        <f>MAX(0,(MIN(10,(((R218-0.4)/(0.53-0.4))*10))))</f>
        <v>3.923076923076922</v>
      </c>
      <c r="T218" s="2">
        <v>0.747</v>
      </c>
      <c r="U218" s="3">
        <f>MAX(0,(MIN(10,(((T218-0.73)/(0.885-0.73))*10))))</f>
        <v>1.0967741935483879</v>
      </c>
      <c r="V218" s="19">
        <f>E218+G218+I218+K218+M218+O218+Q218+S218+U218</f>
        <v>28.266617561562491</v>
      </c>
      <c r="W218" s="12">
        <v>34</v>
      </c>
      <c r="X218" s="8">
        <f>IF((W218/$AA$1)&gt;1,1,W218/$AA$1)</f>
        <v>0.94444444444444442</v>
      </c>
      <c r="Y218" s="10">
        <f>V218*X218</f>
        <v>26.696249919253464</v>
      </c>
    </row>
    <row r="219" spans="1:25" x14ac:dyDescent="0.25">
      <c r="A219" s="1" t="s">
        <v>121</v>
      </c>
      <c r="B219" s="1" t="s">
        <v>185</v>
      </c>
      <c r="C219" s="1" t="s">
        <v>181</v>
      </c>
      <c r="D219" s="2">
        <v>1.3</v>
      </c>
      <c r="E219" s="3">
        <f>MAX(0,(MIN(10,(((D219)/(3.3))*10))))</f>
        <v>3.9393939393939399</v>
      </c>
      <c r="F219" s="4">
        <v>2.4</v>
      </c>
      <c r="G219" s="7">
        <f>MAX(0,(MIN(10,(((F219-2)/(10.2-2))*10))))</f>
        <v>0.48780487804878042</v>
      </c>
      <c r="H219" s="2">
        <v>4.4000000000000004</v>
      </c>
      <c r="I219" s="3">
        <f>MAX(0,(MIN(10,(((H219-1.5)/(7.5-1.5))*10))))</f>
        <v>4.8333333333333339</v>
      </c>
      <c r="J219" s="2">
        <v>0.7</v>
      </c>
      <c r="K219" s="3">
        <f>MAX(0,(MIN(10,(((J219-0.3)/(1.5-0.3))*10))))</f>
        <v>3.333333333333333</v>
      </c>
      <c r="L219" s="2">
        <v>0.2</v>
      </c>
      <c r="M219" s="3">
        <f>MAX(0,(MIN(10,(((L219-0.3)/(1.5-0.3))*10))))</f>
        <v>0</v>
      </c>
      <c r="N219" s="2">
        <v>1.6</v>
      </c>
      <c r="O219" s="3">
        <f>(MAX(1,(MIN(10,(((N219-3.3)/(0.8-3.2))*10)))))</f>
        <v>7.0833333333333313</v>
      </c>
      <c r="P219" s="2">
        <v>9.9</v>
      </c>
      <c r="Q219" s="3">
        <f>MAX(0,(MIN(10,(((P219-3)/(27-3))*10))))</f>
        <v>2.8750000000000004</v>
      </c>
      <c r="R219" s="2">
        <v>0.41699999999999998</v>
      </c>
      <c r="S219" s="3">
        <f>MAX(0,(MIN(10,(((R219-0.4)/(0.53-0.4))*10))))</f>
        <v>1.3076923076923044</v>
      </c>
      <c r="T219" s="2">
        <v>0.79800000000000004</v>
      </c>
      <c r="U219" s="3">
        <f>MAX(0,(MIN(10,(((T219-0.73)/(0.885-0.73))*10))))</f>
        <v>4.3870967741935516</v>
      </c>
      <c r="V219" s="19">
        <f>E219+G219+I219+K219+M219+O219+Q219+S219+U219</f>
        <v>28.246987899328573</v>
      </c>
      <c r="W219" s="10">
        <v>34</v>
      </c>
      <c r="X219" s="8">
        <f>IF((W219/$AA$1)&gt;1,1,W219/$AA$1)</f>
        <v>0.94444444444444442</v>
      </c>
      <c r="Y219" s="10">
        <f>V219*X219</f>
        <v>26.67771079381032</v>
      </c>
    </row>
    <row r="220" spans="1:25" x14ac:dyDescent="0.25">
      <c r="A220" s="1" t="s">
        <v>54</v>
      </c>
      <c r="B220" s="1" t="s">
        <v>209</v>
      </c>
      <c r="C220" s="1" t="s">
        <v>199</v>
      </c>
      <c r="D220" s="2">
        <v>1.2</v>
      </c>
      <c r="E220" s="3">
        <f>MAX(0,(MIN(10,(((D220)/(3.3))*10))))</f>
        <v>3.6363636363636367</v>
      </c>
      <c r="F220" s="4">
        <v>2.7</v>
      </c>
      <c r="G220" s="7">
        <f>MAX(0,(MIN(10,(((F220-2)/(10.2-2))*10))))</f>
        <v>0.85365853658536617</v>
      </c>
      <c r="H220" s="2">
        <v>1.4</v>
      </c>
      <c r="I220" s="3">
        <f>MAX(0,(MIN(10,(((H220-1.5)/(7.5-1.5))*10))))</f>
        <v>0</v>
      </c>
      <c r="J220" s="2">
        <v>0.6</v>
      </c>
      <c r="K220" s="3">
        <f>MAX(0,(MIN(10,(((J220-0.3)/(1.5-0.3))*10))))</f>
        <v>2.5</v>
      </c>
      <c r="L220" s="2">
        <v>0.2</v>
      </c>
      <c r="M220" s="3">
        <f>MAX(0,(MIN(10,(((L220-0.3)/(1.5-0.3))*10))))</f>
        <v>0</v>
      </c>
      <c r="N220" s="2">
        <v>1.1000000000000001</v>
      </c>
      <c r="O220" s="3">
        <f>(MAX(1,(MIN(10,(((N220-3.3)/(0.8-3.2))*10)))))</f>
        <v>9.1666666666666643</v>
      </c>
      <c r="P220" s="2">
        <v>9.1</v>
      </c>
      <c r="Q220" s="3">
        <f>MAX(0,(MIN(10,(((P220-3)/(27-3))*10))))</f>
        <v>2.5416666666666665</v>
      </c>
      <c r="R220" s="2">
        <v>0.41199999999999998</v>
      </c>
      <c r="S220" s="3">
        <f>MAX(0,(MIN(10,(((R220-0.4)/(0.53-0.4))*10))))</f>
        <v>0.92307692307691969</v>
      </c>
      <c r="T220" s="2">
        <v>0.83599999999999997</v>
      </c>
      <c r="U220" s="3">
        <f>MAX(0,(MIN(10,(((T220-0.73)/(0.885-0.73))*10))))</f>
        <v>6.8387096774193523</v>
      </c>
      <c r="V220" s="19">
        <f>E220+G220+I220+K220+M220+O220+Q220+S220+U220</f>
        <v>26.460142106778608</v>
      </c>
      <c r="W220" s="10">
        <v>37</v>
      </c>
      <c r="X220" s="8">
        <f>IF((W220/$AA$1)&gt;1,1,W220/$AA$1)</f>
        <v>1</v>
      </c>
      <c r="Y220" s="10">
        <f>V220*X220</f>
        <v>26.460142106778608</v>
      </c>
    </row>
    <row r="221" spans="1:25" x14ac:dyDescent="0.25">
      <c r="A221" s="1" t="s">
        <v>274</v>
      </c>
      <c r="B221" s="1" t="s">
        <v>189</v>
      </c>
      <c r="C221" s="1" t="s">
        <v>181</v>
      </c>
      <c r="D221" s="2">
        <v>1.2</v>
      </c>
      <c r="E221" s="3">
        <f>MAX(0,(MIN(10,(((D221)/(3.3))*10))))</f>
        <v>3.6363636363636367</v>
      </c>
      <c r="F221" s="2">
        <v>3.2</v>
      </c>
      <c r="G221" s="7">
        <f>MAX(0,(MIN(10,(((F221-2)/(10.2-2))*10))))</f>
        <v>1.4634146341463419</v>
      </c>
      <c r="H221" s="2">
        <v>2.2000000000000002</v>
      </c>
      <c r="I221" s="3">
        <f>MAX(0,(MIN(10,(((H221-1.5)/(7.5-1.5))*10))))</f>
        <v>1.166666666666667</v>
      </c>
      <c r="J221" s="2">
        <v>0.9</v>
      </c>
      <c r="K221" s="3">
        <f>MAX(0,(MIN(10,(((J221-0.3)/(1.5-0.3))*10))))</f>
        <v>5.0000000000000009</v>
      </c>
      <c r="L221" s="2">
        <v>0.1</v>
      </c>
      <c r="M221" s="3">
        <f>MAX(0,(MIN(10,(((L221-0.3)/(1.5-0.3))*10))))</f>
        <v>0</v>
      </c>
      <c r="N221" s="2">
        <v>1.2</v>
      </c>
      <c r="O221" s="3">
        <f>(MAX(1,(MIN(10,(((N221-3.3)/(0.8-3.2))*10)))))</f>
        <v>8.7499999999999982</v>
      </c>
      <c r="P221" s="2">
        <v>5.9</v>
      </c>
      <c r="Q221" s="3">
        <f>MAX(0,(MIN(10,(((P221-3)/(27-3))*10))))</f>
        <v>1.2083333333333335</v>
      </c>
      <c r="R221" s="2">
        <v>0.38600000000000001</v>
      </c>
      <c r="S221" s="3">
        <f>MAX(0,(MIN(10,(((R221-0.4)/(0.53-0.4))*10))))</f>
        <v>0</v>
      </c>
      <c r="T221" s="2">
        <v>0.81599999999999995</v>
      </c>
      <c r="U221" s="3">
        <f>MAX(0,(MIN(10,(((T221-0.73)/(0.885-0.73))*10))))</f>
        <v>5.5483870967741904</v>
      </c>
      <c r="V221" s="19">
        <f>E221+G221+I221+K221+M221+O221+Q221+S221+U221</f>
        <v>26.773165367284165</v>
      </c>
      <c r="W221" s="12">
        <v>35</v>
      </c>
      <c r="X221" s="8">
        <f>IF((W221/$AA$1)&gt;1,1,W221/$AA$1)</f>
        <v>0.97222222222222221</v>
      </c>
      <c r="Y221" s="10">
        <f>V221*X221</f>
        <v>26.02946632930405</v>
      </c>
    </row>
    <row r="222" spans="1:25" x14ac:dyDescent="0.25">
      <c r="A222" s="1" t="s">
        <v>242</v>
      </c>
      <c r="B222" s="1" t="s">
        <v>205</v>
      </c>
      <c r="C222" s="1" t="s">
        <v>192</v>
      </c>
      <c r="D222" s="2">
        <v>1.8</v>
      </c>
      <c r="E222" s="3">
        <f>MAX(0,(MIN(10,(((D222)/(3.3))*10))))</f>
        <v>5.454545454545455</v>
      </c>
      <c r="F222" s="4">
        <v>3.4</v>
      </c>
      <c r="G222" s="7">
        <f>MAX(0,(MIN(10,(((F222-2)/(10.2-2))*10))))</f>
        <v>1.7073170731707319</v>
      </c>
      <c r="H222" s="2">
        <v>3.5</v>
      </c>
      <c r="I222" s="3">
        <f>MAX(0,(MIN(10,(((H222-1.5)/(7.5-1.5))*10))))</f>
        <v>3.333333333333333</v>
      </c>
      <c r="J222" s="2">
        <v>1</v>
      </c>
      <c r="K222" s="3">
        <f>MAX(0,(MIN(10,(((J222-0.3)/(1.5-0.3))*10))))</f>
        <v>5.8333333333333339</v>
      </c>
      <c r="L222" s="2">
        <v>0.2</v>
      </c>
      <c r="M222" s="3">
        <f>MAX(0,(MIN(10,(((L222-0.3)/(1.5-0.3))*10))))</f>
        <v>0</v>
      </c>
      <c r="N222" s="2">
        <v>2.1</v>
      </c>
      <c r="O222" s="3">
        <f>(MAX(1,(MIN(10,(((N222-3.3)/(0.8-3.2))*10)))))</f>
        <v>4.9999999999999982</v>
      </c>
      <c r="P222" s="2">
        <v>13.5</v>
      </c>
      <c r="Q222" s="3">
        <f>MAX(0,(MIN(10,(((P222-3)/(27-3))*10))))</f>
        <v>4.375</v>
      </c>
      <c r="R222" s="2">
        <v>0.42799999999999999</v>
      </c>
      <c r="S222" s="3">
        <f>MAX(0,(MIN(10,(((R222-0.4)/(0.53-0.4))*10))))</f>
        <v>2.1538461538461515</v>
      </c>
      <c r="T222" s="2">
        <v>0.746</v>
      </c>
      <c r="U222" s="3">
        <f>MAX(0,(MIN(10,(((T222-0.73)/(0.885-0.73))*10))))</f>
        <v>1.0322580645161297</v>
      </c>
      <c r="V222" s="19">
        <f>E222+G222+I222+K222+M222+O222+Q222+S222+U222</f>
        <v>28.889633412745134</v>
      </c>
      <c r="W222" s="10">
        <v>32</v>
      </c>
      <c r="X222" s="8">
        <f>IF((W222/$AA$1)&gt;1,1,W222/$AA$1)</f>
        <v>0.88888888888888884</v>
      </c>
      <c r="Y222" s="10">
        <f>V222*X222</f>
        <v>25.679674144662339</v>
      </c>
    </row>
    <row r="223" spans="1:25" x14ac:dyDescent="0.25">
      <c r="A223" s="1" t="s">
        <v>277</v>
      </c>
      <c r="B223" s="1" t="s">
        <v>202</v>
      </c>
      <c r="C223" s="1" t="s">
        <v>173</v>
      </c>
      <c r="D223" s="2">
        <v>0.6</v>
      </c>
      <c r="E223" s="3">
        <f>MAX(0,(MIN(10,(((D223)/(3.3))*10))))</f>
        <v>1.8181818181818183</v>
      </c>
      <c r="F223" s="2">
        <v>3.7</v>
      </c>
      <c r="G223" s="7">
        <f>MAX(0,(MIN(10,(((F223-2)/(10.2-2))*10))))</f>
        <v>2.0731707317073176</v>
      </c>
      <c r="H223" s="2">
        <v>1.9</v>
      </c>
      <c r="I223" s="3">
        <f>MAX(0,(MIN(10,(((H223-1.5)/(7.5-1.5))*10))))</f>
        <v>0.66666666666666652</v>
      </c>
      <c r="J223" s="2">
        <v>0.8</v>
      </c>
      <c r="K223" s="3">
        <f>MAX(0,(MIN(10,(((J223-0.3)/(1.5-0.3))*10))))</f>
        <v>4.166666666666667</v>
      </c>
      <c r="L223" s="2">
        <v>0.5</v>
      </c>
      <c r="M223" s="3">
        <f>MAX(0,(MIN(10,(((L223-0.3)/(1.5-0.3))*10))))</f>
        <v>1.666666666666667</v>
      </c>
      <c r="N223" s="2">
        <v>1.2</v>
      </c>
      <c r="O223" s="3">
        <f>(MAX(1,(MIN(10,(((N223-3.3)/(0.8-3.2))*10)))))</f>
        <v>8.7499999999999982</v>
      </c>
      <c r="P223" s="2">
        <v>7.4</v>
      </c>
      <c r="Q223" s="3">
        <f>MAX(0,(MIN(10,(((P223-3)/(27-3))*10))))</f>
        <v>1.8333333333333335</v>
      </c>
      <c r="R223" s="2">
        <v>0.45400000000000001</v>
      </c>
      <c r="S223" s="3">
        <f>MAX(0,(MIN(10,(((R223-0.4)/(0.53-0.4))*10))))</f>
        <v>4.1538461538461533</v>
      </c>
      <c r="T223" s="2">
        <v>0.61699999999999999</v>
      </c>
      <c r="U223" s="3">
        <f>MAX(0,(MIN(10,(((T223-0.73)/(0.885-0.73))*10))))</f>
        <v>0</v>
      </c>
      <c r="V223" s="19">
        <f>E223+G223+I223+K223+M223+O223+Q223+S223+U223</f>
        <v>25.12853203706862</v>
      </c>
      <c r="W223" s="12">
        <v>36</v>
      </c>
      <c r="X223" s="8">
        <f>IF((W223/$AA$1)&gt;1,1,W223/$AA$1)</f>
        <v>1</v>
      </c>
      <c r="Y223" s="10">
        <f>V223*X223</f>
        <v>25.12853203706862</v>
      </c>
    </row>
    <row r="224" spans="1:25" x14ac:dyDescent="0.25">
      <c r="A224" s="1" t="s">
        <v>35</v>
      </c>
      <c r="B224" s="1" t="s">
        <v>180</v>
      </c>
      <c r="C224" s="1" t="s">
        <v>192</v>
      </c>
      <c r="D224" s="2">
        <v>1.8</v>
      </c>
      <c r="E224" s="3">
        <f>MAX(0,(MIN(10,(((D224)/(3.3))*10))))</f>
        <v>5.454545454545455</v>
      </c>
      <c r="F224" s="2">
        <v>3.4</v>
      </c>
      <c r="G224" s="7">
        <f>MAX(0,(MIN(10,(((F224-2)/(10.2-2))*10))))</f>
        <v>1.7073170731707319</v>
      </c>
      <c r="H224" s="2">
        <v>1.2</v>
      </c>
      <c r="I224" s="3">
        <f>MAX(0,(MIN(10,(((H224-1.5)/(7.5-1.5))*10))))</f>
        <v>0</v>
      </c>
      <c r="J224" s="2">
        <v>0.7</v>
      </c>
      <c r="K224" s="3">
        <f>MAX(0,(MIN(10,(((J224-0.3)/(1.5-0.3))*10))))</f>
        <v>3.333333333333333</v>
      </c>
      <c r="L224" s="2">
        <v>0.2</v>
      </c>
      <c r="M224" s="3">
        <f>MAX(0,(MIN(10,(((L224-0.3)/(1.5-0.3))*10))))</f>
        <v>0</v>
      </c>
      <c r="N224" s="2">
        <v>0.7</v>
      </c>
      <c r="O224" s="3">
        <f>(MAX(1,(MIN(10,(((N224-3.3)/(0.8-3.2))*10)))))</f>
        <v>10</v>
      </c>
      <c r="P224" s="2">
        <v>7.4</v>
      </c>
      <c r="Q224" s="3">
        <f>MAX(0,(MIN(10,(((P224-3)/(27-3))*10))))</f>
        <v>1.8333333333333335</v>
      </c>
      <c r="R224" s="2">
        <v>0.39300000000000002</v>
      </c>
      <c r="S224" s="3">
        <f>MAX(0,(MIN(10,(((R224-0.4)/(0.53-0.4))*10))))</f>
        <v>0</v>
      </c>
      <c r="T224" s="2">
        <v>0.76300000000000001</v>
      </c>
      <c r="U224" s="3">
        <f>MAX(0,(MIN(10,(((T224-0.73)/(0.885-0.73))*10))))</f>
        <v>2.1290322580645178</v>
      </c>
      <c r="V224" s="19">
        <f>E224+G224+I224+K224+M224+O224+Q224+S224+U224</f>
        <v>24.457561452447372</v>
      </c>
      <c r="W224" s="12">
        <v>37</v>
      </c>
      <c r="X224" s="8">
        <f>IF((W224/$AA$1)&gt;1,1,W224/$AA$1)</f>
        <v>1</v>
      </c>
      <c r="Y224" s="10">
        <f>V224*X224</f>
        <v>24.457561452447372</v>
      </c>
    </row>
    <row r="225" spans="1:25" x14ac:dyDescent="0.25">
      <c r="A225" s="1" t="s">
        <v>78</v>
      </c>
      <c r="B225" s="1" t="s">
        <v>207</v>
      </c>
      <c r="C225" s="1" t="s">
        <v>181</v>
      </c>
      <c r="D225" s="2">
        <v>0.6</v>
      </c>
      <c r="E225" s="3">
        <f>MAX(0,(MIN(10,(((D225)/(3.3))*10))))</f>
        <v>1.8181818181818183</v>
      </c>
      <c r="F225" s="2">
        <v>2</v>
      </c>
      <c r="G225" s="7">
        <f>MAX(0,(MIN(10,(((F225-2)/(10.2-2))*10))))</f>
        <v>0</v>
      </c>
      <c r="H225" s="2">
        <v>3.3</v>
      </c>
      <c r="I225" s="3">
        <f>MAX(0,(MIN(10,(((H225-1.5)/(7.5-1.5))*10))))</f>
        <v>3</v>
      </c>
      <c r="J225" s="2">
        <v>0.8</v>
      </c>
      <c r="K225" s="3">
        <f>MAX(0,(MIN(10,(((J225-0.3)/(1.5-0.3))*10))))</f>
        <v>4.166666666666667</v>
      </c>
      <c r="L225" s="2">
        <v>0.3</v>
      </c>
      <c r="M225" s="3">
        <f>MAX(0,(MIN(10,(((L225-0.3)/(1.5-0.3))*10))))</f>
        <v>0</v>
      </c>
      <c r="N225" s="2">
        <v>1.1000000000000001</v>
      </c>
      <c r="O225" s="3">
        <f>(MAX(1,(MIN(10,(((N225-3.3)/(0.8-3.2))*10)))))</f>
        <v>9.1666666666666643</v>
      </c>
      <c r="P225" s="2">
        <v>5.7</v>
      </c>
      <c r="Q225" s="3">
        <f>MAX(0,(MIN(10,(((P225-3)/(27-3))*10))))</f>
        <v>1.125</v>
      </c>
      <c r="R225" s="2">
        <v>0.39</v>
      </c>
      <c r="S225" s="3">
        <f>MAX(0,(MIN(10,(((R225-0.4)/(0.53-0.4))*10))))</f>
        <v>0</v>
      </c>
      <c r="T225" s="2">
        <v>0.81</v>
      </c>
      <c r="U225" s="3">
        <f>MAX(0,(MIN(10,(((T225-0.73)/(0.885-0.73))*10))))</f>
        <v>5.1612903225806486</v>
      </c>
      <c r="V225" s="19">
        <f>E225+G225+I225+K225+M225+O225+Q225+S225+U225</f>
        <v>24.437805474095796</v>
      </c>
      <c r="W225" s="12">
        <v>36</v>
      </c>
      <c r="X225" s="8">
        <f>IF((W225/$AA$1)&gt;1,1,W225/$AA$1)</f>
        <v>1</v>
      </c>
      <c r="Y225" s="10">
        <f>V225*X225</f>
        <v>24.437805474095796</v>
      </c>
    </row>
    <row r="226" spans="1:25" x14ac:dyDescent="0.25">
      <c r="A226" s="1" t="s">
        <v>267</v>
      </c>
      <c r="B226" s="1" t="s">
        <v>194</v>
      </c>
      <c r="C226" s="1" t="s">
        <v>268</v>
      </c>
      <c r="D226" s="2">
        <v>0.5</v>
      </c>
      <c r="E226" s="3">
        <f>MAX(0,(MIN(10,(((D226)/(3.3))*10))))</f>
        <v>1.5151515151515151</v>
      </c>
      <c r="F226" s="2">
        <v>2.5</v>
      </c>
      <c r="G226" s="7">
        <f>MAX(0,(MIN(10,(((F226-2)/(10.2-2))*10))))</f>
        <v>0.60975609756097571</v>
      </c>
      <c r="H226" s="2">
        <v>1.3</v>
      </c>
      <c r="I226" s="3">
        <f>MAX(0,(MIN(10,(((H226-1.5)/(7.5-1.5))*10))))</f>
        <v>0</v>
      </c>
      <c r="J226" s="2">
        <v>0.4</v>
      </c>
      <c r="K226" s="3">
        <f>MAX(0,(MIN(10,(((J226-0.3)/(1.5-0.3))*10))))</f>
        <v>0.8333333333333337</v>
      </c>
      <c r="L226" s="2">
        <v>0.2</v>
      </c>
      <c r="M226" s="3">
        <f>MAX(0,(MIN(10,(((L226-0.3)/(1.5-0.3))*10))))</f>
        <v>0</v>
      </c>
      <c r="N226" s="2">
        <v>0.6</v>
      </c>
      <c r="O226" s="3">
        <f>(MAX(1,(MIN(10,(((N226-3.3)/(0.8-3.2))*10)))))</f>
        <v>10</v>
      </c>
      <c r="P226" s="2">
        <v>5.7</v>
      </c>
      <c r="Q226" s="3">
        <f>MAX(0,(MIN(10,(((P226-3)/(27-3))*10))))</f>
        <v>1.125</v>
      </c>
      <c r="R226" s="2">
        <v>0.5</v>
      </c>
      <c r="S226" s="3">
        <f>MAX(0,(MIN(10,(((R226-0.4)/(0.53-0.4))*10))))</f>
        <v>7.6923076923076907</v>
      </c>
      <c r="T226" s="2">
        <v>0.76400000000000001</v>
      </c>
      <c r="U226" s="3">
        <f>MAX(0,(MIN(10,(((T226-0.73)/(0.885-0.73))*10))))</f>
        <v>2.1935483870967758</v>
      </c>
      <c r="V226" s="19">
        <f>E226+G226+I226+K226+M226+O226+Q226+S226+U226</f>
        <v>23.969097025450292</v>
      </c>
      <c r="W226" s="12">
        <v>39</v>
      </c>
      <c r="X226" s="8">
        <f>IF((W226/$AA$1)&gt;1,1,W226/$AA$1)</f>
        <v>1</v>
      </c>
      <c r="Y226" s="10">
        <f>V226*X226</f>
        <v>23.969097025450292</v>
      </c>
    </row>
    <row r="227" spans="1:25" x14ac:dyDescent="0.25">
      <c r="A227" s="1" t="s">
        <v>315</v>
      </c>
      <c r="B227" s="1" t="s">
        <v>185</v>
      </c>
      <c r="C227" s="1" t="s">
        <v>196</v>
      </c>
      <c r="D227" s="2">
        <v>0</v>
      </c>
      <c r="E227" s="3">
        <f>MAX(0,(MIN(10,(((D227)/(3.3))*10))))</f>
        <v>0</v>
      </c>
      <c r="F227" s="2">
        <v>2.8</v>
      </c>
      <c r="G227" s="7">
        <f>MAX(0,(MIN(10,(((F227-2)/(10.2-2))*10))))</f>
        <v>0.97560975609756084</v>
      </c>
      <c r="H227" s="2">
        <v>0.6</v>
      </c>
      <c r="I227" s="3">
        <f>MAX(0,(MIN(10,(((H227-1.5)/(7.5-1.5))*10))))</f>
        <v>0</v>
      </c>
      <c r="J227" s="2">
        <v>0.2</v>
      </c>
      <c r="K227" s="3">
        <f>MAX(0,(MIN(10,(((J227-0.3)/(1.5-0.3))*10))))</f>
        <v>0</v>
      </c>
      <c r="L227" s="2">
        <v>0.7</v>
      </c>
      <c r="M227" s="3">
        <f>MAX(0,(MIN(10,(((L227-0.3)/(1.5-0.3))*10))))</f>
        <v>3.333333333333333</v>
      </c>
      <c r="N227" s="2">
        <v>0.6</v>
      </c>
      <c r="O227" s="3">
        <f>(MAX(1,(MIN(10,(((N227-3.3)/(0.8-3.2))*10)))))</f>
        <v>10</v>
      </c>
      <c r="P227" s="2">
        <v>3</v>
      </c>
      <c r="Q227" s="3">
        <f>MAX(0,(MIN(10,(((P227-3)/(27-3))*10))))</f>
        <v>0</v>
      </c>
      <c r="R227" s="2">
        <v>0.57799999999999996</v>
      </c>
      <c r="S227" s="3">
        <f>MAX(0,(MIN(10,(((R227-0.4)/(0.53-0.4))*10))))</f>
        <v>10</v>
      </c>
      <c r="T227" s="2">
        <v>0.442</v>
      </c>
      <c r="U227" s="3">
        <f>MAX(0,(MIN(10,(((T227-0.73)/(0.885-0.73))*10))))</f>
        <v>0</v>
      </c>
      <c r="V227" s="19">
        <f>E227+G227+I227+K227+M227+O227+Q227+S227+U227</f>
        <v>24.308943089430894</v>
      </c>
      <c r="W227" s="12">
        <v>35</v>
      </c>
      <c r="X227" s="8">
        <f>IF((W227/$AA$1)&gt;1,1,W227/$AA$1)</f>
        <v>0.97222222222222221</v>
      </c>
      <c r="Y227" s="10">
        <f>V227*X227</f>
        <v>23.633694670280036</v>
      </c>
    </row>
    <row r="228" spans="1:25" x14ac:dyDescent="0.25">
      <c r="A228" s="1" t="s">
        <v>271</v>
      </c>
      <c r="B228" s="1" t="s">
        <v>206</v>
      </c>
      <c r="C228" s="1" t="s">
        <v>192</v>
      </c>
      <c r="D228" s="2">
        <v>0.6</v>
      </c>
      <c r="E228" s="3">
        <f>MAX(0,(MIN(10,(((D228)/(3.3))*10))))</f>
        <v>1.8181818181818183</v>
      </c>
      <c r="F228" s="2">
        <v>2.5</v>
      </c>
      <c r="G228" s="7">
        <f>MAX(0,(MIN(10,(((F228-2)/(10.2-2))*10))))</f>
        <v>0.60975609756097571</v>
      </c>
      <c r="H228" s="2">
        <v>1.1000000000000001</v>
      </c>
      <c r="I228" s="3">
        <f>MAX(0,(MIN(10,(((H228-1.5)/(7.5-1.5))*10))))</f>
        <v>0</v>
      </c>
      <c r="J228" s="2">
        <v>0.7</v>
      </c>
      <c r="K228" s="3">
        <f>MAX(0,(MIN(10,(((J228-0.3)/(1.5-0.3))*10))))</f>
        <v>3.333333333333333</v>
      </c>
      <c r="L228" s="2">
        <v>0.3</v>
      </c>
      <c r="M228" s="3">
        <f>MAX(0,(MIN(10,(((L228-0.3)/(1.5-0.3))*10))))</f>
        <v>0</v>
      </c>
      <c r="N228" s="2">
        <v>0.6</v>
      </c>
      <c r="O228" s="3">
        <f>(MAX(1,(MIN(10,(((N228-3.3)/(0.8-3.2))*10)))))</f>
        <v>10</v>
      </c>
      <c r="P228" s="2">
        <v>6</v>
      </c>
      <c r="Q228" s="3">
        <f>MAX(0,(MIN(10,(((P228-3)/(27-3))*10))))</f>
        <v>1.25</v>
      </c>
      <c r="R228" s="2">
        <v>0.44700000000000001</v>
      </c>
      <c r="S228" s="3">
        <f>MAX(0,(MIN(10,(((R228-0.4)/(0.53-0.4))*10))))</f>
        <v>3.6153846153846141</v>
      </c>
      <c r="T228" s="2">
        <v>0.77600000000000002</v>
      </c>
      <c r="U228" s="3">
        <f>MAX(0,(MIN(10,(((T228-0.73)/(0.885-0.73))*10))))</f>
        <v>2.9677419354838728</v>
      </c>
      <c r="V228" s="19">
        <f>E228+G228+I228+K228+M228+O228+Q228+S228+U228</f>
        <v>23.594397799944613</v>
      </c>
      <c r="W228" s="12">
        <v>37</v>
      </c>
      <c r="X228" s="8">
        <f>IF((W228/$AA$1)&gt;1,1,W228/$AA$1)</f>
        <v>1</v>
      </c>
      <c r="Y228" s="10">
        <f>V228*X228</f>
        <v>23.594397799944613</v>
      </c>
    </row>
    <row r="229" spans="1:25" x14ac:dyDescent="0.25">
      <c r="A229" s="1" t="s">
        <v>297</v>
      </c>
      <c r="B229" s="1" t="s">
        <v>186</v>
      </c>
      <c r="C229" s="1" t="s">
        <v>279</v>
      </c>
      <c r="D229" s="2">
        <v>1.9</v>
      </c>
      <c r="E229" s="3">
        <f>MAX(0,(MIN(10,(((D229)/(3.3))*10))))</f>
        <v>5.7575757575757578</v>
      </c>
      <c r="F229" s="4">
        <v>2.4</v>
      </c>
      <c r="G229" s="7">
        <f>MAX(0,(MIN(10,(((F229-2)/(10.2-2))*10))))</f>
        <v>0.48780487804878042</v>
      </c>
      <c r="H229" s="2">
        <v>1.8</v>
      </c>
      <c r="I229" s="3">
        <f>MAX(0,(MIN(10,(((H229-1.5)/(7.5-1.5))*10))))</f>
        <v>0.50000000000000011</v>
      </c>
      <c r="J229" s="2">
        <v>0.8</v>
      </c>
      <c r="K229" s="3">
        <f>MAX(0,(MIN(10,(((J229-0.3)/(1.5-0.3))*10))))</f>
        <v>4.166666666666667</v>
      </c>
      <c r="L229" s="2">
        <v>0.2</v>
      </c>
      <c r="M229" s="3">
        <f>MAX(0,(MIN(10,(((L229-0.3)/(1.5-0.3))*10))))</f>
        <v>0</v>
      </c>
      <c r="N229" s="2">
        <v>1.2</v>
      </c>
      <c r="O229" s="3">
        <f>(MAX(1,(MIN(10,(((N229-3.3)/(0.8-3.2))*10)))))</f>
        <v>8.7499999999999982</v>
      </c>
      <c r="P229" s="2">
        <v>11.2</v>
      </c>
      <c r="Q229" s="3">
        <f>MAX(0,(MIN(10,(((P229-3)/(27-3))*10))))</f>
        <v>3.4166666666666661</v>
      </c>
      <c r="R229" s="2">
        <v>0.38800000000000001</v>
      </c>
      <c r="S229" s="3">
        <f>MAX(0,(MIN(10,(((R229-0.4)/(0.53-0.4))*10))))</f>
        <v>0</v>
      </c>
      <c r="T229" s="2">
        <v>0.747</v>
      </c>
      <c r="U229" s="3">
        <f>MAX(0,(MIN(10,(((T229-0.73)/(0.885-0.73))*10))))</f>
        <v>1.0967741935483879</v>
      </c>
      <c r="V229" s="19">
        <f>E229+G229+I229+K229+M229+O229+Q229+S229+U229</f>
        <v>24.175488162506259</v>
      </c>
      <c r="W229" s="10">
        <v>35</v>
      </c>
      <c r="X229" s="8">
        <f>IF((W229/$AA$1)&gt;1,1,W229/$AA$1)</f>
        <v>0.97222222222222221</v>
      </c>
      <c r="Y229" s="10">
        <f>V229*X229</f>
        <v>23.503946824658861</v>
      </c>
    </row>
    <row r="230" spans="1:25" x14ac:dyDescent="0.25">
      <c r="A230" s="1" t="s">
        <v>264</v>
      </c>
      <c r="B230" s="1" t="s">
        <v>183</v>
      </c>
      <c r="C230" s="1" t="s">
        <v>192</v>
      </c>
      <c r="D230" s="2">
        <v>1.6</v>
      </c>
      <c r="E230" s="3">
        <f>MAX(0,(MIN(10,(((D230)/(3.3))*10))))</f>
        <v>4.8484848484848495</v>
      </c>
      <c r="F230" s="2">
        <v>1.8</v>
      </c>
      <c r="G230" s="7">
        <f>MAX(0,(MIN(10,(((F230-2)/(10.2-2))*10))))</f>
        <v>0</v>
      </c>
      <c r="H230" s="2">
        <v>1.2</v>
      </c>
      <c r="I230" s="3">
        <f>MAX(0,(MIN(10,(((H230-1.5)/(7.5-1.5))*10))))</f>
        <v>0</v>
      </c>
      <c r="J230" s="2">
        <v>0.5</v>
      </c>
      <c r="K230" s="3">
        <f>MAX(0,(MIN(10,(((J230-0.3)/(1.5-0.3))*10))))</f>
        <v>1.666666666666667</v>
      </c>
      <c r="L230" s="2">
        <v>0.4</v>
      </c>
      <c r="M230" s="3">
        <f>MAX(0,(MIN(10,(((L230-0.3)/(1.5-0.3))*10))))</f>
        <v>0.8333333333333337</v>
      </c>
      <c r="N230" s="2">
        <v>0.6</v>
      </c>
      <c r="O230" s="3">
        <f>(MAX(1,(MIN(10,(((N230-3.3)/(0.8-3.2))*10)))))</f>
        <v>10</v>
      </c>
      <c r="P230" s="2">
        <v>6.9</v>
      </c>
      <c r="Q230" s="3">
        <f>MAX(0,(MIN(10,(((P230-3)/(27-3))*10))))</f>
        <v>1.625</v>
      </c>
      <c r="R230" s="2">
        <v>0.39100000000000001</v>
      </c>
      <c r="S230" s="3">
        <f>MAX(0,(MIN(10,(((R230-0.4)/(0.53-0.4))*10))))</f>
        <v>0</v>
      </c>
      <c r="T230" s="2">
        <v>0.8</v>
      </c>
      <c r="U230" s="3">
        <f>MAX(0,(MIN(10,(((T230-0.73)/(0.885-0.73))*10))))</f>
        <v>4.5161290322580676</v>
      </c>
      <c r="V230" s="19">
        <f>E230+G230+I230+K230+M230+O230+Q230+S230+U230</f>
        <v>23.489613880742919</v>
      </c>
      <c r="W230" s="12">
        <v>38</v>
      </c>
      <c r="X230" s="8">
        <f>IF((W230/$AA$1)&gt;1,1,W230/$AA$1)</f>
        <v>1</v>
      </c>
      <c r="Y230" s="10">
        <f>V230*X230</f>
        <v>23.489613880742919</v>
      </c>
    </row>
    <row r="231" spans="1:25" x14ac:dyDescent="0.25">
      <c r="A231" s="1" t="s">
        <v>260</v>
      </c>
      <c r="B231" s="1" t="s">
        <v>172</v>
      </c>
      <c r="C231" s="1" t="s">
        <v>181</v>
      </c>
      <c r="D231" s="2">
        <v>1.2</v>
      </c>
      <c r="E231" s="3">
        <f>MAX(0,(MIN(10,(((D231)/(3.3))*10))))</f>
        <v>3.6363636363636367</v>
      </c>
      <c r="F231" s="2">
        <v>1.6</v>
      </c>
      <c r="G231" s="7">
        <f>MAX(0,(MIN(10,(((F231-2)/(10.2-2))*10))))</f>
        <v>0</v>
      </c>
      <c r="H231" s="2">
        <v>2.2000000000000002</v>
      </c>
      <c r="I231" s="3">
        <f>MAX(0,(MIN(10,(((H231-1.5)/(7.5-1.5))*10))))</f>
        <v>1.166666666666667</v>
      </c>
      <c r="J231" s="2">
        <v>0.5</v>
      </c>
      <c r="K231" s="3">
        <f>MAX(0,(MIN(10,(((J231-0.3)/(1.5-0.3))*10))))</f>
        <v>1.666666666666667</v>
      </c>
      <c r="L231" s="2">
        <v>0.2</v>
      </c>
      <c r="M231" s="3">
        <f>MAX(0,(MIN(10,(((L231-0.3)/(1.5-0.3))*10))))</f>
        <v>0</v>
      </c>
      <c r="N231" s="2">
        <v>0.7</v>
      </c>
      <c r="O231" s="3">
        <f>(MAX(1,(MIN(10,(((N231-3.3)/(0.8-3.2))*10)))))</f>
        <v>10</v>
      </c>
      <c r="P231" s="2">
        <v>5.6</v>
      </c>
      <c r="Q231" s="3">
        <f>MAX(0,(MIN(10,(((P231-3)/(27-3))*10))))</f>
        <v>1.0833333333333333</v>
      </c>
      <c r="R231" s="2">
        <v>0.36599999999999999</v>
      </c>
      <c r="S231" s="3">
        <f>MAX(0,(MIN(10,(((R231-0.4)/(0.53-0.4))*10))))</f>
        <v>0</v>
      </c>
      <c r="T231" s="2">
        <v>0.82199999999999995</v>
      </c>
      <c r="U231" s="3">
        <f>MAX(0,(MIN(10,(((T231-0.73)/(0.885-0.73))*10))))</f>
        <v>5.9354838709677393</v>
      </c>
      <c r="V231" s="19">
        <f>E231+G231+I231+K231+M231+O231+Q231+S231+U231</f>
        <v>23.488514173998041</v>
      </c>
      <c r="W231" s="12">
        <v>36</v>
      </c>
      <c r="X231" s="8">
        <f>IF((W231/$AA$1)&gt;1,1,W231/$AA$1)</f>
        <v>1</v>
      </c>
      <c r="Y231" s="10">
        <f>V231*X231</f>
        <v>23.488514173998041</v>
      </c>
    </row>
    <row r="232" spans="1:25" x14ac:dyDescent="0.25">
      <c r="A232" s="1" t="s">
        <v>313</v>
      </c>
      <c r="B232" s="1" t="s">
        <v>184</v>
      </c>
      <c r="C232" s="1" t="s">
        <v>170</v>
      </c>
      <c r="D232" s="2">
        <v>1.3</v>
      </c>
      <c r="E232" s="3">
        <f>MAX(0,(MIN(10,(((D232)/(3.3))*10))))</f>
        <v>3.9393939393939399</v>
      </c>
      <c r="F232" s="2">
        <v>1.2</v>
      </c>
      <c r="G232" s="7">
        <f>MAX(0,(MIN(10,(((F232-2)/(10.2-2))*10))))</f>
        <v>0</v>
      </c>
      <c r="H232" s="2">
        <v>1.5</v>
      </c>
      <c r="I232" s="3">
        <f>MAX(0,(MIN(10,(((H232-1.5)/(7.5-1.5))*10))))</f>
        <v>0</v>
      </c>
      <c r="J232" s="2">
        <v>0.4</v>
      </c>
      <c r="K232" s="3">
        <f>MAX(0,(MIN(10,(((J232-0.3)/(1.5-0.3))*10))))</f>
        <v>0.8333333333333337</v>
      </c>
      <c r="L232" s="2">
        <v>0.1</v>
      </c>
      <c r="M232" s="3">
        <f>MAX(0,(MIN(10,(((L232-0.3)/(1.5-0.3))*10))))</f>
        <v>0</v>
      </c>
      <c r="N232" s="2">
        <v>0.7</v>
      </c>
      <c r="O232" s="3">
        <f>(MAX(1,(MIN(10,(((N232-3.3)/(0.8-3.2))*10)))))</f>
        <v>10</v>
      </c>
      <c r="P232" s="2">
        <v>6</v>
      </c>
      <c r="Q232" s="3">
        <f>MAX(0,(MIN(10,(((P232-3)/(27-3))*10))))</f>
        <v>1.25</v>
      </c>
      <c r="R232" s="2">
        <v>0.39900000000000002</v>
      </c>
      <c r="S232" s="3">
        <f>MAX(0,(MIN(10,(((R232-0.4)/(0.53-0.4))*10))))</f>
        <v>0</v>
      </c>
      <c r="T232" s="2">
        <v>0.83599999999999997</v>
      </c>
      <c r="U232" s="3">
        <f>MAX(0,(MIN(10,(((T232-0.73)/(0.885-0.73))*10))))</f>
        <v>6.8387096774193523</v>
      </c>
      <c r="V232" s="19">
        <f>E232+G232+I232+K232+M232+O232+Q232+S232+U232</f>
        <v>22.861436950146626</v>
      </c>
      <c r="W232" s="12">
        <v>37</v>
      </c>
      <c r="X232" s="8">
        <f>IF((W232/$AA$1)&gt;1,1,W232/$AA$1)</f>
        <v>1</v>
      </c>
      <c r="Y232" s="10">
        <f>V232*X232</f>
        <v>22.861436950146626</v>
      </c>
    </row>
    <row r="233" spans="1:25" x14ac:dyDescent="0.25">
      <c r="A233" s="1" t="s">
        <v>282</v>
      </c>
      <c r="B233" s="1" t="s">
        <v>175</v>
      </c>
      <c r="C233" s="1" t="s">
        <v>178</v>
      </c>
      <c r="D233" s="2">
        <v>0.5</v>
      </c>
      <c r="E233" s="3">
        <f>MAX(0,(MIN(10,(((D233)/(3.3))*10))))</f>
        <v>1.5151515151515151</v>
      </c>
      <c r="F233" s="2">
        <v>2.6</v>
      </c>
      <c r="G233" s="7">
        <f>MAX(0,(MIN(10,(((F233-2)/(10.2-2))*10))))</f>
        <v>0.73170731707317094</v>
      </c>
      <c r="H233" s="2">
        <v>1.7</v>
      </c>
      <c r="I233" s="3">
        <f>MAX(0,(MIN(10,(((H233-1.5)/(7.5-1.5))*10))))</f>
        <v>0.33333333333333326</v>
      </c>
      <c r="J233" s="2">
        <v>0.7</v>
      </c>
      <c r="K233" s="3">
        <f>MAX(0,(MIN(10,(((J233-0.3)/(1.5-0.3))*10))))</f>
        <v>3.333333333333333</v>
      </c>
      <c r="L233" s="2">
        <v>0.3</v>
      </c>
      <c r="M233" s="3">
        <f>MAX(0,(MIN(10,(((L233-0.3)/(1.5-0.3))*10))))</f>
        <v>0</v>
      </c>
      <c r="N233" s="2">
        <v>1</v>
      </c>
      <c r="O233" s="3">
        <f>(MAX(1,(MIN(10,(((N233-3.3)/(0.8-3.2))*10)))))</f>
        <v>9.5833333333333321</v>
      </c>
      <c r="P233" s="2">
        <v>4.2</v>
      </c>
      <c r="Q233" s="3">
        <f>MAX(0,(MIN(10,(((P233-3)/(27-3))*10))))</f>
        <v>0.50000000000000011</v>
      </c>
      <c r="R233" s="2">
        <v>0.48899999999999999</v>
      </c>
      <c r="S233" s="3">
        <f>MAX(0,(MIN(10,(((R233-0.4)/(0.53-0.4))*10))))</f>
        <v>6.8461538461538431</v>
      </c>
      <c r="T233" s="2">
        <v>0.60599999999999998</v>
      </c>
      <c r="U233" s="3">
        <f>MAX(0,(MIN(10,(((T233-0.73)/(0.885-0.73))*10))))</f>
        <v>0</v>
      </c>
      <c r="V233" s="19">
        <f>E233+G233+I233+K233+M233+O233+Q233+S233+U233</f>
        <v>22.843012678378528</v>
      </c>
      <c r="W233" s="12">
        <v>36</v>
      </c>
      <c r="X233" s="8">
        <f>IF((W233/$AA$1)&gt;1,1,W233/$AA$1)</f>
        <v>1</v>
      </c>
      <c r="Y233" s="10">
        <f>V233*X233</f>
        <v>22.843012678378528</v>
      </c>
    </row>
    <row r="234" spans="1:25" x14ac:dyDescent="0.25">
      <c r="A234" s="1" t="s">
        <v>316</v>
      </c>
      <c r="B234" s="1" t="s">
        <v>172</v>
      </c>
      <c r="C234" s="1" t="s">
        <v>196</v>
      </c>
      <c r="D234" s="2">
        <v>0</v>
      </c>
      <c r="E234" s="3">
        <f>MAX(0,(MIN(10,(((D234)/(3.3))*10))))</f>
        <v>0</v>
      </c>
      <c r="F234" s="2">
        <v>2</v>
      </c>
      <c r="G234" s="7">
        <f>MAX(0,(MIN(10,(((F234-2)/(10.2-2))*10))))</f>
        <v>0</v>
      </c>
      <c r="H234" s="2">
        <v>0.4</v>
      </c>
      <c r="I234" s="3">
        <f>MAX(0,(MIN(10,(((H234-1.5)/(7.5-1.5))*10))))</f>
        <v>0</v>
      </c>
      <c r="J234" s="2">
        <v>0.1</v>
      </c>
      <c r="K234" s="3">
        <f>MAX(0,(MIN(10,(((J234-0.3)/(1.5-0.3))*10))))</f>
        <v>0</v>
      </c>
      <c r="L234" s="2">
        <v>0.1</v>
      </c>
      <c r="M234" s="3">
        <f>MAX(0,(MIN(10,(((L234-0.3)/(1.5-0.3))*10))))</f>
        <v>0</v>
      </c>
      <c r="N234" s="2">
        <v>0.3</v>
      </c>
      <c r="O234" s="3">
        <f>(MAX(1,(MIN(10,(((N234-3.3)/(0.8-3.2))*10)))))</f>
        <v>10</v>
      </c>
      <c r="P234" s="2">
        <v>2.6</v>
      </c>
      <c r="Q234" s="3">
        <f>MAX(0,(MIN(10,(((P234-3)/(27-3))*10))))</f>
        <v>0</v>
      </c>
      <c r="R234" s="2">
        <v>0.52900000000000003</v>
      </c>
      <c r="S234" s="3">
        <f>MAX(0,(MIN(10,(((R234-0.4)/(0.53-0.4))*10))))</f>
        <v>9.9230769230769234</v>
      </c>
      <c r="T234" s="2">
        <v>0.77200000000000002</v>
      </c>
      <c r="U234" s="3">
        <f>MAX(0,(MIN(10,(((T234-0.73)/(0.885-0.73))*10))))</f>
        <v>2.7096774193548407</v>
      </c>
      <c r="V234" s="19">
        <f>E234+G234+I234+K234+M234+O234+Q234+S234+U234</f>
        <v>22.632754342431763</v>
      </c>
      <c r="W234" s="12">
        <v>36</v>
      </c>
      <c r="X234" s="8">
        <f>IF((W234/$AA$1)&gt;1,1,W234/$AA$1)</f>
        <v>1</v>
      </c>
      <c r="Y234" s="10">
        <f>V234*X234</f>
        <v>22.632754342431763</v>
      </c>
    </row>
    <row r="235" spans="1:25" x14ac:dyDescent="0.25">
      <c r="A235" s="1" t="s">
        <v>252</v>
      </c>
      <c r="B235" s="1" t="s">
        <v>168</v>
      </c>
      <c r="C235" s="1" t="s">
        <v>204</v>
      </c>
      <c r="D235" s="2">
        <v>0.1</v>
      </c>
      <c r="E235" s="3">
        <f>MAX(0,(MIN(10,(((D235)/(3.3))*10))))</f>
        <v>0.30303030303030309</v>
      </c>
      <c r="F235" s="2">
        <v>2.5</v>
      </c>
      <c r="G235" s="7">
        <f>MAX(0,(MIN(10,(((F235-2)/(10.2-2))*10))))</f>
        <v>0.60975609756097571</v>
      </c>
      <c r="H235" s="2">
        <v>0.6</v>
      </c>
      <c r="I235" s="3">
        <f>MAX(0,(MIN(10,(((H235-1.5)/(7.5-1.5))*10))))</f>
        <v>0</v>
      </c>
      <c r="J235" s="2">
        <v>0.3</v>
      </c>
      <c r="K235" s="3">
        <f>MAX(0,(MIN(10,(((J235-0.3)/(1.5-0.3))*10))))</f>
        <v>0</v>
      </c>
      <c r="L235" s="2">
        <v>0.4</v>
      </c>
      <c r="M235" s="3">
        <f>MAX(0,(MIN(10,(((L235-0.3)/(1.5-0.3))*10))))</f>
        <v>0.8333333333333337</v>
      </c>
      <c r="N235" s="2">
        <v>0.5</v>
      </c>
      <c r="O235" s="3">
        <f>(MAX(1,(MIN(10,(((N235-3.3)/(0.8-3.2))*10)))))</f>
        <v>10</v>
      </c>
      <c r="P235" s="2">
        <v>5</v>
      </c>
      <c r="Q235" s="3">
        <f>MAX(0,(MIN(10,(((P235-3)/(27-3))*10))))</f>
        <v>0.83333333333333326</v>
      </c>
      <c r="R235" s="2">
        <v>0.58599999999999997</v>
      </c>
      <c r="S235" s="3">
        <f>MAX(0,(MIN(10,(((R235-0.4)/(0.53-0.4))*10))))</f>
        <v>10</v>
      </c>
      <c r="T235" s="2">
        <v>0.71699999999999997</v>
      </c>
      <c r="U235" s="3">
        <f>MAX(0,(MIN(10,(((T235-0.73)/(0.885-0.73))*10))))</f>
        <v>0</v>
      </c>
      <c r="V235" s="19">
        <f>E235+G235+I235+K235+M235+O235+Q235+S235+U235</f>
        <v>22.579453067257944</v>
      </c>
      <c r="W235" s="12">
        <v>38</v>
      </c>
      <c r="X235" s="8">
        <f>IF((W235/$AA$1)&gt;1,1,W235/$AA$1)</f>
        <v>1</v>
      </c>
      <c r="Y235" s="10">
        <f>V235*X235</f>
        <v>22.579453067257944</v>
      </c>
    </row>
    <row r="236" spans="1:25" x14ac:dyDescent="0.25">
      <c r="A236" s="1" t="s">
        <v>270</v>
      </c>
      <c r="B236" s="1" t="s">
        <v>189</v>
      </c>
      <c r="C236" s="1" t="s">
        <v>268</v>
      </c>
      <c r="D236" s="2">
        <v>1.1000000000000001</v>
      </c>
      <c r="E236" s="3">
        <f>MAX(0,(MIN(10,(((D236)/(3.3))*10))))</f>
        <v>3.3333333333333339</v>
      </c>
      <c r="F236" s="2">
        <v>1.7</v>
      </c>
      <c r="G236" s="7">
        <f>MAX(0,(MIN(10,(((F236-2)/(10.2-2))*10))))</f>
        <v>0</v>
      </c>
      <c r="H236" s="2">
        <v>0.7</v>
      </c>
      <c r="I236" s="3">
        <f>MAX(0,(MIN(10,(((H236-1.5)/(7.5-1.5))*10))))</f>
        <v>0</v>
      </c>
      <c r="J236" s="2">
        <v>0.4</v>
      </c>
      <c r="K236" s="3">
        <f>MAX(0,(MIN(10,(((J236-0.3)/(1.5-0.3))*10))))</f>
        <v>0.8333333333333337</v>
      </c>
      <c r="L236" s="2">
        <v>0.2</v>
      </c>
      <c r="M236" s="3">
        <f>MAX(0,(MIN(10,(((L236-0.3)/(1.5-0.3))*10))))</f>
        <v>0</v>
      </c>
      <c r="N236" s="2">
        <v>0.5</v>
      </c>
      <c r="O236" s="3">
        <f>(MAX(1,(MIN(10,(((N236-3.3)/(0.8-3.2))*10)))))</f>
        <v>10</v>
      </c>
      <c r="P236" s="2">
        <v>6.4</v>
      </c>
      <c r="Q236" s="3">
        <f>MAX(0,(MIN(10,(((P236-3)/(27-3))*10))))</f>
        <v>1.416666666666667</v>
      </c>
      <c r="R236" s="2">
        <v>0.45200000000000001</v>
      </c>
      <c r="S236" s="3">
        <f>MAX(0,(MIN(10,(((R236-0.4)/(0.53-0.4))*10))))</f>
        <v>3.9999999999999991</v>
      </c>
      <c r="T236" s="2">
        <v>0.77200000000000002</v>
      </c>
      <c r="U236" s="3">
        <f>MAX(0,(MIN(10,(((T236-0.73)/(0.885-0.73))*10))))</f>
        <v>2.7096774193548407</v>
      </c>
      <c r="V236" s="19">
        <f>E236+G236+I236+K236+M236+O236+Q236+S236+U236</f>
        <v>22.293010752688176</v>
      </c>
      <c r="W236" s="12">
        <v>37</v>
      </c>
      <c r="X236" s="8">
        <f>IF((W236/$AA$1)&gt;1,1,W236/$AA$1)</f>
        <v>1</v>
      </c>
      <c r="Y236" s="10">
        <f>V236*X236</f>
        <v>22.293010752688176</v>
      </c>
    </row>
    <row r="237" spans="1:25" x14ac:dyDescent="0.25">
      <c r="A237" s="1" t="s">
        <v>309</v>
      </c>
      <c r="B237" s="1" t="s">
        <v>200</v>
      </c>
      <c r="C237" s="1" t="s">
        <v>199</v>
      </c>
      <c r="D237" s="2">
        <v>0.9</v>
      </c>
      <c r="E237" s="3">
        <f>MAX(0,(MIN(10,(((D237)/(3.3))*10))))</f>
        <v>2.7272727272727275</v>
      </c>
      <c r="F237" s="4">
        <v>2.2999999999999998</v>
      </c>
      <c r="G237" s="7">
        <f>MAX(0,(MIN(10,(((F237-2)/(10.2-2))*10))))</f>
        <v>0.36585365853658519</v>
      </c>
      <c r="H237" s="2">
        <v>1.4</v>
      </c>
      <c r="I237" s="3">
        <f>MAX(0,(MIN(10,(((H237-1.5)/(7.5-1.5))*10))))</f>
        <v>0</v>
      </c>
      <c r="J237" s="2">
        <v>0.5</v>
      </c>
      <c r="K237" s="3">
        <f>MAX(0,(MIN(10,(((J237-0.3)/(1.5-0.3))*10))))</f>
        <v>1.666666666666667</v>
      </c>
      <c r="L237" s="2">
        <v>0.1</v>
      </c>
      <c r="M237" s="3">
        <f>MAX(0,(MIN(10,(((L237-0.3)/(1.5-0.3))*10))))</f>
        <v>0</v>
      </c>
      <c r="N237" s="2">
        <v>0.9</v>
      </c>
      <c r="O237" s="3">
        <f>(MAX(1,(MIN(10,(((N237-3.3)/(0.8-3.2))*10)))))</f>
        <v>9.9999999999999982</v>
      </c>
      <c r="P237" s="2">
        <v>7.4</v>
      </c>
      <c r="Q237" s="3">
        <f>MAX(0,(MIN(10,(((P237-3)/(27-3))*10))))</f>
        <v>1.8333333333333335</v>
      </c>
      <c r="R237" s="2">
        <v>0.38</v>
      </c>
      <c r="S237" s="3">
        <f>MAX(0,(MIN(10,(((R237-0.4)/(0.53-0.4))*10))))</f>
        <v>0</v>
      </c>
      <c r="T237" s="2">
        <v>0.80700000000000005</v>
      </c>
      <c r="U237" s="3">
        <f>MAX(0,(MIN(10,(((T237-0.73)/(0.885-0.73))*10))))</f>
        <v>4.9677419354838745</v>
      </c>
      <c r="V237" s="19">
        <f>E237+G237+I237+K237+M237+O237+Q237+S237+U237</f>
        <v>21.560868321293185</v>
      </c>
      <c r="W237" s="10">
        <v>37</v>
      </c>
      <c r="X237" s="8">
        <f>IF((W237/$AA$1)&gt;1,1,W237/$AA$1)</f>
        <v>1</v>
      </c>
      <c r="Y237" s="10">
        <f>V237*X237</f>
        <v>21.560868321293185</v>
      </c>
    </row>
    <row r="238" spans="1:25" x14ac:dyDescent="0.25">
      <c r="A238" s="1" t="s">
        <v>307</v>
      </c>
      <c r="B238" s="1" t="s">
        <v>191</v>
      </c>
      <c r="C238" s="1" t="s">
        <v>279</v>
      </c>
      <c r="D238" s="2">
        <v>0.9</v>
      </c>
      <c r="E238" s="3">
        <f>MAX(0,(MIN(10,(((D238)/(3.3))*10))))</f>
        <v>2.7272727272727275</v>
      </c>
      <c r="F238" s="2">
        <v>1.9</v>
      </c>
      <c r="G238" s="7">
        <f>MAX(0,(MIN(10,(((F238-2)/(10.2-2))*10))))</f>
        <v>0</v>
      </c>
      <c r="H238" s="2">
        <v>3.1</v>
      </c>
      <c r="I238" s="3">
        <f>MAX(0,(MIN(10,(((H238-1.5)/(7.5-1.5))*10))))</f>
        <v>2.6666666666666665</v>
      </c>
      <c r="J238" s="2">
        <v>0.7</v>
      </c>
      <c r="K238" s="3">
        <f>MAX(0,(MIN(10,(((J238-0.3)/(1.5-0.3))*10))))</f>
        <v>3.333333333333333</v>
      </c>
      <c r="L238" s="2">
        <v>0.2</v>
      </c>
      <c r="M238" s="3">
        <f>MAX(0,(MIN(10,(((L238-0.3)/(1.5-0.3))*10))))</f>
        <v>0</v>
      </c>
      <c r="N238" s="2">
        <v>1.3</v>
      </c>
      <c r="O238" s="3">
        <f>(MAX(1,(MIN(10,(((N238-3.3)/(0.8-3.2))*10)))))</f>
        <v>8.3333333333333321</v>
      </c>
      <c r="P238" s="2">
        <v>7.8</v>
      </c>
      <c r="Q238" s="3">
        <f>MAX(0,(MIN(10,(((P238-3)/(27-3))*10))))</f>
        <v>1.9999999999999998</v>
      </c>
      <c r="R238" s="2">
        <v>0.42899999999999999</v>
      </c>
      <c r="S238" s="3">
        <f>MAX(0,(MIN(10,(((R238-0.4)/(0.53-0.4))*10))))</f>
        <v>2.2307692307692282</v>
      </c>
      <c r="T238" s="2">
        <v>0.70399999999999996</v>
      </c>
      <c r="U238" s="3">
        <f>MAX(0,(MIN(10,(((T238-0.73)/(0.885-0.73))*10))))</f>
        <v>0</v>
      </c>
      <c r="V238" s="19">
        <f>E238+G238+I238+K238+M238+O238+Q238+S238+U238</f>
        <v>21.291375291375289</v>
      </c>
      <c r="W238" s="12">
        <v>39</v>
      </c>
      <c r="X238" s="8">
        <f>IF((W238/$AA$1)&gt;1,1,W238/$AA$1)</f>
        <v>1</v>
      </c>
      <c r="Y238" s="10">
        <f>V238*X238</f>
        <v>21.291375291375289</v>
      </c>
    </row>
    <row r="239" spans="1:25" x14ac:dyDescent="0.25">
      <c r="A239" s="1" t="s">
        <v>281</v>
      </c>
      <c r="B239" s="1" t="s">
        <v>195</v>
      </c>
      <c r="C239" s="1" t="s">
        <v>181</v>
      </c>
      <c r="D239" s="2">
        <v>1</v>
      </c>
      <c r="E239" s="3">
        <f>MAX(0,(MIN(10,(((D239)/(3.3))*10))))</f>
        <v>3.0303030303030303</v>
      </c>
      <c r="F239" s="2">
        <v>1.9</v>
      </c>
      <c r="G239" s="7">
        <f>MAX(0,(MIN(10,(((F239-2)/(10.2-2))*10))))</f>
        <v>0</v>
      </c>
      <c r="H239" s="2">
        <v>1.5</v>
      </c>
      <c r="I239" s="3">
        <f>MAX(0,(MIN(10,(((H239-1.5)/(7.5-1.5))*10))))</f>
        <v>0</v>
      </c>
      <c r="J239" s="2">
        <v>0.6</v>
      </c>
      <c r="K239" s="3">
        <f>MAX(0,(MIN(10,(((J239-0.3)/(1.5-0.3))*10))))</f>
        <v>2.5</v>
      </c>
      <c r="L239" s="2">
        <v>0.1</v>
      </c>
      <c r="M239" s="3">
        <f>MAX(0,(MIN(10,(((L239-0.3)/(1.5-0.3))*10))))</f>
        <v>0</v>
      </c>
      <c r="N239" s="2">
        <v>0.6</v>
      </c>
      <c r="O239" s="3">
        <f>(MAX(1,(MIN(10,(((N239-3.3)/(0.8-3.2))*10)))))</f>
        <v>10</v>
      </c>
      <c r="P239" s="2">
        <v>5.3</v>
      </c>
      <c r="Q239" s="3">
        <f>MAX(0,(MIN(10,(((P239-3)/(27-3))*10))))</f>
        <v>0.95833333333333326</v>
      </c>
      <c r="R239" s="2">
        <v>0.42399999999999999</v>
      </c>
      <c r="S239" s="3">
        <f>MAX(0,(MIN(10,(((R239-0.4)/(0.53-0.4))*10))))</f>
        <v>1.8461538461538436</v>
      </c>
      <c r="T239" s="2">
        <v>0.76700000000000002</v>
      </c>
      <c r="U239" s="3">
        <f>MAX(0,(MIN(10,(((T239-0.73)/(0.885-0.73))*10))))</f>
        <v>2.3870967741935498</v>
      </c>
      <c r="V239" s="19">
        <f>E239+G239+I239+K239+M239+O239+Q239+S239+U239</f>
        <v>20.721886983983758</v>
      </c>
      <c r="W239" s="12">
        <v>36</v>
      </c>
      <c r="X239" s="8">
        <f>IF((W239/$AA$1)&gt;1,1,W239/$AA$1)</f>
        <v>1</v>
      </c>
      <c r="Y239" s="10">
        <f>V239*X239</f>
        <v>20.721886983983758</v>
      </c>
    </row>
    <row r="240" spans="1:25" x14ac:dyDescent="0.25">
      <c r="A240" s="1" t="s">
        <v>84</v>
      </c>
      <c r="B240" s="1" t="s">
        <v>212</v>
      </c>
      <c r="C240" s="1" t="s">
        <v>192</v>
      </c>
      <c r="D240" s="2">
        <v>0.6</v>
      </c>
      <c r="E240" s="3">
        <f>MAX(0,(MIN(10,(((D240)/(3.3))*10))))</f>
        <v>1.8181818181818183</v>
      </c>
      <c r="F240" s="2">
        <v>2.2999999999999998</v>
      </c>
      <c r="G240" s="7">
        <f>MAX(0,(MIN(10,(((F240-2)/(10.2-2))*10))))</f>
        <v>0.36585365853658519</v>
      </c>
      <c r="H240" s="2">
        <v>2</v>
      </c>
      <c r="I240" s="3">
        <f>MAX(0,(MIN(10,(((H240-1.5)/(7.5-1.5))*10))))</f>
        <v>0.83333333333333326</v>
      </c>
      <c r="J240" s="2">
        <v>0.7</v>
      </c>
      <c r="K240" s="3">
        <f>MAX(0,(MIN(10,(((J240-0.3)/(1.5-0.3))*10))))</f>
        <v>3.333333333333333</v>
      </c>
      <c r="L240" s="2">
        <v>0.3</v>
      </c>
      <c r="M240" s="3">
        <f>MAX(0,(MIN(10,(((L240-0.3)/(1.5-0.3))*10))))</f>
        <v>0</v>
      </c>
      <c r="N240" s="2">
        <v>1</v>
      </c>
      <c r="O240" s="3">
        <f>(MAX(1,(MIN(10,(((N240-3.3)/(0.8-3.2))*10)))))</f>
        <v>9.5833333333333321</v>
      </c>
      <c r="P240" s="2">
        <v>6.5</v>
      </c>
      <c r="Q240" s="3">
        <f>MAX(0,(MIN(10,(((P240-3)/(27-3))*10))))</f>
        <v>1.4583333333333335</v>
      </c>
      <c r="R240" s="2">
        <v>0.40400000000000003</v>
      </c>
      <c r="S240" s="3">
        <f>MAX(0,(MIN(10,(((R240-0.4)/(0.53-0.4))*10))))</f>
        <v>0.30769230769230793</v>
      </c>
      <c r="T240" s="2">
        <v>0.77300000000000002</v>
      </c>
      <c r="U240" s="3">
        <f>MAX(0,(MIN(10,(((T240-0.73)/(0.885-0.73))*10))))</f>
        <v>2.7741935483870988</v>
      </c>
      <c r="V240" s="19">
        <f>E240+G240+I240+K240+M240+O240+Q240+S240+U240</f>
        <v>20.474254666131142</v>
      </c>
      <c r="W240" s="12">
        <v>35</v>
      </c>
      <c r="X240" s="8">
        <f>IF((W240/$AA$1)&gt;1,1,W240/$AA$1)</f>
        <v>0.97222222222222221</v>
      </c>
      <c r="Y240" s="10">
        <f>V240*X240</f>
        <v>19.90552536984972</v>
      </c>
    </row>
    <row r="241" spans="1:25" x14ac:dyDescent="0.25">
      <c r="A241" s="1" t="s">
        <v>245</v>
      </c>
      <c r="B241" s="1" t="s">
        <v>189</v>
      </c>
      <c r="C241" s="1" t="s">
        <v>178</v>
      </c>
      <c r="D241" s="2">
        <v>0.4</v>
      </c>
      <c r="E241" s="3">
        <f>MAX(0,(MIN(10,(((D241)/(3.3))*10))))</f>
        <v>1.2121212121212124</v>
      </c>
      <c r="F241" s="2">
        <v>2.4</v>
      </c>
      <c r="G241" s="7">
        <f>MAX(0,(MIN(10,(((F241-2)/(10.2-2))*10))))</f>
        <v>0.48780487804878042</v>
      </c>
      <c r="H241" s="2">
        <v>0.9</v>
      </c>
      <c r="I241" s="3">
        <f>MAX(0,(MIN(10,(((H241-1.5)/(7.5-1.5))*10))))</f>
        <v>0</v>
      </c>
      <c r="J241" s="2">
        <v>0.3</v>
      </c>
      <c r="K241" s="3">
        <f>MAX(0,(MIN(10,(((J241-0.3)/(1.5-0.3))*10))))</f>
        <v>0</v>
      </c>
      <c r="L241" s="2">
        <v>0.3</v>
      </c>
      <c r="M241" s="3">
        <f>MAX(0,(MIN(10,(((L241-0.3)/(1.5-0.3))*10))))</f>
        <v>0</v>
      </c>
      <c r="N241" s="2">
        <v>0.9</v>
      </c>
      <c r="O241" s="3">
        <f>(MAX(1,(MIN(10,(((N241-3.3)/(0.8-3.2))*10)))))</f>
        <v>9.9999999999999982</v>
      </c>
      <c r="P241" s="2">
        <v>6.1</v>
      </c>
      <c r="Q241" s="3">
        <f>MAX(0,(MIN(10,(((P241-3)/(27-3))*10))))</f>
        <v>1.2916666666666665</v>
      </c>
      <c r="R241" s="2">
        <v>0.48799999999999999</v>
      </c>
      <c r="S241" s="3">
        <f>MAX(0,(MIN(10,(((R241-0.4)/(0.53-0.4))*10))))</f>
        <v>6.7692307692307665</v>
      </c>
      <c r="T241" s="2">
        <v>0.68400000000000005</v>
      </c>
      <c r="U241" s="3">
        <f>MAX(0,(MIN(10,(((T241-0.73)/(0.885-0.73))*10))))</f>
        <v>0</v>
      </c>
      <c r="V241" s="19">
        <f>E241+G241+I241+K241+M241+O241+Q241+S241+U241</f>
        <v>19.760823526067426</v>
      </c>
      <c r="W241" s="12">
        <v>36</v>
      </c>
      <c r="X241" s="8">
        <f>IF((W241/$AA$1)&gt;1,1,W241/$AA$1)</f>
        <v>1</v>
      </c>
      <c r="Y241" s="10">
        <f>V241*X241</f>
        <v>19.760823526067426</v>
      </c>
    </row>
    <row r="242" spans="1:25" x14ac:dyDescent="0.25">
      <c r="A242" s="1" t="s">
        <v>243</v>
      </c>
      <c r="B242" s="1" t="s">
        <v>194</v>
      </c>
      <c r="C242" s="1" t="s">
        <v>170</v>
      </c>
      <c r="D242" s="2">
        <v>1.1000000000000001</v>
      </c>
      <c r="E242" s="3">
        <f>MAX(0,(MIN(10,(((D242)/(3.3))*10))))</f>
        <v>3.3333333333333339</v>
      </c>
      <c r="F242" s="4">
        <v>2.4</v>
      </c>
      <c r="G242" s="7">
        <f>MAX(0,(MIN(10,(((F242-2)/(10.2-2))*10))))</f>
        <v>0.48780487804878042</v>
      </c>
      <c r="H242" s="2">
        <v>5.5</v>
      </c>
      <c r="I242" s="3">
        <f>MAX(0,(MIN(10,(((H242-1.5)/(7.5-1.5))*10))))</f>
        <v>6.6666666666666661</v>
      </c>
      <c r="J242" s="2">
        <v>0.9</v>
      </c>
      <c r="K242" s="3">
        <f>MAX(0,(MIN(10,(((J242-0.3)/(1.5-0.3))*10))))</f>
        <v>5.0000000000000009</v>
      </c>
      <c r="L242" s="2">
        <v>0.4</v>
      </c>
      <c r="M242" s="3">
        <f>MAX(0,(MIN(10,(((L242-0.3)/(1.5-0.3))*10))))</f>
        <v>0.8333333333333337</v>
      </c>
      <c r="N242" s="2">
        <v>2.7</v>
      </c>
      <c r="O242" s="3">
        <f>(MAX(1,(MIN(10,(((N242-3.3)/(0.8-3.2))*10)))))</f>
        <v>2.4999999999999982</v>
      </c>
      <c r="P242" s="2">
        <v>12.3</v>
      </c>
      <c r="Q242" s="3">
        <f>MAX(0,(MIN(10,(((P242-3)/(27-3))*10))))</f>
        <v>3.875</v>
      </c>
      <c r="R242" s="2">
        <v>0.41299999999999998</v>
      </c>
      <c r="S242" s="3">
        <f>MAX(0,(MIN(10,(((R242-0.4)/(0.53-0.4))*10))))</f>
        <v>0.99999999999999656</v>
      </c>
      <c r="T242" s="2">
        <v>0.70599999999999996</v>
      </c>
      <c r="U242" s="3">
        <f>MAX(0,(MIN(10,(((T242-0.73)/(0.885-0.73))*10))))</f>
        <v>0</v>
      </c>
      <c r="V242" s="19">
        <f>E242+G242+I242+K242+M242+O242+Q242+S242+U242</f>
        <v>23.69613821138211</v>
      </c>
      <c r="W242" s="10">
        <v>30</v>
      </c>
      <c r="X242" s="8">
        <f>IF((W242/$AA$1)&gt;1,1,W242/$AA$1)</f>
        <v>0.83333333333333337</v>
      </c>
      <c r="Y242" s="10">
        <f>V242*X242</f>
        <v>19.746781842818425</v>
      </c>
    </row>
    <row r="243" spans="1:25" x14ac:dyDescent="0.25">
      <c r="A243" s="1" t="s">
        <v>145</v>
      </c>
      <c r="B243" s="1" t="s">
        <v>168</v>
      </c>
      <c r="C243" s="1" t="s">
        <v>192</v>
      </c>
      <c r="D243" s="2">
        <v>0.3</v>
      </c>
      <c r="E243" s="3">
        <f>MAX(0,(MIN(10,(((D243)/(3.3))*10))))</f>
        <v>0.90909090909090917</v>
      </c>
      <c r="F243" s="2">
        <v>1.1000000000000001</v>
      </c>
      <c r="G243" s="7">
        <f>MAX(0,(MIN(10,(((F243-2)/(10.2-2))*10))))</f>
        <v>0</v>
      </c>
      <c r="H243" s="2">
        <v>0.5</v>
      </c>
      <c r="I243" s="3">
        <f>MAX(0,(MIN(10,(((H243-1.5)/(7.5-1.5))*10))))</f>
        <v>0</v>
      </c>
      <c r="J243" s="2">
        <v>0.7</v>
      </c>
      <c r="K243" s="3">
        <f>MAX(0,(MIN(10,(((J243-0.3)/(1.5-0.3))*10))))</f>
        <v>3.333333333333333</v>
      </c>
      <c r="L243" s="2">
        <v>0.4</v>
      </c>
      <c r="M243" s="3">
        <f>MAX(0,(MIN(10,(((L243-0.3)/(1.5-0.3))*10))))</f>
        <v>0.8333333333333337</v>
      </c>
      <c r="N243" s="2">
        <v>0.2</v>
      </c>
      <c r="O243" s="3">
        <f>(MAX(1,(MIN(10,(((N243-3.3)/(0.8-3.2))*10)))))</f>
        <v>10</v>
      </c>
      <c r="P243" s="2">
        <v>2.2999999999999998</v>
      </c>
      <c r="Q243" s="3">
        <f>MAX(0,(MIN(10,(((P243-3)/(27-3))*10))))</f>
        <v>0</v>
      </c>
      <c r="R243" s="2">
        <v>0.44500000000000001</v>
      </c>
      <c r="S243" s="3">
        <f>MAX(0,(MIN(10,(((R243-0.4)/(0.53-0.4))*10))))</f>
        <v>3.4615384615384603</v>
      </c>
      <c r="T243" s="2">
        <v>0.68799999999999994</v>
      </c>
      <c r="U243" s="3">
        <f>MAX(0,(MIN(10,(((T243-0.73)/(0.885-0.73))*10))))</f>
        <v>0</v>
      </c>
      <c r="V243" s="19">
        <f>E243+G243+I243+K243+M243+O243+Q243+S243+U243</f>
        <v>18.537296037296038</v>
      </c>
      <c r="W243" s="12">
        <v>37</v>
      </c>
      <c r="X243" s="8">
        <f>IF((W243/$AA$1)&gt;1,1,W243/$AA$1)</f>
        <v>1</v>
      </c>
      <c r="Y243" s="10">
        <f>V243*X243</f>
        <v>18.537296037296038</v>
      </c>
    </row>
  </sheetData>
  <sortState xmlns:xlrd2="http://schemas.microsoft.com/office/spreadsheetml/2017/richdata2" ref="A2:Y243">
    <sortCondition descending="1" ref="Y1:Y243"/>
  </sortState>
  <mergeCells count="1">
    <mergeCell ref="AA9:AI9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9CAT TVC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Silver</dc:creator>
  <cp:lastModifiedBy>Matt Silver</cp:lastModifiedBy>
  <dcterms:created xsi:type="dcterms:W3CDTF">2022-05-05T20:24:14Z</dcterms:created>
  <dcterms:modified xsi:type="dcterms:W3CDTF">2023-01-08T00:02:25Z</dcterms:modified>
</cp:coreProperties>
</file>