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12e72e9360ac5518/Desktop/Writing/June Trade Value/"/>
    </mc:Choice>
  </mc:AlternateContent>
  <xr:revisionPtr revIDLastSave="36" documentId="8_{14F67664-A1C7-4278-BB10-6CC0F2D34040}" xr6:coauthVersionLast="47" xr6:coauthVersionMax="47" xr10:uidLastSave="{1EED34B5-D830-436C-9529-EBB35DFA1331}"/>
  <bookViews>
    <workbookView xWindow="-120" yWindow="-120" windowWidth="29040" windowHeight="15840" activeTab="5" xr2:uid="{00000000-000D-0000-FFFF-FFFF00000000}"/>
  </bookViews>
  <sheets>
    <sheet name="Trade Values" sheetId="12" r:id="rId1"/>
    <sheet name="QB" sheetId="2" r:id="rId2"/>
    <sheet name="RB" sheetId="10" r:id="rId3"/>
    <sheet name="WR" sheetId="9" r:id="rId4"/>
    <sheet name="TE" sheetId="11" r:id="rId5"/>
    <sheet name="Draft Picks" sheetId="8" r:id="rId6"/>
  </sheets>
  <definedNames>
    <definedName name="_xlnm._FilterDatabase" localSheetId="1" hidden="1">QB!$B$1:$Q$1</definedName>
    <definedName name="_xlnm._FilterDatabase" localSheetId="2" hidden="1">RB!$A$1:$Q$135</definedName>
    <definedName name="_xlnm._FilterDatabase" localSheetId="4" hidden="1">TE!$A$1:$Q$78</definedName>
    <definedName name="_xlnm._FilterDatabase" localSheetId="0" hidden="1">'Trade Values'!$A$1:$T$458</definedName>
    <definedName name="_xlnm._FilterDatabase" localSheetId="3" hidden="1">WR!$A$1:$Q$188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458" i="12" l="1"/>
  <c r="P458" i="12"/>
  <c r="R458" i="12" s="1"/>
  <c r="S458" i="12" s="1"/>
  <c r="A458" i="12" s="1"/>
  <c r="O458" i="12"/>
  <c r="N458" i="12"/>
  <c r="M458" i="12"/>
  <c r="Q457" i="12"/>
  <c r="P457" i="12"/>
  <c r="O457" i="12"/>
  <c r="N457" i="12"/>
  <c r="M457" i="12"/>
  <c r="R457" i="12" s="1"/>
  <c r="S457" i="12" s="1"/>
  <c r="A457" i="12" s="1"/>
  <c r="Q456" i="12"/>
  <c r="O456" i="12"/>
  <c r="P456" i="12" s="1"/>
  <c r="N456" i="12"/>
  <c r="M456" i="12"/>
  <c r="Q455" i="12"/>
  <c r="P455" i="12"/>
  <c r="R455" i="12" s="1"/>
  <c r="S455" i="12" s="1"/>
  <c r="A455" i="12" s="1"/>
  <c r="O455" i="12"/>
  <c r="N455" i="12"/>
  <c r="M455" i="12"/>
  <c r="Q454" i="12"/>
  <c r="P454" i="12"/>
  <c r="O454" i="12"/>
  <c r="N454" i="12"/>
  <c r="M454" i="12"/>
  <c r="Q453" i="12"/>
  <c r="O453" i="12"/>
  <c r="P453" i="12" s="1"/>
  <c r="N453" i="12"/>
  <c r="M453" i="12"/>
  <c r="R452" i="12"/>
  <c r="S452" i="12" s="1"/>
  <c r="A452" i="12" s="1"/>
  <c r="Q452" i="12"/>
  <c r="P452" i="12"/>
  <c r="O452" i="12"/>
  <c r="N452" i="12"/>
  <c r="M452" i="12"/>
  <c r="Q451" i="12"/>
  <c r="P451" i="12"/>
  <c r="O451" i="12"/>
  <c r="N451" i="12"/>
  <c r="M451" i="12"/>
  <c r="Q450" i="12"/>
  <c r="O450" i="12"/>
  <c r="P450" i="12" s="1"/>
  <c r="N450" i="12"/>
  <c r="M450" i="12"/>
  <c r="R450" i="12" s="1"/>
  <c r="S450" i="12" s="1"/>
  <c r="A450" i="12" s="1"/>
  <c r="R449" i="12"/>
  <c r="S449" i="12" s="1"/>
  <c r="A449" i="12" s="1"/>
  <c r="Q449" i="12"/>
  <c r="P449" i="12"/>
  <c r="O449" i="12"/>
  <c r="N449" i="12"/>
  <c r="M449" i="12"/>
  <c r="Q448" i="12"/>
  <c r="P448" i="12"/>
  <c r="O448" i="12"/>
  <c r="N448" i="12"/>
  <c r="M448" i="12"/>
  <c r="R448" i="12" s="1"/>
  <c r="S448" i="12" s="1"/>
  <c r="A448" i="12" s="1"/>
  <c r="Q447" i="12"/>
  <c r="O447" i="12"/>
  <c r="P447" i="12" s="1"/>
  <c r="N447" i="12"/>
  <c r="M447" i="12"/>
  <c r="R446" i="12"/>
  <c r="S446" i="12" s="1"/>
  <c r="A446" i="12" s="1"/>
  <c r="Q446" i="12"/>
  <c r="P446" i="12"/>
  <c r="O446" i="12"/>
  <c r="N446" i="12"/>
  <c r="M446" i="12"/>
  <c r="Q445" i="12"/>
  <c r="P445" i="12"/>
  <c r="O445" i="12"/>
  <c r="N445" i="12"/>
  <c r="M445" i="12"/>
  <c r="Q444" i="12"/>
  <c r="O444" i="12"/>
  <c r="P444" i="12" s="1"/>
  <c r="N444" i="12"/>
  <c r="M444" i="12"/>
  <c r="R443" i="12"/>
  <c r="S443" i="12" s="1"/>
  <c r="A443" i="12" s="1"/>
  <c r="Q443" i="12"/>
  <c r="P443" i="12"/>
  <c r="O443" i="12"/>
  <c r="N443" i="12"/>
  <c r="M443" i="12"/>
  <c r="Q442" i="12"/>
  <c r="P442" i="12"/>
  <c r="O442" i="12"/>
  <c r="N442" i="12"/>
  <c r="M442" i="12"/>
  <c r="Q441" i="12"/>
  <c r="O441" i="12"/>
  <c r="P441" i="12" s="1"/>
  <c r="N441" i="12"/>
  <c r="M441" i="12"/>
  <c r="R441" i="12" s="1"/>
  <c r="S441" i="12" s="1"/>
  <c r="A441" i="12" s="1"/>
  <c r="R440" i="12"/>
  <c r="S440" i="12" s="1"/>
  <c r="A440" i="12" s="1"/>
  <c r="Q440" i="12"/>
  <c r="P440" i="12"/>
  <c r="O440" i="12"/>
  <c r="N440" i="12"/>
  <c r="M440" i="12"/>
  <c r="Q439" i="12"/>
  <c r="P439" i="12"/>
  <c r="O439" i="12"/>
  <c r="N439" i="12"/>
  <c r="M439" i="12"/>
  <c r="R439" i="12" s="1"/>
  <c r="S439" i="12" s="1"/>
  <c r="A439" i="12" s="1"/>
  <c r="Q438" i="12"/>
  <c r="O438" i="12"/>
  <c r="P438" i="12" s="1"/>
  <c r="N438" i="12"/>
  <c r="M438" i="12"/>
  <c r="R437" i="12"/>
  <c r="S437" i="12" s="1"/>
  <c r="A437" i="12" s="1"/>
  <c r="Q437" i="12"/>
  <c r="P437" i="12"/>
  <c r="O437" i="12"/>
  <c r="N437" i="12"/>
  <c r="M437" i="12"/>
  <c r="Q436" i="12"/>
  <c r="P436" i="12"/>
  <c r="O436" i="12"/>
  <c r="N436" i="12"/>
  <c r="M436" i="12"/>
  <c r="Q435" i="12"/>
  <c r="O435" i="12"/>
  <c r="P435" i="12" s="1"/>
  <c r="N435" i="12"/>
  <c r="M435" i="12"/>
  <c r="R434" i="12"/>
  <c r="S434" i="12" s="1"/>
  <c r="A434" i="12" s="1"/>
  <c r="Q434" i="12"/>
  <c r="P434" i="12"/>
  <c r="O434" i="12"/>
  <c r="N434" i="12"/>
  <c r="M434" i="12"/>
  <c r="Q433" i="12"/>
  <c r="P433" i="12"/>
  <c r="O433" i="12"/>
  <c r="N433" i="12"/>
  <c r="M433" i="12"/>
  <c r="Q432" i="12"/>
  <c r="O432" i="12"/>
  <c r="P432" i="12" s="1"/>
  <c r="N432" i="12"/>
  <c r="M432" i="12"/>
  <c r="R432" i="12" s="1"/>
  <c r="S432" i="12" s="1"/>
  <c r="A432" i="12" s="1"/>
  <c r="R431" i="12"/>
  <c r="S431" i="12" s="1"/>
  <c r="A431" i="12" s="1"/>
  <c r="Q431" i="12"/>
  <c r="P431" i="12"/>
  <c r="O431" i="12"/>
  <c r="N431" i="12"/>
  <c r="M431" i="12"/>
  <c r="Q430" i="12"/>
  <c r="P430" i="12"/>
  <c r="O430" i="12"/>
  <c r="N430" i="12"/>
  <c r="M430" i="12"/>
  <c r="R430" i="12" s="1"/>
  <c r="S430" i="12" s="1"/>
  <c r="A430" i="12" s="1"/>
  <c r="Q429" i="12"/>
  <c r="O429" i="12"/>
  <c r="P429" i="12" s="1"/>
  <c r="N429" i="12"/>
  <c r="M429" i="12"/>
  <c r="R428" i="12"/>
  <c r="S428" i="12" s="1"/>
  <c r="A428" i="12" s="1"/>
  <c r="Q428" i="12"/>
  <c r="P428" i="12"/>
  <c r="O428" i="12"/>
  <c r="N428" i="12"/>
  <c r="M428" i="12"/>
  <c r="Q427" i="12"/>
  <c r="P427" i="12"/>
  <c r="O427" i="12"/>
  <c r="N427" i="12"/>
  <c r="M427" i="12"/>
  <c r="Q426" i="12"/>
  <c r="O426" i="12"/>
  <c r="P426" i="12" s="1"/>
  <c r="N426" i="12"/>
  <c r="M426" i="12"/>
  <c r="R425" i="12"/>
  <c r="S425" i="12" s="1"/>
  <c r="A425" i="12" s="1"/>
  <c r="Q425" i="12"/>
  <c r="P425" i="12"/>
  <c r="O425" i="12"/>
  <c r="N425" i="12"/>
  <c r="M425" i="12"/>
  <c r="Q424" i="12"/>
  <c r="P424" i="12"/>
  <c r="O424" i="12"/>
  <c r="N424" i="12"/>
  <c r="M424" i="12"/>
  <c r="Q423" i="12"/>
  <c r="O423" i="12"/>
  <c r="P423" i="12" s="1"/>
  <c r="N423" i="12"/>
  <c r="M423" i="12"/>
  <c r="R423" i="12" s="1"/>
  <c r="S423" i="12" s="1"/>
  <c r="A423" i="12" s="1"/>
  <c r="R422" i="12"/>
  <c r="S422" i="12" s="1"/>
  <c r="A422" i="12" s="1"/>
  <c r="Q422" i="12"/>
  <c r="P422" i="12"/>
  <c r="O422" i="12"/>
  <c r="N422" i="12"/>
  <c r="M422" i="12"/>
  <c r="Q421" i="12"/>
  <c r="P421" i="12"/>
  <c r="O421" i="12"/>
  <c r="N421" i="12"/>
  <c r="M421" i="12"/>
  <c r="R421" i="12" s="1"/>
  <c r="S421" i="12" s="1"/>
  <c r="A421" i="12" s="1"/>
  <c r="Q420" i="12"/>
  <c r="O420" i="12"/>
  <c r="P420" i="12" s="1"/>
  <c r="N420" i="12"/>
  <c r="M420" i="12"/>
  <c r="R419" i="12"/>
  <c r="S419" i="12" s="1"/>
  <c r="A419" i="12" s="1"/>
  <c r="Q419" i="12"/>
  <c r="P419" i="12"/>
  <c r="O419" i="12"/>
  <c r="N419" i="12"/>
  <c r="M419" i="12"/>
  <c r="Q418" i="12"/>
  <c r="P418" i="12"/>
  <c r="O418" i="12"/>
  <c r="N418" i="12"/>
  <c r="M418" i="12"/>
  <c r="Q417" i="12"/>
  <c r="O417" i="12"/>
  <c r="P417" i="12" s="1"/>
  <c r="N417" i="12"/>
  <c r="M417" i="12"/>
  <c r="R416" i="12"/>
  <c r="S416" i="12" s="1"/>
  <c r="A416" i="12" s="1"/>
  <c r="Q416" i="12"/>
  <c r="P416" i="12"/>
  <c r="O416" i="12"/>
  <c r="N416" i="12"/>
  <c r="M416" i="12"/>
  <c r="Q415" i="12"/>
  <c r="P415" i="12"/>
  <c r="O415" i="12"/>
  <c r="N415" i="12"/>
  <c r="M415" i="12"/>
  <c r="Q414" i="12"/>
  <c r="O414" i="12"/>
  <c r="P414" i="12" s="1"/>
  <c r="N414" i="12"/>
  <c r="M414" i="12"/>
  <c r="R414" i="12" s="1"/>
  <c r="S414" i="12" s="1"/>
  <c r="A414" i="12" s="1"/>
  <c r="R413" i="12"/>
  <c r="S413" i="12" s="1"/>
  <c r="A413" i="12" s="1"/>
  <c r="Q413" i="12"/>
  <c r="P413" i="12"/>
  <c r="O413" i="12"/>
  <c r="N413" i="12"/>
  <c r="M413" i="12"/>
  <c r="Q412" i="12"/>
  <c r="P412" i="12"/>
  <c r="O412" i="12"/>
  <c r="N412" i="12"/>
  <c r="M412" i="12"/>
  <c r="R412" i="12" s="1"/>
  <c r="S412" i="12" s="1"/>
  <c r="A412" i="12" s="1"/>
  <c r="Q411" i="12"/>
  <c r="O411" i="12"/>
  <c r="P411" i="12" s="1"/>
  <c r="N411" i="12"/>
  <c r="M411" i="12"/>
  <c r="R410" i="12"/>
  <c r="S410" i="12" s="1"/>
  <c r="A410" i="12" s="1"/>
  <c r="Q410" i="12"/>
  <c r="P410" i="12"/>
  <c r="O410" i="12"/>
  <c r="N410" i="12"/>
  <c r="M410" i="12"/>
  <c r="Q409" i="12"/>
  <c r="P409" i="12"/>
  <c r="O409" i="12"/>
  <c r="N409" i="12"/>
  <c r="M409" i="12"/>
  <c r="Q408" i="12"/>
  <c r="O408" i="12"/>
  <c r="P408" i="12" s="1"/>
  <c r="N408" i="12"/>
  <c r="M408" i="12"/>
  <c r="R407" i="12"/>
  <c r="S407" i="12" s="1"/>
  <c r="A407" i="12" s="1"/>
  <c r="Q407" i="12"/>
  <c r="P407" i="12"/>
  <c r="O407" i="12"/>
  <c r="N407" i="12"/>
  <c r="M407" i="12"/>
  <c r="Q406" i="12"/>
  <c r="P406" i="12"/>
  <c r="O406" i="12"/>
  <c r="N406" i="12"/>
  <c r="M406" i="12"/>
  <c r="Q405" i="12"/>
  <c r="O405" i="12"/>
  <c r="P405" i="12" s="1"/>
  <c r="N405" i="12"/>
  <c r="M405" i="12"/>
  <c r="R405" i="12" s="1"/>
  <c r="S405" i="12" s="1"/>
  <c r="A405" i="12" s="1"/>
  <c r="R404" i="12"/>
  <c r="S404" i="12" s="1"/>
  <c r="A404" i="12" s="1"/>
  <c r="Q404" i="12"/>
  <c r="P404" i="12"/>
  <c r="O404" i="12"/>
  <c r="N404" i="12"/>
  <c r="M404" i="12"/>
  <c r="Q403" i="12"/>
  <c r="P403" i="12"/>
  <c r="O403" i="12"/>
  <c r="N403" i="12"/>
  <c r="M403" i="12"/>
  <c r="R403" i="12" s="1"/>
  <c r="S403" i="12" s="1"/>
  <c r="A403" i="12" s="1"/>
  <c r="Q402" i="12"/>
  <c r="O402" i="12"/>
  <c r="P402" i="12" s="1"/>
  <c r="N402" i="12"/>
  <c r="M402" i="12"/>
  <c r="R401" i="12"/>
  <c r="S401" i="12" s="1"/>
  <c r="A401" i="12" s="1"/>
  <c r="Q401" i="12"/>
  <c r="P401" i="12"/>
  <c r="O401" i="12"/>
  <c r="N401" i="12"/>
  <c r="M401" i="12"/>
  <c r="Q400" i="12"/>
  <c r="P400" i="12"/>
  <c r="O400" i="12"/>
  <c r="N400" i="12"/>
  <c r="M400" i="12"/>
  <c r="Q399" i="12"/>
  <c r="O399" i="12"/>
  <c r="P399" i="12" s="1"/>
  <c r="N399" i="12"/>
  <c r="M399" i="12"/>
  <c r="R399" i="12" s="1"/>
  <c r="S399" i="12" s="1"/>
  <c r="A399" i="12" s="1"/>
  <c r="Q398" i="12"/>
  <c r="R398" i="12" s="1"/>
  <c r="S398" i="12" s="1"/>
  <c r="A398" i="12" s="1"/>
  <c r="P398" i="12"/>
  <c r="O398" i="12"/>
  <c r="N398" i="12"/>
  <c r="M398" i="12"/>
  <c r="Q397" i="12"/>
  <c r="P397" i="12"/>
  <c r="O397" i="12"/>
  <c r="N397" i="12"/>
  <c r="M397" i="12"/>
  <c r="Q396" i="12"/>
  <c r="O396" i="12"/>
  <c r="P396" i="12" s="1"/>
  <c r="N396" i="12"/>
  <c r="M396" i="12"/>
  <c r="Q395" i="12"/>
  <c r="R395" i="12" s="1"/>
  <c r="S395" i="12" s="1"/>
  <c r="A395" i="12" s="1"/>
  <c r="P395" i="12"/>
  <c r="O395" i="12"/>
  <c r="N395" i="12"/>
  <c r="M395" i="12"/>
  <c r="Q394" i="12"/>
  <c r="P394" i="12"/>
  <c r="O394" i="12"/>
  <c r="N394" i="12"/>
  <c r="M394" i="12"/>
  <c r="Q393" i="12"/>
  <c r="O393" i="12"/>
  <c r="P393" i="12" s="1"/>
  <c r="N393" i="12"/>
  <c r="M393" i="12"/>
  <c r="Q392" i="12"/>
  <c r="P392" i="12"/>
  <c r="R392" i="12" s="1"/>
  <c r="S392" i="12" s="1"/>
  <c r="A392" i="12" s="1"/>
  <c r="O392" i="12"/>
  <c r="N392" i="12"/>
  <c r="M392" i="12"/>
  <c r="Q391" i="12"/>
  <c r="P391" i="12"/>
  <c r="O391" i="12"/>
  <c r="N391" i="12"/>
  <c r="M391" i="12"/>
  <c r="Q390" i="12"/>
  <c r="O390" i="12"/>
  <c r="P390" i="12" s="1"/>
  <c r="N390" i="12"/>
  <c r="M390" i="12"/>
  <c r="R390" i="12" s="1"/>
  <c r="S390" i="12" s="1"/>
  <c r="A390" i="12" s="1"/>
  <c r="Q389" i="12"/>
  <c r="P389" i="12"/>
  <c r="R389" i="12" s="1"/>
  <c r="S389" i="12" s="1"/>
  <c r="A389" i="12" s="1"/>
  <c r="O389" i="12"/>
  <c r="N389" i="12"/>
  <c r="M389" i="12"/>
  <c r="Q388" i="12"/>
  <c r="P388" i="12"/>
  <c r="O388" i="12"/>
  <c r="N388" i="12"/>
  <c r="M388" i="12"/>
  <c r="Q387" i="12"/>
  <c r="O387" i="12"/>
  <c r="P387" i="12" s="1"/>
  <c r="N387" i="12"/>
  <c r="M387" i="12"/>
  <c r="Q386" i="12"/>
  <c r="P386" i="12"/>
  <c r="R386" i="12" s="1"/>
  <c r="S386" i="12" s="1"/>
  <c r="A386" i="12" s="1"/>
  <c r="O386" i="12"/>
  <c r="N386" i="12"/>
  <c r="M386" i="12"/>
  <c r="Q385" i="12"/>
  <c r="P385" i="12"/>
  <c r="O385" i="12"/>
  <c r="N385" i="12"/>
  <c r="M385" i="12"/>
  <c r="Q384" i="12"/>
  <c r="O384" i="12"/>
  <c r="P384" i="12" s="1"/>
  <c r="N384" i="12"/>
  <c r="M384" i="12"/>
  <c r="R384" i="12" s="1"/>
  <c r="S384" i="12" s="1"/>
  <c r="A384" i="12"/>
  <c r="Q383" i="12"/>
  <c r="P383" i="12"/>
  <c r="R383" i="12" s="1"/>
  <c r="S383" i="12" s="1"/>
  <c r="A383" i="12" s="1"/>
  <c r="O383" i="12"/>
  <c r="N383" i="12"/>
  <c r="M383" i="12"/>
  <c r="Q382" i="12"/>
  <c r="P382" i="12"/>
  <c r="O382" i="12"/>
  <c r="N382" i="12"/>
  <c r="M382" i="12"/>
  <c r="Q381" i="12"/>
  <c r="O381" i="12"/>
  <c r="P381" i="12" s="1"/>
  <c r="N381" i="12"/>
  <c r="M381" i="12"/>
  <c r="Q380" i="12"/>
  <c r="P380" i="12"/>
  <c r="R380" i="12" s="1"/>
  <c r="S380" i="12" s="1"/>
  <c r="A380" i="12" s="1"/>
  <c r="O380" i="12"/>
  <c r="N380" i="12"/>
  <c r="M380" i="12"/>
  <c r="Q379" i="12"/>
  <c r="P379" i="12"/>
  <c r="O379" i="12"/>
  <c r="N379" i="12"/>
  <c r="M379" i="12"/>
  <c r="Q378" i="12"/>
  <c r="O378" i="12"/>
  <c r="P378" i="12" s="1"/>
  <c r="N378" i="12"/>
  <c r="M378" i="12"/>
  <c r="Q377" i="12"/>
  <c r="P377" i="12"/>
  <c r="R377" i="12" s="1"/>
  <c r="S377" i="12" s="1"/>
  <c r="A377" i="12" s="1"/>
  <c r="O377" i="12"/>
  <c r="N377" i="12"/>
  <c r="M377" i="12"/>
  <c r="Q376" i="12"/>
  <c r="P376" i="12"/>
  <c r="O376" i="12"/>
  <c r="N376" i="12"/>
  <c r="M376" i="12"/>
  <c r="Q375" i="12"/>
  <c r="O375" i="12"/>
  <c r="P375" i="12" s="1"/>
  <c r="N375" i="12"/>
  <c r="M375" i="12"/>
  <c r="Q374" i="12"/>
  <c r="P374" i="12"/>
  <c r="R374" i="12" s="1"/>
  <c r="S374" i="12" s="1"/>
  <c r="A374" i="12" s="1"/>
  <c r="O374" i="12"/>
  <c r="N374" i="12"/>
  <c r="M374" i="12"/>
  <c r="Q373" i="12"/>
  <c r="P373" i="12"/>
  <c r="O373" i="12"/>
  <c r="N373" i="12"/>
  <c r="M373" i="12"/>
  <c r="Q372" i="12"/>
  <c r="O372" i="12"/>
  <c r="P372" i="12" s="1"/>
  <c r="N372" i="12"/>
  <c r="M372" i="12"/>
  <c r="R372" i="12" s="1"/>
  <c r="S372" i="12" s="1"/>
  <c r="A372" i="12" s="1"/>
  <c r="Q371" i="12"/>
  <c r="P371" i="12"/>
  <c r="R371" i="12" s="1"/>
  <c r="S371" i="12" s="1"/>
  <c r="A371" i="12" s="1"/>
  <c r="O371" i="12"/>
  <c r="N371" i="12"/>
  <c r="M371" i="12"/>
  <c r="Q370" i="12"/>
  <c r="P370" i="12"/>
  <c r="O370" i="12"/>
  <c r="N370" i="12"/>
  <c r="M370" i="12"/>
  <c r="R370" i="12" s="1"/>
  <c r="S370" i="12" s="1"/>
  <c r="A370" i="12" s="1"/>
  <c r="Q369" i="12"/>
  <c r="O369" i="12"/>
  <c r="P369" i="12" s="1"/>
  <c r="N369" i="12"/>
  <c r="M369" i="12"/>
  <c r="Q368" i="12"/>
  <c r="P368" i="12"/>
  <c r="R368" i="12" s="1"/>
  <c r="S368" i="12" s="1"/>
  <c r="A368" i="12" s="1"/>
  <c r="O368" i="12"/>
  <c r="N368" i="12"/>
  <c r="M368" i="12"/>
  <c r="Q367" i="12"/>
  <c r="P367" i="12"/>
  <c r="O367" i="12"/>
  <c r="N367" i="12"/>
  <c r="M367" i="12"/>
  <c r="Q366" i="12"/>
  <c r="O366" i="12"/>
  <c r="P366" i="12" s="1"/>
  <c r="N366" i="12"/>
  <c r="M366" i="12"/>
  <c r="Q365" i="12"/>
  <c r="P365" i="12"/>
  <c r="R365" i="12" s="1"/>
  <c r="S365" i="12" s="1"/>
  <c r="A365" i="12" s="1"/>
  <c r="O365" i="12"/>
  <c r="N365" i="12"/>
  <c r="M365" i="12"/>
  <c r="Q364" i="12"/>
  <c r="P364" i="12"/>
  <c r="O364" i="12"/>
  <c r="N364" i="12"/>
  <c r="M364" i="12"/>
  <c r="Q363" i="12"/>
  <c r="O363" i="12"/>
  <c r="P363" i="12" s="1"/>
  <c r="N363" i="12"/>
  <c r="M363" i="12"/>
  <c r="Q362" i="12"/>
  <c r="P362" i="12"/>
  <c r="R362" i="12" s="1"/>
  <c r="S362" i="12" s="1"/>
  <c r="A362" i="12" s="1"/>
  <c r="O362" i="12"/>
  <c r="N362" i="12"/>
  <c r="M362" i="12"/>
  <c r="Q361" i="12"/>
  <c r="P361" i="12"/>
  <c r="O361" i="12"/>
  <c r="N361" i="12"/>
  <c r="M361" i="12"/>
  <c r="Q360" i="12"/>
  <c r="O360" i="12"/>
  <c r="P360" i="12" s="1"/>
  <c r="N360" i="12"/>
  <c r="M360" i="12"/>
  <c r="Q359" i="12"/>
  <c r="P359" i="12"/>
  <c r="R359" i="12" s="1"/>
  <c r="S359" i="12" s="1"/>
  <c r="A359" i="12" s="1"/>
  <c r="O359" i="12"/>
  <c r="N359" i="12"/>
  <c r="M359" i="12"/>
  <c r="Q358" i="12"/>
  <c r="P358" i="12"/>
  <c r="O358" i="12"/>
  <c r="N358" i="12"/>
  <c r="M358" i="12"/>
  <c r="Q357" i="12"/>
  <c r="O357" i="12"/>
  <c r="P357" i="12" s="1"/>
  <c r="N357" i="12"/>
  <c r="M357" i="12"/>
  <c r="Q356" i="12"/>
  <c r="P356" i="12"/>
  <c r="R356" i="12" s="1"/>
  <c r="S356" i="12" s="1"/>
  <c r="A356" i="12" s="1"/>
  <c r="O356" i="12"/>
  <c r="N356" i="12"/>
  <c r="M356" i="12"/>
  <c r="Q355" i="12"/>
  <c r="P355" i="12"/>
  <c r="O355" i="12"/>
  <c r="N355" i="12"/>
  <c r="M355" i="12"/>
  <c r="Q354" i="12"/>
  <c r="O354" i="12"/>
  <c r="P354" i="12" s="1"/>
  <c r="N354" i="12"/>
  <c r="M354" i="12"/>
  <c r="R354" i="12" s="1"/>
  <c r="S354" i="12" s="1"/>
  <c r="A354" i="12" s="1"/>
  <c r="Q353" i="12"/>
  <c r="P353" i="12"/>
  <c r="R353" i="12" s="1"/>
  <c r="S353" i="12" s="1"/>
  <c r="A353" i="12" s="1"/>
  <c r="O353" i="12"/>
  <c r="N353" i="12"/>
  <c r="M353" i="12"/>
  <c r="Q352" i="12"/>
  <c r="P352" i="12"/>
  <c r="O352" i="12"/>
  <c r="N352" i="12"/>
  <c r="M352" i="12"/>
  <c r="R352" i="12" s="1"/>
  <c r="S352" i="12" s="1"/>
  <c r="A352" i="12" s="1"/>
  <c r="Q351" i="12"/>
  <c r="O351" i="12"/>
  <c r="P351" i="12" s="1"/>
  <c r="N351" i="12"/>
  <c r="M351" i="12"/>
  <c r="Q350" i="12"/>
  <c r="P350" i="12"/>
  <c r="R350" i="12" s="1"/>
  <c r="S350" i="12" s="1"/>
  <c r="A350" i="12" s="1"/>
  <c r="O350" i="12"/>
  <c r="N350" i="12"/>
  <c r="M350" i="12"/>
  <c r="Q349" i="12"/>
  <c r="P349" i="12"/>
  <c r="O349" i="12"/>
  <c r="N349" i="12"/>
  <c r="M349" i="12"/>
  <c r="Q348" i="12"/>
  <c r="O348" i="12"/>
  <c r="P348" i="12" s="1"/>
  <c r="N348" i="12"/>
  <c r="M348" i="12"/>
  <c r="Q347" i="12"/>
  <c r="P347" i="12"/>
  <c r="R347" i="12" s="1"/>
  <c r="S347" i="12" s="1"/>
  <c r="A347" i="12" s="1"/>
  <c r="O347" i="12"/>
  <c r="N347" i="12"/>
  <c r="M347" i="12"/>
  <c r="Q346" i="12"/>
  <c r="P346" i="12"/>
  <c r="O346" i="12"/>
  <c r="N346" i="12"/>
  <c r="M346" i="12"/>
  <c r="Q345" i="12"/>
  <c r="O345" i="12"/>
  <c r="P345" i="12" s="1"/>
  <c r="N345" i="12"/>
  <c r="M345" i="12"/>
  <c r="Q344" i="12"/>
  <c r="P344" i="12"/>
  <c r="R344" i="12" s="1"/>
  <c r="S344" i="12" s="1"/>
  <c r="A344" i="12" s="1"/>
  <c r="O344" i="12"/>
  <c r="N344" i="12"/>
  <c r="M344" i="12"/>
  <c r="Q343" i="12"/>
  <c r="P343" i="12"/>
  <c r="O343" i="12"/>
  <c r="N343" i="12"/>
  <c r="M343" i="12"/>
  <c r="Q342" i="12"/>
  <c r="O342" i="12"/>
  <c r="P342" i="12" s="1"/>
  <c r="N342" i="12"/>
  <c r="M342" i="12"/>
  <c r="Q341" i="12"/>
  <c r="P341" i="12"/>
  <c r="R341" i="12" s="1"/>
  <c r="S341" i="12" s="1"/>
  <c r="A341" i="12" s="1"/>
  <c r="O341" i="12"/>
  <c r="N341" i="12"/>
  <c r="M341" i="12"/>
  <c r="Q340" i="12"/>
  <c r="P340" i="12"/>
  <c r="O340" i="12"/>
  <c r="N340" i="12"/>
  <c r="M340" i="12"/>
  <c r="R340" i="12" s="1"/>
  <c r="S340" i="12" s="1"/>
  <c r="A340" i="12" s="1"/>
  <c r="Q339" i="12"/>
  <c r="O339" i="12"/>
  <c r="P339" i="12" s="1"/>
  <c r="N339" i="12"/>
  <c r="M339" i="12"/>
  <c r="Q338" i="12"/>
  <c r="P338" i="12"/>
  <c r="R338" i="12" s="1"/>
  <c r="S338" i="12" s="1"/>
  <c r="A338" i="12" s="1"/>
  <c r="O338" i="12"/>
  <c r="N338" i="12"/>
  <c r="M338" i="12"/>
  <c r="Q337" i="12"/>
  <c r="P337" i="12"/>
  <c r="O337" i="12"/>
  <c r="N337" i="12"/>
  <c r="M337" i="12"/>
  <c r="R337" i="12" s="1"/>
  <c r="S337" i="12" s="1"/>
  <c r="A337" i="12" s="1"/>
  <c r="Q336" i="12"/>
  <c r="O336" i="12"/>
  <c r="P336" i="12" s="1"/>
  <c r="N336" i="12"/>
  <c r="M336" i="12"/>
  <c r="Q335" i="12"/>
  <c r="P335" i="12"/>
  <c r="R335" i="12" s="1"/>
  <c r="S335" i="12" s="1"/>
  <c r="A335" i="12" s="1"/>
  <c r="O335" i="12"/>
  <c r="N335" i="12"/>
  <c r="M335" i="12"/>
  <c r="Q334" i="12"/>
  <c r="P334" i="12"/>
  <c r="O334" i="12"/>
  <c r="N334" i="12"/>
  <c r="M334" i="12"/>
  <c r="Q333" i="12"/>
  <c r="O333" i="12"/>
  <c r="P333" i="12" s="1"/>
  <c r="N333" i="12"/>
  <c r="M333" i="12"/>
  <c r="Q332" i="12"/>
  <c r="P332" i="12"/>
  <c r="R332" i="12" s="1"/>
  <c r="S332" i="12" s="1"/>
  <c r="A332" i="12" s="1"/>
  <c r="O332" i="12"/>
  <c r="N332" i="12"/>
  <c r="M332" i="12"/>
  <c r="Q331" i="12"/>
  <c r="P331" i="12"/>
  <c r="O331" i="12"/>
  <c r="N331" i="12"/>
  <c r="M331" i="12"/>
  <c r="Q330" i="12"/>
  <c r="P330" i="12"/>
  <c r="R330" i="12" s="1"/>
  <c r="S330" i="12" s="1"/>
  <c r="A330" i="12" s="1"/>
  <c r="O330" i="12"/>
  <c r="N330" i="12"/>
  <c r="M330" i="12"/>
  <c r="Q329" i="12"/>
  <c r="P329" i="12"/>
  <c r="O329" i="12"/>
  <c r="N329" i="12"/>
  <c r="M329" i="12"/>
  <c r="Q328" i="12"/>
  <c r="P328" i="12"/>
  <c r="O328" i="12"/>
  <c r="N328" i="12"/>
  <c r="M328" i="12"/>
  <c r="Q327" i="12"/>
  <c r="O327" i="12"/>
  <c r="P327" i="12" s="1"/>
  <c r="R327" i="12" s="1"/>
  <c r="S327" i="12" s="1"/>
  <c r="A327" i="12" s="1"/>
  <c r="N327" i="12"/>
  <c r="M327" i="12"/>
  <c r="Q326" i="12"/>
  <c r="P326" i="12"/>
  <c r="O326" i="12"/>
  <c r="N326" i="12"/>
  <c r="R326" i="12" s="1"/>
  <c r="S326" i="12" s="1"/>
  <c r="A326" i="12" s="1"/>
  <c r="M326" i="12"/>
  <c r="S325" i="12"/>
  <c r="A325" i="12" s="1"/>
  <c r="Q325" i="12"/>
  <c r="P325" i="12"/>
  <c r="O325" i="12"/>
  <c r="N325" i="12"/>
  <c r="M325" i="12"/>
  <c r="R325" i="12" s="1"/>
  <c r="Q324" i="12"/>
  <c r="O324" i="12"/>
  <c r="P324" i="12" s="1"/>
  <c r="R324" i="12" s="1"/>
  <c r="S324" i="12" s="1"/>
  <c r="A324" i="12" s="1"/>
  <c r="N324" i="12"/>
  <c r="M324" i="12"/>
  <c r="Q323" i="12"/>
  <c r="P323" i="12"/>
  <c r="O323" i="12"/>
  <c r="N323" i="12"/>
  <c r="M323" i="12"/>
  <c r="Q322" i="12"/>
  <c r="P322" i="12"/>
  <c r="O322" i="12"/>
  <c r="N322" i="12"/>
  <c r="M322" i="12"/>
  <c r="Q321" i="12"/>
  <c r="P321" i="12"/>
  <c r="O321" i="12"/>
  <c r="N321" i="12"/>
  <c r="M321" i="12"/>
  <c r="R321" i="12" s="1"/>
  <c r="S321" i="12" s="1"/>
  <c r="A321" i="12" s="1"/>
  <c r="Q320" i="12"/>
  <c r="P320" i="12"/>
  <c r="O320" i="12"/>
  <c r="N320" i="12"/>
  <c r="M320" i="12"/>
  <c r="Q319" i="12"/>
  <c r="P319" i="12"/>
  <c r="O319" i="12"/>
  <c r="N319" i="12"/>
  <c r="M319" i="12"/>
  <c r="Q318" i="12"/>
  <c r="O318" i="12"/>
  <c r="P318" i="12" s="1"/>
  <c r="R318" i="12" s="1"/>
  <c r="S318" i="12" s="1"/>
  <c r="A318" i="12" s="1"/>
  <c r="N318" i="12"/>
  <c r="M318" i="12"/>
  <c r="Q317" i="12"/>
  <c r="P317" i="12"/>
  <c r="O317" i="12"/>
  <c r="N317" i="12"/>
  <c r="R317" i="12" s="1"/>
  <c r="S317" i="12" s="1"/>
  <c r="M317" i="12"/>
  <c r="A317" i="12"/>
  <c r="Q316" i="12"/>
  <c r="P316" i="12"/>
  <c r="O316" i="12"/>
  <c r="N316" i="12"/>
  <c r="M316" i="12"/>
  <c r="Q315" i="12"/>
  <c r="O315" i="12"/>
  <c r="P315" i="12" s="1"/>
  <c r="N315" i="12"/>
  <c r="M315" i="12"/>
  <c r="R315" i="12" s="1"/>
  <c r="S315" i="12" s="1"/>
  <c r="A315" i="12" s="1"/>
  <c r="Q314" i="12"/>
  <c r="P314" i="12"/>
  <c r="O314" i="12"/>
  <c r="N314" i="12"/>
  <c r="R314" i="12" s="1"/>
  <c r="S314" i="12" s="1"/>
  <c r="M314" i="12"/>
  <c r="A314" i="12"/>
  <c r="Q313" i="12"/>
  <c r="P313" i="12"/>
  <c r="O313" i="12"/>
  <c r="N313" i="12"/>
  <c r="M313" i="12"/>
  <c r="R313" i="12" s="1"/>
  <c r="S313" i="12" s="1"/>
  <c r="A313" i="12" s="1"/>
  <c r="Q312" i="12"/>
  <c r="P312" i="12"/>
  <c r="O312" i="12"/>
  <c r="N312" i="12"/>
  <c r="M312" i="12"/>
  <c r="R312" i="12" s="1"/>
  <c r="S312" i="12" s="1"/>
  <c r="A312" i="12" s="1"/>
  <c r="Q311" i="12"/>
  <c r="P311" i="12"/>
  <c r="O311" i="12"/>
  <c r="N311" i="12"/>
  <c r="R311" i="12" s="1"/>
  <c r="S311" i="12" s="1"/>
  <c r="A311" i="12" s="1"/>
  <c r="M311" i="12"/>
  <c r="Q310" i="12"/>
  <c r="P310" i="12"/>
  <c r="O310" i="12"/>
  <c r="N310" i="12"/>
  <c r="M310" i="12"/>
  <c r="Q309" i="12"/>
  <c r="O309" i="12"/>
  <c r="P309" i="12" s="1"/>
  <c r="R309" i="12" s="1"/>
  <c r="S309" i="12" s="1"/>
  <c r="A309" i="12" s="1"/>
  <c r="N309" i="12"/>
  <c r="M309" i="12"/>
  <c r="Q308" i="12"/>
  <c r="P308" i="12"/>
  <c r="O308" i="12"/>
  <c r="N308" i="12"/>
  <c r="M308" i="12"/>
  <c r="Q307" i="12"/>
  <c r="P307" i="12"/>
  <c r="O307" i="12"/>
  <c r="N307" i="12"/>
  <c r="M307" i="12"/>
  <c r="Q306" i="12"/>
  <c r="O306" i="12"/>
  <c r="P306" i="12" s="1"/>
  <c r="R306" i="12" s="1"/>
  <c r="S306" i="12" s="1"/>
  <c r="A306" i="12" s="1"/>
  <c r="N306" i="12"/>
  <c r="M306" i="12"/>
  <c r="Q305" i="12"/>
  <c r="P305" i="12"/>
  <c r="O305" i="12"/>
  <c r="N305" i="12"/>
  <c r="M305" i="12"/>
  <c r="Q304" i="12"/>
  <c r="P304" i="12"/>
  <c r="O304" i="12"/>
  <c r="N304" i="12"/>
  <c r="M304" i="12"/>
  <c r="R304" i="12" s="1"/>
  <c r="S304" i="12" s="1"/>
  <c r="A304" i="12" s="1"/>
  <c r="Q303" i="12"/>
  <c r="P303" i="12"/>
  <c r="O303" i="12"/>
  <c r="N303" i="12"/>
  <c r="M303" i="12"/>
  <c r="Q302" i="12"/>
  <c r="P302" i="12"/>
  <c r="O302" i="12"/>
  <c r="N302" i="12"/>
  <c r="R302" i="12" s="1"/>
  <c r="S302" i="12" s="1"/>
  <c r="A302" i="12" s="1"/>
  <c r="M302" i="12"/>
  <c r="Q301" i="12"/>
  <c r="P301" i="12"/>
  <c r="O301" i="12"/>
  <c r="N301" i="12"/>
  <c r="M301" i="12"/>
  <c r="Q300" i="12"/>
  <c r="O300" i="12"/>
  <c r="P300" i="12" s="1"/>
  <c r="N300" i="12"/>
  <c r="M300" i="12"/>
  <c r="R300" i="12" s="1"/>
  <c r="S300" i="12" s="1"/>
  <c r="A300" i="12" s="1"/>
  <c r="Q299" i="12"/>
  <c r="P299" i="12"/>
  <c r="O299" i="12"/>
  <c r="N299" i="12"/>
  <c r="M299" i="12"/>
  <c r="Q298" i="12"/>
  <c r="P298" i="12"/>
  <c r="O298" i="12"/>
  <c r="N298" i="12"/>
  <c r="M298" i="12"/>
  <c r="R298" i="12" s="1"/>
  <c r="S298" i="12" s="1"/>
  <c r="A298" i="12" s="1"/>
  <c r="R297" i="12"/>
  <c r="S297" i="12" s="1"/>
  <c r="A297" i="12" s="1"/>
  <c r="Q297" i="12"/>
  <c r="O297" i="12"/>
  <c r="P297" i="12" s="1"/>
  <c r="N297" i="12"/>
  <c r="M297" i="12"/>
  <c r="Q296" i="12"/>
  <c r="P296" i="12"/>
  <c r="O296" i="12"/>
  <c r="N296" i="12"/>
  <c r="R296" i="12" s="1"/>
  <c r="S296" i="12" s="1"/>
  <c r="M296" i="12"/>
  <c r="A296" i="12"/>
  <c r="Q295" i="12"/>
  <c r="P295" i="12"/>
  <c r="O295" i="12"/>
  <c r="N295" i="12"/>
  <c r="M295" i="12"/>
  <c r="Q294" i="12"/>
  <c r="P294" i="12"/>
  <c r="O294" i="12"/>
  <c r="N294" i="12"/>
  <c r="M294" i="12"/>
  <c r="R294" i="12" s="1"/>
  <c r="S294" i="12" s="1"/>
  <c r="A294" i="12" s="1"/>
  <c r="Q293" i="12"/>
  <c r="P293" i="12"/>
  <c r="O293" i="12"/>
  <c r="N293" i="12"/>
  <c r="M293" i="12"/>
  <c r="Q292" i="12"/>
  <c r="P292" i="12"/>
  <c r="O292" i="12"/>
  <c r="N292" i="12"/>
  <c r="M292" i="12"/>
  <c r="Q291" i="12"/>
  <c r="O291" i="12"/>
  <c r="P291" i="12" s="1"/>
  <c r="R291" i="12" s="1"/>
  <c r="S291" i="12" s="1"/>
  <c r="A291" i="12" s="1"/>
  <c r="N291" i="12"/>
  <c r="M291" i="12"/>
  <c r="Q290" i="12"/>
  <c r="P290" i="12"/>
  <c r="O290" i="12"/>
  <c r="N290" i="12"/>
  <c r="R290" i="12" s="1"/>
  <c r="S290" i="12" s="1"/>
  <c r="A290" i="12" s="1"/>
  <c r="M290" i="12"/>
  <c r="S289" i="12"/>
  <c r="A289" i="12" s="1"/>
  <c r="Q289" i="12"/>
  <c r="P289" i="12"/>
  <c r="O289" i="12"/>
  <c r="N289" i="12"/>
  <c r="M289" i="12"/>
  <c r="R289" i="12" s="1"/>
  <c r="Q288" i="12"/>
  <c r="O288" i="12"/>
  <c r="P288" i="12" s="1"/>
  <c r="N288" i="12"/>
  <c r="M288" i="12"/>
  <c r="Q287" i="12"/>
  <c r="P287" i="12"/>
  <c r="O287" i="12"/>
  <c r="N287" i="12"/>
  <c r="M287" i="12"/>
  <c r="Q286" i="12"/>
  <c r="P286" i="12"/>
  <c r="O286" i="12"/>
  <c r="N286" i="12"/>
  <c r="M286" i="12"/>
  <c r="Q285" i="12"/>
  <c r="P285" i="12"/>
  <c r="O285" i="12"/>
  <c r="N285" i="12"/>
  <c r="M285" i="12"/>
  <c r="R285" i="12" s="1"/>
  <c r="S285" i="12" s="1"/>
  <c r="A285" i="12" s="1"/>
  <c r="Q284" i="12"/>
  <c r="P284" i="12"/>
  <c r="O284" i="12"/>
  <c r="N284" i="12"/>
  <c r="M284" i="12"/>
  <c r="Q283" i="12"/>
  <c r="P283" i="12"/>
  <c r="O283" i="12"/>
  <c r="N283" i="12"/>
  <c r="M283" i="12"/>
  <c r="Q282" i="12"/>
  <c r="O282" i="12"/>
  <c r="P282" i="12" s="1"/>
  <c r="R282" i="12" s="1"/>
  <c r="S282" i="12" s="1"/>
  <c r="A282" i="12" s="1"/>
  <c r="N282" i="12"/>
  <c r="M282" i="12"/>
  <c r="Q281" i="12"/>
  <c r="P281" i="12"/>
  <c r="O281" i="12"/>
  <c r="N281" i="12"/>
  <c r="R281" i="12" s="1"/>
  <c r="S281" i="12" s="1"/>
  <c r="M281" i="12"/>
  <c r="A281" i="12"/>
  <c r="Q280" i="12"/>
  <c r="P280" i="12"/>
  <c r="O280" i="12"/>
  <c r="N280" i="12"/>
  <c r="M280" i="12"/>
  <c r="Q279" i="12"/>
  <c r="O279" i="12"/>
  <c r="P279" i="12" s="1"/>
  <c r="N279" i="12"/>
  <c r="M279" i="12"/>
  <c r="R279" i="12" s="1"/>
  <c r="S279" i="12" s="1"/>
  <c r="A279" i="12" s="1"/>
  <c r="Q278" i="12"/>
  <c r="P278" i="12"/>
  <c r="O278" i="12"/>
  <c r="N278" i="12"/>
  <c r="R278" i="12" s="1"/>
  <c r="S278" i="12" s="1"/>
  <c r="M278" i="12"/>
  <c r="A278" i="12"/>
  <c r="Q277" i="12"/>
  <c r="P277" i="12"/>
  <c r="O277" i="12"/>
  <c r="N277" i="12"/>
  <c r="M277" i="12"/>
  <c r="R277" i="12" s="1"/>
  <c r="S277" i="12" s="1"/>
  <c r="A277" i="12" s="1"/>
  <c r="Q276" i="12"/>
  <c r="P276" i="12"/>
  <c r="O276" i="12"/>
  <c r="N276" i="12"/>
  <c r="M276" i="12"/>
  <c r="R276" i="12" s="1"/>
  <c r="S276" i="12" s="1"/>
  <c r="A276" i="12" s="1"/>
  <c r="Q275" i="12"/>
  <c r="P275" i="12"/>
  <c r="O275" i="12"/>
  <c r="N275" i="12"/>
  <c r="R275" i="12" s="1"/>
  <c r="S275" i="12" s="1"/>
  <c r="A275" i="12" s="1"/>
  <c r="M275" i="12"/>
  <c r="Q274" i="12"/>
  <c r="P274" i="12"/>
  <c r="O274" i="12"/>
  <c r="N274" i="12"/>
  <c r="M274" i="12"/>
  <c r="Q273" i="12"/>
  <c r="O273" i="12"/>
  <c r="P273" i="12" s="1"/>
  <c r="R273" i="12" s="1"/>
  <c r="S273" i="12" s="1"/>
  <c r="A273" i="12" s="1"/>
  <c r="N273" i="12"/>
  <c r="M273" i="12"/>
  <c r="Q272" i="12"/>
  <c r="P272" i="12"/>
  <c r="O272" i="12"/>
  <c r="N272" i="12"/>
  <c r="M272" i="12"/>
  <c r="Q271" i="12"/>
  <c r="P271" i="12"/>
  <c r="O271" i="12"/>
  <c r="N271" i="12"/>
  <c r="M271" i="12"/>
  <c r="Q270" i="12"/>
  <c r="O270" i="12"/>
  <c r="P270" i="12" s="1"/>
  <c r="R270" i="12" s="1"/>
  <c r="S270" i="12" s="1"/>
  <c r="A270" i="12" s="1"/>
  <c r="N270" i="12"/>
  <c r="M270" i="12"/>
  <c r="Q269" i="12"/>
  <c r="P269" i="12"/>
  <c r="O269" i="12"/>
  <c r="N269" i="12"/>
  <c r="M269" i="12"/>
  <c r="Q268" i="12"/>
  <c r="P268" i="12"/>
  <c r="O268" i="12"/>
  <c r="N268" i="12"/>
  <c r="M268" i="12"/>
  <c r="R268" i="12" s="1"/>
  <c r="S268" i="12" s="1"/>
  <c r="A268" i="12" s="1"/>
  <c r="Q267" i="12"/>
  <c r="P267" i="12"/>
  <c r="O267" i="12"/>
  <c r="N267" i="12"/>
  <c r="M267" i="12"/>
  <c r="R267" i="12" s="1"/>
  <c r="S267" i="12" s="1"/>
  <c r="A267" i="12" s="1"/>
  <c r="Q266" i="12"/>
  <c r="P266" i="12"/>
  <c r="O266" i="12"/>
  <c r="N266" i="12"/>
  <c r="R266" i="12" s="1"/>
  <c r="S266" i="12" s="1"/>
  <c r="A266" i="12" s="1"/>
  <c r="M266" i="12"/>
  <c r="Q265" i="12"/>
  <c r="P265" i="12"/>
  <c r="O265" i="12"/>
  <c r="N265" i="12"/>
  <c r="M265" i="12"/>
  <c r="Q264" i="12"/>
  <c r="O264" i="12"/>
  <c r="P264" i="12" s="1"/>
  <c r="N264" i="12"/>
  <c r="M264" i="12"/>
  <c r="R264" i="12" s="1"/>
  <c r="S264" i="12" s="1"/>
  <c r="A264" i="12" s="1"/>
  <c r="Q263" i="12"/>
  <c r="P263" i="12"/>
  <c r="O263" i="12"/>
  <c r="N263" i="12"/>
  <c r="M263" i="12"/>
  <c r="Q262" i="12"/>
  <c r="P262" i="12"/>
  <c r="O262" i="12"/>
  <c r="N262" i="12"/>
  <c r="M262" i="12"/>
  <c r="R262" i="12" s="1"/>
  <c r="S262" i="12" s="1"/>
  <c r="A262" i="12" s="1"/>
  <c r="Q261" i="12"/>
  <c r="O261" i="12"/>
  <c r="P261" i="12" s="1"/>
  <c r="R261" i="12" s="1"/>
  <c r="S261" i="12" s="1"/>
  <c r="A261" i="12" s="1"/>
  <c r="N261" i="12"/>
  <c r="M261" i="12"/>
  <c r="Q260" i="12"/>
  <c r="P260" i="12"/>
  <c r="O260" i="12"/>
  <c r="N260" i="12"/>
  <c r="R260" i="12" s="1"/>
  <c r="S260" i="12" s="1"/>
  <c r="M260" i="12"/>
  <c r="A260" i="12"/>
  <c r="Q259" i="12"/>
  <c r="P259" i="12"/>
  <c r="O259" i="12"/>
  <c r="N259" i="12"/>
  <c r="M259" i="12"/>
  <c r="Q258" i="12"/>
  <c r="P258" i="12"/>
  <c r="O258" i="12"/>
  <c r="N258" i="12"/>
  <c r="M258" i="12"/>
  <c r="R258" i="12" s="1"/>
  <c r="S258" i="12" s="1"/>
  <c r="A258" i="12" s="1"/>
  <c r="Q257" i="12"/>
  <c r="P257" i="12"/>
  <c r="O257" i="12"/>
  <c r="N257" i="12"/>
  <c r="M257" i="12"/>
  <c r="Q256" i="12"/>
  <c r="P256" i="12"/>
  <c r="O256" i="12"/>
  <c r="N256" i="12"/>
  <c r="M256" i="12"/>
  <c r="R255" i="12"/>
  <c r="S255" i="12" s="1"/>
  <c r="A255" i="12" s="1"/>
  <c r="Q255" i="12"/>
  <c r="P255" i="12"/>
  <c r="O255" i="12"/>
  <c r="N255" i="12"/>
  <c r="M255" i="12"/>
  <c r="Q254" i="12"/>
  <c r="P254" i="12"/>
  <c r="O254" i="12"/>
  <c r="N254" i="12"/>
  <c r="R254" i="12" s="1"/>
  <c r="S254" i="12" s="1"/>
  <c r="A254" i="12" s="1"/>
  <c r="M254" i="12"/>
  <c r="S253" i="12"/>
  <c r="A253" i="12" s="1"/>
  <c r="Q253" i="12"/>
  <c r="P253" i="12"/>
  <c r="O253" i="12"/>
  <c r="N253" i="12"/>
  <c r="M253" i="12"/>
  <c r="R253" i="12" s="1"/>
  <c r="Q252" i="12"/>
  <c r="O252" i="12"/>
  <c r="P252" i="12" s="1"/>
  <c r="N252" i="12"/>
  <c r="M252" i="12"/>
  <c r="Q251" i="12"/>
  <c r="P251" i="12"/>
  <c r="O251" i="12"/>
  <c r="N251" i="12"/>
  <c r="M251" i="12"/>
  <c r="Q250" i="12"/>
  <c r="P250" i="12"/>
  <c r="O250" i="12"/>
  <c r="N250" i="12"/>
  <c r="M250" i="12"/>
  <c r="Q249" i="12"/>
  <c r="P249" i="12"/>
  <c r="O249" i="12"/>
  <c r="N249" i="12"/>
  <c r="M249" i="12"/>
  <c r="R249" i="12" s="1"/>
  <c r="S249" i="12" s="1"/>
  <c r="A249" i="12" s="1"/>
  <c r="Q248" i="12"/>
  <c r="P248" i="12"/>
  <c r="O248" i="12"/>
  <c r="N248" i="12"/>
  <c r="M248" i="12"/>
  <c r="Q247" i="12"/>
  <c r="P247" i="12"/>
  <c r="O247" i="12"/>
  <c r="N247" i="12"/>
  <c r="M247" i="12"/>
  <c r="R246" i="12"/>
  <c r="S246" i="12" s="1"/>
  <c r="A246" i="12" s="1"/>
  <c r="Q246" i="12"/>
  <c r="O246" i="12"/>
  <c r="P246" i="12" s="1"/>
  <c r="N246" i="12"/>
  <c r="M246" i="12"/>
  <c r="Q245" i="12"/>
  <c r="P245" i="12"/>
  <c r="O245" i="12"/>
  <c r="N245" i="12"/>
  <c r="R245" i="12" s="1"/>
  <c r="S245" i="12" s="1"/>
  <c r="M245" i="12"/>
  <c r="A245" i="12"/>
  <c r="Q244" i="12"/>
  <c r="P244" i="12"/>
  <c r="O244" i="12"/>
  <c r="N244" i="12"/>
  <c r="M244" i="12"/>
  <c r="Q243" i="12"/>
  <c r="O243" i="12"/>
  <c r="P243" i="12" s="1"/>
  <c r="N243" i="12"/>
  <c r="M243" i="12"/>
  <c r="R243" i="12" s="1"/>
  <c r="S243" i="12" s="1"/>
  <c r="A243" i="12"/>
  <c r="Q242" i="12"/>
  <c r="P242" i="12"/>
  <c r="O242" i="12"/>
  <c r="N242" i="12"/>
  <c r="R242" i="12" s="1"/>
  <c r="S242" i="12" s="1"/>
  <c r="M242" i="12"/>
  <c r="A242" i="12"/>
  <c r="Q241" i="12"/>
  <c r="P241" i="12"/>
  <c r="O241" i="12"/>
  <c r="N241" i="12"/>
  <c r="M241" i="12"/>
  <c r="R241" i="12" s="1"/>
  <c r="S241" i="12" s="1"/>
  <c r="A241" i="12" s="1"/>
  <c r="Q240" i="12"/>
  <c r="P240" i="12"/>
  <c r="O240" i="12"/>
  <c r="N240" i="12"/>
  <c r="M240" i="12"/>
  <c r="R240" i="12" s="1"/>
  <c r="S240" i="12" s="1"/>
  <c r="A240" i="12" s="1"/>
  <c r="Q239" i="12"/>
  <c r="P239" i="12"/>
  <c r="O239" i="12"/>
  <c r="N239" i="12"/>
  <c r="R239" i="12" s="1"/>
  <c r="S239" i="12" s="1"/>
  <c r="A239" i="12" s="1"/>
  <c r="M239" i="12"/>
  <c r="Q238" i="12"/>
  <c r="P238" i="12"/>
  <c r="O238" i="12"/>
  <c r="N238" i="12"/>
  <c r="M238" i="12"/>
  <c r="Q237" i="12"/>
  <c r="O237" i="12"/>
  <c r="P237" i="12" s="1"/>
  <c r="R237" i="12" s="1"/>
  <c r="S237" i="12" s="1"/>
  <c r="A237" i="12" s="1"/>
  <c r="N237" i="12"/>
  <c r="M237" i="12"/>
  <c r="Q236" i="12"/>
  <c r="O236" i="12"/>
  <c r="P236" i="12" s="1"/>
  <c r="N236" i="12"/>
  <c r="M236" i="12"/>
  <c r="Q235" i="12"/>
  <c r="P235" i="12"/>
  <c r="O235" i="12"/>
  <c r="N235" i="12"/>
  <c r="M235" i="12"/>
  <c r="R234" i="12"/>
  <c r="S234" i="12" s="1"/>
  <c r="A234" i="12" s="1"/>
  <c r="Q234" i="12"/>
  <c r="P234" i="12"/>
  <c r="O234" i="12"/>
  <c r="N234" i="12"/>
  <c r="M234" i="12"/>
  <c r="Q233" i="12"/>
  <c r="O233" i="12"/>
  <c r="P233" i="12" s="1"/>
  <c r="N233" i="12"/>
  <c r="R233" i="12" s="1"/>
  <c r="S233" i="12" s="1"/>
  <c r="A233" i="12" s="1"/>
  <c r="M233" i="12"/>
  <c r="Q232" i="12"/>
  <c r="P232" i="12"/>
  <c r="O232" i="12"/>
  <c r="N232" i="12"/>
  <c r="M232" i="12"/>
  <c r="Q231" i="12"/>
  <c r="O231" i="12"/>
  <c r="P231" i="12" s="1"/>
  <c r="R231" i="12" s="1"/>
  <c r="S231" i="12" s="1"/>
  <c r="A231" i="12" s="1"/>
  <c r="N231" i="12"/>
  <c r="M231" i="12"/>
  <c r="Q230" i="12"/>
  <c r="O230" i="12"/>
  <c r="P230" i="12" s="1"/>
  <c r="N230" i="12"/>
  <c r="M230" i="12"/>
  <c r="Q229" i="12"/>
  <c r="P229" i="12"/>
  <c r="O229" i="12"/>
  <c r="N229" i="12"/>
  <c r="M229" i="12"/>
  <c r="R228" i="12"/>
  <c r="S228" i="12" s="1"/>
  <c r="A228" i="12" s="1"/>
  <c r="Q228" i="12"/>
  <c r="P228" i="12"/>
  <c r="O228" i="12"/>
  <c r="N228" i="12"/>
  <c r="M228" i="12"/>
  <c r="Q227" i="12"/>
  <c r="O227" i="12"/>
  <c r="P227" i="12" s="1"/>
  <c r="N227" i="12"/>
  <c r="R227" i="12" s="1"/>
  <c r="S227" i="12" s="1"/>
  <c r="A227" i="12" s="1"/>
  <c r="M227" i="12"/>
  <c r="Q226" i="12"/>
  <c r="P226" i="12"/>
  <c r="O226" i="12"/>
  <c r="N226" i="12"/>
  <c r="M226" i="12"/>
  <c r="Q225" i="12"/>
  <c r="O225" i="12"/>
  <c r="P225" i="12" s="1"/>
  <c r="R225" i="12" s="1"/>
  <c r="S225" i="12" s="1"/>
  <c r="A225" i="12" s="1"/>
  <c r="N225" i="12"/>
  <c r="M225" i="12"/>
  <c r="Q224" i="12"/>
  <c r="O224" i="12"/>
  <c r="P224" i="12" s="1"/>
  <c r="N224" i="12"/>
  <c r="M224" i="12"/>
  <c r="Q223" i="12"/>
  <c r="P223" i="12"/>
  <c r="O223" i="12"/>
  <c r="N223" i="12"/>
  <c r="M223" i="12"/>
  <c r="R222" i="12"/>
  <c r="S222" i="12" s="1"/>
  <c r="A222" i="12" s="1"/>
  <c r="Q222" i="12"/>
  <c r="P222" i="12"/>
  <c r="O222" i="12"/>
  <c r="N222" i="12"/>
  <c r="M222" i="12"/>
  <c r="Q221" i="12"/>
  <c r="O221" i="12"/>
  <c r="P221" i="12" s="1"/>
  <c r="N221" i="12"/>
  <c r="R221" i="12" s="1"/>
  <c r="S221" i="12" s="1"/>
  <c r="A221" i="12" s="1"/>
  <c r="M221" i="12"/>
  <c r="Q220" i="12"/>
  <c r="P220" i="12"/>
  <c r="O220" i="12"/>
  <c r="N220" i="12"/>
  <c r="M220" i="12"/>
  <c r="Q219" i="12"/>
  <c r="O219" i="12"/>
  <c r="P219" i="12" s="1"/>
  <c r="R219" i="12" s="1"/>
  <c r="S219" i="12" s="1"/>
  <c r="A219" i="12" s="1"/>
  <c r="N219" i="12"/>
  <c r="M219" i="12"/>
  <c r="R218" i="12"/>
  <c r="S218" i="12" s="1"/>
  <c r="A218" i="12" s="1"/>
  <c r="Q218" i="12"/>
  <c r="O218" i="12"/>
  <c r="P218" i="12" s="1"/>
  <c r="N218" i="12"/>
  <c r="M218" i="12"/>
  <c r="Q217" i="12"/>
  <c r="P217" i="12"/>
  <c r="O217" i="12"/>
  <c r="N217" i="12"/>
  <c r="M217" i="12"/>
  <c r="Q216" i="12"/>
  <c r="O216" i="12"/>
  <c r="P216" i="12" s="1"/>
  <c r="R216" i="12" s="1"/>
  <c r="S216" i="12" s="1"/>
  <c r="A216" i="12" s="1"/>
  <c r="N216" i="12"/>
  <c r="M216" i="12"/>
  <c r="Q215" i="12"/>
  <c r="O215" i="12"/>
  <c r="P215" i="12" s="1"/>
  <c r="N215" i="12"/>
  <c r="M215" i="12"/>
  <c r="Q214" i="12"/>
  <c r="P214" i="12"/>
  <c r="O214" i="12"/>
  <c r="N214" i="12"/>
  <c r="M214" i="12"/>
  <c r="R214" i="12" s="1"/>
  <c r="S214" i="12" s="1"/>
  <c r="A214" i="12" s="1"/>
  <c r="R213" i="12"/>
  <c r="S213" i="12" s="1"/>
  <c r="A213" i="12" s="1"/>
  <c r="Q213" i="12"/>
  <c r="O213" i="12"/>
  <c r="P213" i="12" s="1"/>
  <c r="N213" i="12"/>
  <c r="M213" i="12"/>
  <c r="Q212" i="12"/>
  <c r="O212" i="12"/>
  <c r="P212" i="12" s="1"/>
  <c r="N212" i="12"/>
  <c r="R212" i="12" s="1"/>
  <c r="S212" i="12" s="1"/>
  <c r="M212" i="12"/>
  <c r="A212" i="12"/>
  <c r="Q211" i="12"/>
  <c r="P211" i="12"/>
  <c r="O211" i="12"/>
  <c r="N211" i="12"/>
  <c r="M211" i="12"/>
  <c r="R211" i="12" s="1"/>
  <c r="S211" i="12" s="1"/>
  <c r="A211" i="12" s="1"/>
  <c r="Q210" i="12"/>
  <c r="O210" i="12"/>
  <c r="P210" i="12" s="1"/>
  <c r="N210" i="12"/>
  <c r="R210" i="12" s="1"/>
  <c r="S210" i="12" s="1"/>
  <c r="A210" i="12" s="1"/>
  <c r="M210" i="12"/>
  <c r="R209" i="12"/>
  <c r="S209" i="12" s="1"/>
  <c r="A209" i="12" s="1"/>
  <c r="Q209" i="12"/>
  <c r="O209" i="12"/>
  <c r="P209" i="12" s="1"/>
  <c r="N209" i="12"/>
  <c r="M209" i="12"/>
  <c r="Q208" i="12"/>
  <c r="P208" i="12"/>
  <c r="O208" i="12"/>
  <c r="N208" i="12"/>
  <c r="M208" i="12"/>
  <c r="R208" i="12" s="1"/>
  <c r="S208" i="12" s="1"/>
  <c r="A208" i="12" s="1"/>
  <c r="Q207" i="12"/>
  <c r="O207" i="12"/>
  <c r="P207" i="12" s="1"/>
  <c r="N207" i="12"/>
  <c r="M207" i="12"/>
  <c r="R207" i="12" s="1"/>
  <c r="S207" i="12" s="1"/>
  <c r="A207" i="12" s="1"/>
  <c r="Q206" i="12"/>
  <c r="P206" i="12"/>
  <c r="O206" i="12"/>
  <c r="N206" i="12"/>
  <c r="M206" i="12"/>
  <c r="R206" i="12" s="1"/>
  <c r="S206" i="12" s="1"/>
  <c r="A206" i="12" s="1"/>
  <c r="Q205" i="12"/>
  <c r="O205" i="12"/>
  <c r="P205" i="12" s="1"/>
  <c r="N205" i="12"/>
  <c r="M205" i="12"/>
  <c r="Q204" i="12"/>
  <c r="O204" i="12"/>
  <c r="P204" i="12" s="1"/>
  <c r="N204" i="12"/>
  <c r="M204" i="12"/>
  <c r="R204" i="12" s="1"/>
  <c r="S204" i="12" s="1"/>
  <c r="A204" i="12" s="1"/>
  <c r="S203" i="12"/>
  <c r="A203" i="12" s="1"/>
  <c r="Q203" i="12"/>
  <c r="P203" i="12"/>
  <c r="O203" i="12"/>
  <c r="N203" i="12"/>
  <c r="M203" i="12"/>
  <c r="R203" i="12" s="1"/>
  <c r="Q202" i="12"/>
  <c r="P202" i="12"/>
  <c r="O202" i="12"/>
  <c r="N202" i="12"/>
  <c r="M202" i="12"/>
  <c r="R202" i="12" s="1"/>
  <c r="S202" i="12" s="1"/>
  <c r="A202" i="12" s="1"/>
  <c r="Q201" i="12"/>
  <c r="O201" i="12"/>
  <c r="P201" i="12" s="1"/>
  <c r="N201" i="12"/>
  <c r="M201" i="12"/>
  <c r="S200" i="12"/>
  <c r="A200" i="12" s="1"/>
  <c r="Q200" i="12"/>
  <c r="P200" i="12"/>
  <c r="O200" i="12"/>
  <c r="N200" i="12"/>
  <c r="M200" i="12"/>
  <c r="R200" i="12" s="1"/>
  <c r="Q199" i="12"/>
  <c r="O199" i="12"/>
  <c r="P199" i="12" s="1"/>
  <c r="N199" i="12"/>
  <c r="M199" i="12"/>
  <c r="Q198" i="12"/>
  <c r="O198" i="12"/>
  <c r="P198" i="12" s="1"/>
  <c r="N198" i="12"/>
  <c r="M198" i="12"/>
  <c r="Q197" i="12"/>
  <c r="P197" i="12"/>
  <c r="O197" i="12"/>
  <c r="N197" i="12"/>
  <c r="M197" i="12"/>
  <c r="R197" i="12" s="1"/>
  <c r="S197" i="12" s="1"/>
  <c r="A197" i="12" s="1"/>
  <c r="Q196" i="12"/>
  <c r="O196" i="12"/>
  <c r="P196" i="12" s="1"/>
  <c r="N196" i="12"/>
  <c r="M196" i="12"/>
  <c r="Q195" i="12"/>
  <c r="O195" i="12"/>
  <c r="P195" i="12" s="1"/>
  <c r="N195" i="12"/>
  <c r="M195" i="12"/>
  <c r="R195" i="12" s="1"/>
  <c r="S195" i="12" s="1"/>
  <c r="A195" i="12" s="1"/>
  <c r="S194" i="12"/>
  <c r="A194" i="12" s="1"/>
  <c r="Q194" i="12"/>
  <c r="P194" i="12"/>
  <c r="O194" i="12"/>
  <c r="N194" i="12"/>
  <c r="M194" i="12"/>
  <c r="R194" i="12" s="1"/>
  <c r="Q193" i="12"/>
  <c r="P193" i="12"/>
  <c r="O193" i="12"/>
  <c r="N193" i="12"/>
  <c r="M193" i="12"/>
  <c r="R193" i="12" s="1"/>
  <c r="S193" i="12" s="1"/>
  <c r="A193" i="12" s="1"/>
  <c r="Q192" i="12"/>
  <c r="O192" i="12"/>
  <c r="P192" i="12" s="1"/>
  <c r="N192" i="12"/>
  <c r="M192" i="12"/>
  <c r="S191" i="12"/>
  <c r="A191" i="12" s="1"/>
  <c r="Q191" i="12"/>
  <c r="P191" i="12"/>
  <c r="O191" i="12"/>
  <c r="N191" i="12"/>
  <c r="M191" i="12"/>
  <c r="R191" i="12" s="1"/>
  <c r="Q190" i="12"/>
  <c r="O190" i="12"/>
  <c r="P190" i="12" s="1"/>
  <c r="N190" i="12"/>
  <c r="M190" i="12"/>
  <c r="Q189" i="12"/>
  <c r="O189" i="12"/>
  <c r="P189" i="12" s="1"/>
  <c r="N189" i="12"/>
  <c r="M189" i="12"/>
  <c r="Q188" i="12"/>
  <c r="P188" i="12"/>
  <c r="O188" i="12"/>
  <c r="N188" i="12"/>
  <c r="M188" i="12"/>
  <c r="R188" i="12" s="1"/>
  <c r="S188" i="12" s="1"/>
  <c r="A188" i="12" s="1"/>
  <c r="Q187" i="12"/>
  <c r="O187" i="12"/>
  <c r="P187" i="12" s="1"/>
  <c r="N187" i="12"/>
  <c r="M187" i="12"/>
  <c r="Q186" i="12"/>
  <c r="O186" i="12"/>
  <c r="P186" i="12" s="1"/>
  <c r="N186" i="12"/>
  <c r="M186" i="12"/>
  <c r="R186" i="12" s="1"/>
  <c r="S186" i="12" s="1"/>
  <c r="A186" i="12" s="1"/>
  <c r="S185" i="12"/>
  <c r="A185" i="12" s="1"/>
  <c r="Q185" i="12"/>
  <c r="P185" i="12"/>
  <c r="O185" i="12"/>
  <c r="N185" i="12"/>
  <c r="M185" i="12"/>
  <c r="R185" i="12" s="1"/>
  <c r="Q184" i="12"/>
  <c r="P184" i="12"/>
  <c r="O184" i="12"/>
  <c r="N184" i="12"/>
  <c r="M184" i="12"/>
  <c r="R184" i="12" s="1"/>
  <c r="S184" i="12" s="1"/>
  <c r="A184" i="12" s="1"/>
  <c r="Q183" i="12"/>
  <c r="O183" i="12"/>
  <c r="P183" i="12" s="1"/>
  <c r="N183" i="12"/>
  <c r="M183" i="12"/>
  <c r="S182" i="12"/>
  <c r="A182" i="12" s="1"/>
  <c r="Q182" i="12"/>
  <c r="P182" i="12"/>
  <c r="O182" i="12"/>
  <c r="N182" i="12"/>
  <c r="M182" i="12"/>
  <c r="R182" i="12" s="1"/>
  <c r="Q181" i="12"/>
  <c r="O181" i="12"/>
  <c r="P181" i="12" s="1"/>
  <c r="N181" i="12"/>
  <c r="M181" i="12"/>
  <c r="Q180" i="12"/>
  <c r="O180" i="12"/>
  <c r="P180" i="12" s="1"/>
  <c r="N180" i="12"/>
  <c r="M180" i="12"/>
  <c r="Q179" i="12"/>
  <c r="P179" i="12"/>
  <c r="O179" i="12"/>
  <c r="N179" i="12"/>
  <c r="M179" i="12"/>
  <c r="R179" i="12" s="1"/>
  <c r="S179" i="12" s="1"/>
  <c r="A179" i="12" s="1"/>
  <c r="Q178" i="12"/>
  <c r="O178" i="12"/>
  <c r="P178" i="12" s="1"/>
  <c r="N178" i="12"/>
  <c r="M178" i="12"/>
  <c r="Q177" i="12"/>
  <c r="O177" i="12"/>
  <c r="P177" i="12" s="1"/>
  <c r="N177" i="12"/>
  <c r="M177" i="12"/>
  <c r="R177" i="12" s="1"/>
  <c r="S177" i="12" s="1"/>
  <c r="A177" i="12" s="1"/>
  <c r="S176" i="12"/>
  <c r="A176" i="12" s="1"/>
  <c r="Q176" i="12"/>
  <c r="P176" i="12"/>
  <c r="O176" i="12"/>
  <c r="N176" i="12"/>
  <c r="M176" i="12"/>
  <c r="R176" i="12" s="1"/>
  <c r="Q175" i="12"/>
  <c r="P175" i="12"/>
  <c r="O175" i="12"/>
  <c r="N175" i="12"/>
  <c r="M175" i="12"/>
  <c r="R175" i="12" s="1"/>
  <c r="S175" i="12" s="1"/>
  <c r="A175" i="12" s="1"/>
  <c r="Q174" i="12"/>
  <c r="O174" i="12"/>
  <c r="P174" i="12" s="1"/>
  <c r="N174" i="12"/>
  <c r="M174" i="12"/>
  <c r="S173" i="12"/>
  <c r="A173" i="12" s="1"/>
  <c r="Q173" i="12"/>
  <c r="P173" i="12"/>
  <c r="O173" i="12"/>
  <c r="N173" i="12"/>
  <c r="M173" i="12"/>
  <c r="R173" i="12" s="1"/>
  <c r="Q172" i="12"/>
  <c r="O172" i="12"/>
  <c r="P172" i="12" s="1"/>
  <c r="N172" i="12"/>
  <c r="M172" i="12"/>
  <c r="Q171" i="12"/>
  <c r="O171" i="12"/>
  <c r="P171" i="12" s="1"/>
  <c r="N171" i="12"/>
  <c r="M171" i="12"/>
  <c r="Q170" i="12"/>
  <c r="P170" i="12"/>
  <c r="O170" i="12"/>
  <c r="N170" i="12"/>
  <c r="M170" i="12"/>
  <c r="R170" i="12" s="1"/>
  <c r="S170" i="12" s="1"/>
  <c r="A170" i="12" s="1"/>
  <c r="Q169" i="12"/>
  <c r="O169" i="12"/>
  <c r="P169" i="12" s="1"/>
  <c r="N169" i="12"/>
  <c r="M169" i="12"/>
  <c r="Q168" i="12"/>
  <c r="O168" i="12"/>
  <c r="P168" i="12" s="1"/>
  <c r="N168" i="12"/>
  <c r="M168" i="12"/>
  <c r="R168" i="12" s="1"/>
  <c r="S168" i="12" s="1"/>
  <c r="A168" i="12" s="1"/>
  <c r="S167" i="12"/>
  <c r="A167" i="12" s="1"/>
  <c r="Q167" i="12"/>
  <c r="P167" i="12"/>
  <c r="O167" i="12"/>
  <c r="N167" i="12"/>
  <c r="M167" i="12"/>
  <c r="R167" i="12" s="1"/>
  <c r="Q166" i="12"/>
  <c r="P166" i="12"/>
  <c r="O166" i="12"/>
  <c r="N166" i="12"/>
  <c r="M166" i="12"/>
  <c r="R166" i="12" s="1"/>
  <c r="S166" i="12" s="1"/>
  <c r="A166" i="12" s="1"/>
  <c r="Q165" i="12"/>
  <c r="O165" i="12"/>
  <c r="P165" i="12" s="1"/>
  <c r="N165" i="12"/>
  <c r="M165" i="12"/>
  <c r="S164" i="12"/>
  <c r="A164" i="12" s="1"/>
  <c r="Q164" i="12"/>
  <c r="P164" i="12"/>
  <c r="O164" i="12"/>
  <c r="N164" i="12"/>
  <c r="M164" i="12"/>
  <c r="R164" i="12" s="1"/>
  <c r="Q163" i="12"/>
  <c r="O163" i="12"/>
  <c r="P163" i="12" s="1"/>
  <c r="N163" i="12"/>
  <c r="M163" i="12"/>
  <c r="Q162" i="12"/>
  <c r="O162" i="12"/>
  <c r="P162" i="12" s="1"/>
  <c r="N162" i="12"/>
  <c r="M162" i="12"/>
  <c r="Q161" i="12"/>
  <c r="P161" i="12"/>
  <c r="O161" i="12"/>
  <c r="N161" i="12"/>
  <c r="M161" i="12"/>
  <c r="R161" i="12" s="1"/>
  <c r="S161" i="12" s="1"/>
  <c r="A161" i="12" s="1"/>
  <c r="Q160" i="12"/>
  <c r="O160" i="12"/>
  <c r="P160" i="12" s="1"/>
  <c r="N160" i="12"/>
  <c r="M160" i="12"/>
  <c r="Q159" i="12"/>
  <c r="O159" i="12"/>
  <c r="P159" i="12" s="1"/>
  <c r="N159" i="12"/>
  <c r="M159" i="12"/>
  <c r="R159" i="12" s="1"/>
  <c r="S159" i="12" s="1"/>
  <c r="A159" i="12" s="1"/>
  <c r="S158" i="12"/>
  <c r="A158" i="12" s="1"/>
  <c r="Q158" i="12"/>
  <c r="P158" i="12"/>
  <c r="O158" i="12"/>
  <c r="N158" i="12"/>
  <c r="M158" i="12"/>
  <c r="R158" i="12" s="1"/>
  <c r="Q157" i="12"/>
  <c r="P157" i="12"/>
  <c r="O157" i="12"/>
  <c r="N157" i="12"/>
  <c r="M157" i="12"/>
  <c r="R157" i="12" s="1"/>
  <c r="S157" i="12" s="1"/>
  <c r="A157" i="12" s="1"/>
  <c r="Q156" i="12"/>
  <c r="O156" i="12"/>
  <c r="P156" i="12" s="1"/>
  <c r="N156" i="12"/>
  <c r="M156" i="12"/>
  <c r="R156" i="12" s="1"/>
  <c r="S156" i="12" s="1"/>
  <c r="A156" i="12"/>
  <c r="Q155" i="12"/>
  <c r="P155" i="12"/>
  <c r="O155" i="12"/>
  <c r="N155" i="12"/>
  <c r="M155" i="12"/>
  <c r="R155" i="12" s="1"/>
  <c r="S155" i="12" s="1"/>
  <c r="A155" i="12" s="1"/>
  <c r="Q154" i="12"/>
  <c r="O154" i="12"/>
  <c r="P154" i="12" s="1"/>
  <c r="N154" i="12"/>
  <c r="M154" i="12"/>
  <c r="Q153" i="12"/>
  <c r="O153" i="12"/>
  <c r="P153" i="12" s="1"/>
  <c r="N153" i="12"/>
  <c r="M153" i="12"/>
  <c r="Q152" i="12"/>
  <c r="P152" i="12"/>
  <c r="O152" i="12"/>
  <c r="N152" i="12"/>
  <c r="M152" i="12"/>
  <c r="R152" i="12" s="1"/>
  <c r="S152" i="12" s="1"/>
  <c r="A152" i="12" s="1"/>
  <c r="Q151" i="12"/>
  <c r="O151" i="12"/>
  <c r="P151" i="12" s="1"/>
  <c r="N151" i="12"/>
  <c r="M151" i="12"/>
  <c r="Q150" i="12"/>
  <c r="O150" i="12"/>
  <c r="P150" i="12" s="1"/>
  <c r="N150" i="12"/>
  <c r="M150" i="12"/>
  <c r="R150" i="12" s="1"/>
  <c r="S150" i="12" s="1"/>
  <c r="A150" i="12" s="1"/>
  <c r="S149" i="12"/>
  <c r="A149" i="12" s="1"/>
  <c r="Q149" i="12"/>
  <c r="P149" i="12"/>
  <c r="O149" i="12"/>
  <c r="N149" i="12"/>
  <c r="M149" i="12"/>
  <c r="R149" i="12" s="1"/>
  <c r="Q148" i="12"/>
  <c r="P148" i="12"/>
  <c r="O148" i="12"/>
  <c r="N148" i="12"/>
  <c r="M148" i="12"/>
  <c r="Q147" i="12"/>
  <c r="O147" i="12"/>
  <c r="P147" i="12" s="1"/>
  <c r="N147" i="12"/>
  <c r="M147" i="12"/>
  <c r="Q146" i="12"/>
  <c r="P146" i="12"/>
  <c r="O146" i="12"/>
  <c r="N146" i="12"/>
  <c r="M146" i="12"/>
  <c r="Q145" i="12"/>
  <c r="P145" i="12"/>
  <c r="O145" i="12"/>
  <c r="N145" i="12"/>
  <c r="M145" i="12"/>
  <c r="R145" i="12" s="1"/>
  <c r="S145" i="12" s="1"/>
  <c r="A145" i="12" s="1"/>
  <c r="Q144" i="12"/>
  <c r="O144" i="12"/>
  <c r="P144" i="12" s="1"/>
  <c r="N144" i="12"/>
  <c r="M144" i="12"/>
  <c r="Q143" i="12"/>
  <c r="P143" i="12"/>
  <c r="O143" i="12"/>
  <c r="N143" i="12"/>
  <c r="M143" i="12"/>
  <c r="Q142" i="12"/>
  <c r="P142" i="12"/>
  <c r="O142" i="12"/>
  <c r="N142" i="12"/>
  <c r="M142" i="12"/>
  <c r="R142" i="12" s="1"/>
  <c r="S142" i="12" s="1"/>
  <c r="A142" i="12" s="1"/>
  <c r="Q141" i="12"/>
  <c r="O141" i="12"/>
  <c r="P141" i="12" s="1"/>
  <c r="N141" i="12"/>
  <c r="M141" i="12"/>
  <c r="Q140" i="12"/>
  <c r="P140" i="12"/>
  <c r="O140" i="12"/>
  <c r="N140" i="12"/>
  <c r="M140" i="12"/>
  <c r="Q139" i="12"/>
  <c r="P139" i="12"/>
  <c r="O139" i="12"/>
  <c r="N139" i="12"/>
  <c r="M139" i="12"/>
  <c r="R139" i="12" s="1"/>
  <c r="S139" i="12" s="1"/>
  <c r="A139" i="12" s="1"/>
  <c r="Q138" i="12"/>
  <c r="O138" i="12"/>
  <c r="P138" i="12" s="1"/>
  <c r="N138" i="12"/>
  <c r="M138" i="12"/>
  <c r="Q137" i="12"/>
  <c r="P137" i="12"/>
  <c r="O137" i="12"/>
  <c r="N137" i="12"/>
  <c r="M137" i="12"/>
  <c r="Q136" i="12"/>
  <c r="P136" i="12"/>
  <c r="O136" i="12"/>
  <c r="N136" i="12"/>
  <c r="M136" i="12"/>
  <c r="R136" i="12" s="1"/>
  <c r="S136" i="12" s="1"/>
  <c r="A136" i="12" s="1"/>
  <c r="Q135" i="12"/>
  <c r="O135" i="12"/>
  <c r="P135" i="12" s="1"/>
  <c r="N135" i="12"/>
  <c r="M135" i="12"/>
  <c r="Q134" i="12"/>
  <c r="P134" i="12"/>
  <c r="O134" i="12"/>
  <c r="N134" i="12"/>
  <c r="M134" i="12"/>
  <c r="Q133" i="12"/>
  <c r="P133" i="12"/>
  <c r="O133" i="12"/>
  <c r="N133" i="12"/>
  <c r="M133" i="12"/>
  <c r="R133" i="12" s="1"/>
  <c r="S133" i="12" s="1"/>
  <c r="A133" i="12" s="1"/>
  <c r="Q132" i="12"/>
  <c r="O132" i="12"/>
  <c r="P132" i="12" s="1"/>
  <c r="N132" i="12"/>
  <c r="M132" i="12"/>
  <c r="Q131" i="12"/>
  <c r="P131" i="12"/>
  <c r="O131" i="12"/>
  <c r="N131" i="12"/>
  <c r="M131" i="12"/>
  <c r="Q130" i="12"/>
  <c r="P130" i="12"/>
  <c r="O130" i="12"/>
  <c r="N130" i="12"/>
  <c r="M130" i="12"/>
  <c r="R130" i="12" s="1"/>
  <c r="S130" i="12" s="1"/>
  <c r="A130" i="12" s="1"/>
  <c r="Q129" i="12"/>
  <c r="O129" i="12"/>
  <c r="P129" i="12" s="1"/>
  <c r="N129" i="12"/>
  <c r="M129" i="12"/>
  <c r="Q128" i="12"/>
  <c r="P128" i="12"/>
  <c r="O128" i="12"/>
  <c r="N128" i="12"/>
  <c r="M128" i="12"/>
  <c r="Q127" i="12"/>
  <c r="P127" i="12"/>
  <c r="O127" i="12"/>
  <c r="N127" i="12"/>
  <c r="M127" i="12"/>
  <c r="R127" i="12" s="1"/>
  <c r="S127" i="12" s="1"/>
  <c r="A127" i="12" s="1"/>
  <c r="Q126" i="12"/>
  <c r="O126" i="12"/>
  <c r="P126" i="12" s="1"/>
  <c r="N126" i="12"/>
  <c r="M126" i="12"/>
  <c r="Q125" i="12"/>
  <c r="P125" i="12"/>
  <c r="O125" i="12"/>
  <c r="N125" i="12"/>
  <c r="M125" i="12"/>
  <c r="Q124" i="12"/>
  <c r="P124" i="12"/>
  <c r="O124" i="12"/>
  <c r="N124" i="12"/>
  <c r="M124" i="12"/>
  <c r="R124" i="12" s="1"/>
  <c r="S124" i="12" s="1"/>
  <c r="A124" i="12" s="1"/>
  <c r="Q123" i="12"/>
  <c r="O123" i="12"/>
  <c r="P123" i="12" s="1"/>
  <c r="N123" i="12"/>
  <c r="M123" i="12"/>
  <c r="Q122" i="12"/>
  <c r="P122" i="12"/>
  <c r="O122" i="12"/>
  <c r="N122" i="12"/>
  <c r="M122" i="12"/>
  <c r="Q121" i="12"/>
  <c r="P121" i="12"/>
  <c r="O121" i="12"/>
  <c r="N121" i="12"/>
  <c r="M121" i="12"/>
  <c r="R121" i="12" s="1"/>
  <c r="S121" i="12" s="1"/>
  <c r="A121" i="12" s="1"/>
  <c r="Q120" i="12"/>
  <c r="O120" i="12"/>
  <c r="P120" i="12" s="1"/>
  <c r="N120" i="12"/>
  <c r="M120" i="12"/>
  <c r="Q119" i="12"/>
  <c r="P119" i="12"/>
  <c r="O119" i="12"/>
  <c r="N119" i="12"/>
  <c r="M119" i="12"/>
  <c r="Q118" i="12"/>
  <c r="P118" i="12"/>
  <c r="O118" i="12"/>
  <c r="N118" i="12"/>
  <c r="M118" i="12"/>
  <c r="R118" i="12" s="1"/>
  <c r="S118" i="12" s="1"/>
  <c r="A118" i="12" s="1"/>
  <c r="Q117" i="12"/>
  <c r="O117" i="12"/>
  <c r="P117" i="12" s="1"/>
  <c r="N117" i="12"/>
  <c r="M117" i="12"/>
  <c r="Q116" i="12"/>
  <c r="P116" i="12"/>
  <c r="O116" i="12"/>
  <c r="N116" i="12"/>
  <c r="M116" i="12"/>
  <c r="Q115" i="12"/>
  <c r="P115" i="12"/>
  <c r="O115" i="12"/>
  <c r="N115" i="12"/>
  <c r="M115" i="12"/>
  <c r="R115" i="12" s="1"/>
  <c r="S115" i="12" s="1"/>
  <c r="A115" i="12" s="1"/>
  <c r="Q114" i="12"/>
  <c r="O114" i="12"/>
  <c r="P114" i="12" s="1"/>
  <c r="N114" i="12"/>
  <c r="M114" i="12"/>
  <c r="Q113" i="12"/>
  <c r="P113" i="12"/>
  <c r="O113" i="12"/>
  <c r="N113" i="12"/>
  <c r="M113" i="12"/>
  <c r="Q112" i="12"/>
  <c r="P112" i="12"/>
  <c r="O112" i="12"/>
  <c r="N112" i="12"/>
  <c r="M112" i="12"/>
  <c r="R112" i="12" s="1"/>
  <c r="S112" i="12" s="1"/>
  <c r="A112" i="12" s="1"/>
  <c r="Q111" i="12"/>
  <c r="O111" i="12"/>
  <c r="P111" i="12" s="1"/>
  <c r="N111" i="12"/>
  <c r="M111" i="12"/>
  <c r="Q110" i="12"/>
  <c r="P110" i="12"/>
  <c r="O110" i="12"/>
  <c r="N110" i="12"/>
  <c r="M110" i="12"/>
  <c r="Q109" i="12"/>
  <c r="P109" i="12"/>
  <c r="O109" i="12"/>
  <c r="N109" i="12"/>
  <c r="M109" i="12"/>
  <c r="R109" i="12" s="1"/>
  <c r="S109" i="12" s="1"/>
  <c r="A109" i="12" s="1"/>
  <c r="Q108" i="12"/>
  <c r="O108" i="12"/>
  <c r="P108" i="12" s="1"/>
  <c r="N108" i="12"/>
  <c r="M108" i="12"/>
  <c r="Q107" i="12"/>
  <c r="P107" i="12"/>
  <c r="O107" i="12"/>
  <c r="N107" i="12"/>
  <c r="M107" i="12"/>
  <c r="Q106" i="12"/>
  <c r="P106" i="12"/>
  <c r="O106" i="12"/>
  <c r="N106" i="12"/>
  <c r="M106" i="12"/>
  <c r="R106" i="12" s="1"/>
  <c r="S106" i="12" s="1"/>
  <c r="A106" i="12" s="1"/>
  <c r="Q105" i="12"/>
  <c r="O105" i="12"/>
  <c r="P105" i="12" s="1"/>
  <c r="N105" i="12"/>
  <c r="M105" i="12"/>
  <c r="Q104" i="12"/>
  <c r="P104" i="12"/>
  <c r="O104" i="12"/>
  <c r="N104" i="12"/>
  <c r="M104" i="12"/>
  <c r="Q103" i="12"/>
  <c r="P103" i="12"/>
  <c r="O103" i="12"/>
  <c r="N103" i="12"/>
  <c r="M103" i="12"/>
  <c r="R103" i="12" s="1"/>
  <c r="S103" i="12" s="1"/>
  <c r="A103" i="12" s="1"/>
  <c r="Q102" i="12"/>
  <c r="O102" i="12"/>
  <c r="P102" i="12" s="1"/>
  <c r="N102" i="12"/>
  <c r="M102" i="12"/>
  <c r="Q101" i="12"/>
  <c r="P101" i="12"/>
  <c r="O101" i="12"/>
  <c r="N101" i="12"/>
  <c r="M101" i="12"/>
  <c r="Q100" i="12"/>
  <c r="P100" i="12"/>
  <c r="O100" i="12"/>
  <c r="N100" i="12"/>
  <c r="M100" i="12"/>
  <c r="R100" i="12" s="1"/>
  <c r="S100" i="12" s="1"/>
  <c r="A100" i="12" s="1"/>
  <c r="Q99" i="12"/>
  <c r="O99" i="12"/>
  <c r="P99" i="12" s="1"/>
  <c r="N99" i="12"/>
  <c r="M99" i="12"/>
  <c r="Q98" i="12"/>
  <c r="P98" i="12"/>
  <c r="O98" i="12"/>
  <c r="N98" i="12"/>
  <c r="M98" i="12"/>
  <c r="Q97" i="12"/>
  <c r="P97" i="12"/>
  <c r="O97" i="12"/>
  <c r="N97" i="12"/>
  <c r="M97" i="12"/>
  <c r="R97" i="12" s="1"/>
  <c r="S97" i="12" s="1"/>
  <c r="A97" i="12" s="1"/>
  <c r="Q96" i="12"/>
  <c r="O96" i="12"/>
  <c r="P96" i="12" s="1"/>
  <c r="N96" i="12"/>
  <c r="M96" i="12"/>
  <c r="Q95" i="12"/>
  <c r="P95" i="12"/>
  <c r="O95" i="12"/>
  <c r="N95" i="12"/>
  <c r="M95" i="12"/>
  <c r="Q94" i="12"/>
  <c r="P94" i="12"/>
  <c r="O94" i="12"/>
  <c r="N94" i="12"/>
  <c r="M94" i="12"/>
  <c r="R94" i="12" s="1"/>
  <c r="S94" i="12" s="1"/>
  <c r="A94" i="12" s="1"/>
  <c r="Q93" i="12"/>
  <c r="O93" i="12"/>
  <c r="P93" i="12" s="1"/>
  <c r="N93" i="12"/>
  <c r="M93" i="12"/>
  <c r="Q92" i="12"/>
  <c r="P92" i="12"/>
  <c r="O92" i="12"/>
  <c r="N92" i="12"/>
  <c r="M92" i="12"/>
  <c r="Q91" i="12"/>
  <c r="P91" i="12"/>
  <c r="O91" i="12"/>
  <c r="N91" i="12"/>
  <c r="M91" i="12"/>
  <c r="R91" i="12" s="1"/>
  <c r="S91" i="12" s="1"/>
  <c r="A91" i="12" s="1"/>
  <c r="Q90" i="12"/>
  <c r="O90" i="12"/>
  <c r="P90" i="12" s="1"/>
  <c r="N90" i="12"/>
  <c r="M90" i="12"/>
  <c r="Q89" i="12"/>
  <c r="P89" i="12"/>
  <c r="O89" i="12"/>
  <c r="N89" i="12"/>
  <c r="M89" i="12"/>
  <c r="Q88" i="12"/>
  <c r="P88" i="12"/>
  <c r="O88" i="12"/>
  <c r="N88" i="12"/>
  <c r="M88" i="12"/>
  <c r="R88" i="12" s="1"/>
  <c r="S88" i="12" s="1"/>
  <c r="A88" i="12" s="1"/>
  <c r="Q87" i="12"/>
  <c r="O87" i="12"/>
  <c r="P87" i="12" s="1"/>
  <c r="N87" i="12"/>
  <c r="M87" i="12"/>
  <c r="Q86" i="12"/>
  <c r="P86" i="12"/>
  <c r="O86" i="12"/>
  <c r="N86" i="12"/>
  <c r="M86" i="12"/>
  <c r="Q85" i="12"/>
  <c r="P85" i="12"/>
  <c r="O85" i="12"/>
  <c r="N85" i="12"/>
  <c r="M85" i="12"/>
  <c r="R85" i="12" s="1"/>
  <c r="S85" i="12" s="1"/>
  <c r="A85" i="12" s="1"/>
  <c r="Q84" i="12"/>
  <c r="O84" i="12"/>
  <c r="P84" i="12" s="1"/>
  <c r="N84" i="12"/>
  <c r="M84" i="12"/>
  <c r="Q83" i="12"/>
  <c r="P83" i="12"/>
  <c r="O83" i="12"/>
  <c r="N83" i="12"/>
  <c r="M83" i="12"/>
  <c r="Q82" i="12"/>
  <c r="P82" i="12"/>
  <c r="O82" i="12"/>
  <c r="N82" i="12"/>
  <c r="M82" i="12"/>
  <c r="R82" i="12" s="1"/>
  <c r="S82" i="12" s="1"/>
  <c r="A82" i="12" s="1"/>
  <c r="Q81" i="12"/>
  <c r="O81" i="12"/>
  <c r="P81" i="12" s="1"/>
  <c r="N81" i="12"/>
  <c r="M81" i="12"/>
  <c r="Q80" i="12"/>
  <c r="P80" i="12"/>
  <c r="O80" i="12"/>
  <c r="N80" i="12"/>
  <c r="M80" i="12"/>
  <c r="Q79" i="12"/>
  <c r="P79" i="12"/>
  <c r="O79" i="12"/>
  <c r="N79" i="12"/>
  <c r="M79" i="12"/>
  <c r="R79" i="12" s="1"/>
  <c r="S79" i="12" s="1"/>
  <c r="A79" i="12" s="1"/>
  <c r="Q78" i="12"/>
  <c r="O78" i="12"/>
  <c r="P78" i="12" s="1"/>
  <c r="N78" i="12"/>
  <c r="M78" i="12"/>
  <c r="Q77" i="12"/>
  <c r="P77" i="12"/>
  <c r="O77" i="12"/>
  <c r="N77" i="12"/>
  <c r="M77" i="12"/>
  <c r="Q76" i="12"/>
  <c r="P76" i="12"/>
  <c r="O76" i="12"/>
  <c r="N76" i="12"/>
  <c r="M76" i="12"/>
  <c r="R76" i="12" s="1"/>
  <c r="S76" i="12" s="1"/>
  <c r="A76" i="12" s="1"/>
  <c r="Q75" i="12"/>
  <c r="O75" i="12"/>
  <c r="P75" i="12" s="1"/>
  <c r="N75" i="12"/>
  <c r="M75" i="12"/>
  <c r="Q74" i="12"/>
  <c r="P74" i="12"/>
  <c r="O74" i="12"/>
  <c r="N74" i="12"/>
  <c r="M74" i="12"/>
  <c r="Q73" i="12"/>
  <c r="P73" i="12"/>
  <c r="O73" i="12"/>
  <c r="N73" i="12"/>
  <c r="M73" i="12"/>
  <c r="R73" i="12" s="1"/>
  <c r="S73" i="12" s="1"/>
  <c r="A73" i="12" s="1"/>
  <c r="Q72" i="12"/>
  <c r="O72" i="12"/>
  <c r="P72" i="12" s="1"/>
  <c r="N72" i="12"/>
  <c r="M72" i="12"/>
  <c r="Q71" i="12"/>
  <c r="P71" i="12"/>
  <c r="O71" i="12"/>
  <c r="N71" i="12"/>
  <c r="M71" i="12"/>
  <c r="Q70" i="12"/>
  <c r="P70" i="12"/>
  <c r="O70" i="12"/>
  <c r="N70" i="12"/>
  <c r="M70" i="12"/>
  <c r="R70" i="12" s="1"/>
  <c r="S70" i="12" s="1"/>
  <c r="A70" i="12" s="1"/>
  <c r="Q69" i="12"/>
  <c r="O69" i="12"/>
  <c r="P69" i="12" s="1"/>
  <c r="N69" i="12"/>
  <c r="M69" i="12"/>
  <c r="Q68" i="12"/>
  <c r="P68" i="12"/>
  <c r="O68" i="12"/>
  <c r="N68" i="12"/>
  <c r="M68" i="12"/>
  <c r="Q67" i="12"/>
  <c r="P67" i="12"/>
  <c r="O67" i="12"/>
  <c r="N67" i="12"/>
  <c r="M67" i="12"/>
  <c r="R67" i="12" s="1"/>
  <c r="S67" i="12" s="1"/>
  <c r="A67" i="12" s="1"/>
  <c r="Q66" i="12"/>
  <c r="O66" i="12"/>
  <c r="P66" i="12" s="1"/>
  <c r="N66" i="12"/>
  <c r="M66" i="12"/>
  <c r="Q65" i="12"/>
  <c r="P65" i="12"/>
  <c r="O65" i="12"/>
  <c r="N65" i="12"/>
  <c r="M65" i="12"/>
  <c r="Q64" i="12"/>
  <c r="P64" i="12"/>
  <c r="O64" i="12"/>
  <c r="N64" i="12"/>
  <c r="M64" i="12"/>
  <c r="R64" i="12" s="1"/>
  <c r="S64" i="12" s="1"/>
  <c r="A64" i="12" s="1"/>
  <c r="Q63" i="12"/>
  <c r="O63" i="12"/>
  <c r="P63" i="12" s="1"/>
  <c r="N63" i="12"/>
  <c r="M63" i="12"/>
  <c r="Q62" i="12"/>
  <c r="P62" i="12"/>
  <c r="O62" i="12"/>
  <c r="N62" i="12"/>
  <c r="M62" i="12"/>
  <c r="Q61" i="12"/>
  <c r="P61" i="12"/>
  <c r="O61" i="12"/>
  <c r="N61" i="12"/>
  <c r="M61" i="12"/>
  <c r="R61" i="12" s="1"/>
  <c r="S61" i="12" s="1"/>
  <c r="A61" i="12" s="1"/>
  <c r="Q60" i="12"/>
  <c r="O60" i="12"/>
  <c r="P60" i="12" s="1"/>
  <c r="N60" i="12"/>
  <c r="M60" i="12"/>
  <c r="Q59" i="12"/>
  <c r="P59" i="12"/>
  <c r="O59" i="12"/>
  <c r="N59" i="12"/>
  <c r="M59" i="12"/>
  <c r="Q58" i="12"/>
  <c r="P58" i="12"/>
  <c r="O58" i="12"/>
  <c r="N58" i="12"/>
  <c r="M58" i="12"/>
  <c r="R58" i="12" s="1"/>
  <c r="S58" i="12" s="1"/>
  <c r="A58" i="12" s="1"/>
  <c r="Q57" i="12"/>
  <c r="O57" i="12"/>
  <c r="P57" i="12" s="1"/>
  <c r="N57" i="12"/>
  <c r="M57" i="12"/>
  <c r="Q56" i="12"/>
  <c r="P56" i="12"/>
  <c r="O56" i="12"/>
  <c r="N56" i="12"/>
  <c r="M56" i="12"/>
  <c r="Q55" i="12"/>
  <c r="P55" i="12"/>
  <c r="O55" i="12"/>
  <c r="N55" i="12"/>
  <c r="M55" i="12"/>
  <c r="R55" i="12" s="1"/>
  <c r="S55" i="12" s="1"/>
  <c r="A55" i="12" s="1"/>
  <c r="Q54" i="12"/>
  <c r="O54" i="12"/>
  <c r="P54" i="12" s="1"/>
  <c r="N54" i="12"/>
  <c r="M54" i="12"/>
  <c r="Q53" i="12"/>
  <c r="P53" i="12"/>
  <c r="O53" i="12"/>
  <c r="N53" i="12"/>
  <c r="M53" i="12"/>
  <c r="Q52" i="12"/>
  <c r="P52" i="12"/>
  <c r="O52" i="12"/>
  <c r="N52" i="12"/>
  <c r="M52" i="12"/>
  <c r="R52" i="12" s="1"/>
  <c r="S52" i="12" s="1"/>
  <c r="A52" i="12" s="1"/>
  <c r="Q51" i="12"/>
  <c r="O51" i="12"/>
  <c r="P51" i="12" s="1"/>
  <c r="N51" i="12"/>
  <c r="M51" i="12"/>
  <c r="Q50" i="12"/>
  <c r="P50" i="12"/>
  <c r="O50" i="12"/>
  <c r="N50" i="12"/>
  <c r="M50" i="12"/>
  <c r="Q49" i="12"/>
  <c r="P49" i="12"/>
  <c r="R49" i="12" s="1"/>
  <c r="S49" i="12" s="1"/>
  <c r="A49" i="12" s="1"/>
  <c r="O49" i="12"/>
  <c r="M49" i="12"/>
  <c r="Q48" i="12"/>
  <c r="P48" i="12"/>
  <c r="O48" i="12"/>
  <c r="N48" i="12"/>
  <c r="M48" i="12"/>
  <c r="Q47" i="12"/>
  <c r="O47" i="12"/>
  <c r="P47" i="12" s="1"/>
  <c r="R47" i="12" s="1"/>
  <c r="S47" i="12" s="1"/>
  <c r="A47" i="12" s="1"/>
  <c r="N47" i="12"/>
  <c r="M47" i="12"/>
  <c r="Q46" i="12"/>
  <c r="O46" i="12"/>
  <c r="P46" i="12" s="1"/>
  <c r="N46" i="12"/>
  <c r="M46" i="12"/>
  <c r="S45" i="12"/>
  <c r="A45" i="12" s="1"/>
  <c r="Q45" i="12"/>
  <c r="P45" i="12"/>
  <c r="O45" i="12"/>
  <c r="N45" i="12"/>
  <c r="M45" i="12"/>
  <c r="R45" i="12" s="1"/>
  <c r="Q44" i="12"/>
  <c r="O44" i="12"/>
  <c r="P44" i="12" s="1"/>
  <c r="R44" i="12" s="1"/>
  <c r="S44" i="12" s="1"/>
  <c r="A44" i="12" s="1"/>
  <c r="N44" i="12"/>
  <c r="M44" i="12"/>
  <c r="Q43" i="12"/>
  <c r="O43" i="12"/>
  <c r="P43" i="12" s="1"/>
  <c r="N43" i="12"/>
  <c r="R43" i="12" s="1"/>
  <c r="S43" i="12" s="1"/>
  <c r="A43" i="12" s="1"/>
  <c r="M43" i="12"/>
  <c r="Q42" i="12"/>
  <c r="P42" i="12"/>
  <c r="O42" i="12"/>
  <c r="N42" i="12"/>
  <c r="M42" i="12"/>
  <c r="R42" i="12" s="1"/>
  <c r="S42" i="12" s="1"/>
  <c r="A42" i="12" s="1"/>
  <c r="Q41" i="12"/>
  <c r="P41" i="12"/>
  <c r="R41" i="12" s="1"/>
  <c r="S41" i="12" s="1"/>
  <c r="A41" i="12" s="1"/>
  <c r="O41" i="12"/>
  <c r="N41" i="12"/>
  <c r="M41" i="12"/>
  <c r="Q40" i="12"/>
  <c r="O40" i="12"/>
  <c r="P40" i="12" s="1"/>
  <c r="N40" i="12"/>
  <c r="M40" i="12"/>
  <c r="Q39" i="12"/>
  <c r="P39" i="12"/>
  <c r="O39" i="12"/>
  <c r="N39" i="12"/>
  <c r="M39" i="12"/>
  <c r="R39" i="12" s="1"/>
  <c r="S39" i="12" s="1"/>
  <c r="A39" i="12" s="1"/>
  <c r="Q38" i="12"/>
  <c r="O38" i="12"/>
  <c r="P38" i="12" s="1"/>
  <c r="R38" i="12" s="1"/>
  <c r="S38" i="12" s="1"/>
  <c r="A38" i="12" s="1"/>
  <c r="N38" i="12"/>
  <c r="M38" i="12"/>
  <c r="Q37" i="12"/>
  <c r="O37" i="12"/>
  <c r="P37" i="12" s="1"/>
  <c r="N37" i="12"/>
  <c r="M37" i="12"/>
  <c r="Q36" i="12"/>
  <c r="P36" i="12"/>
  <c r="O36" i="12"/>
  <c r="N36" i="12"/>
  <c r="M36" i="12"/>
  <c r="Q35" i="12"/>
  <c r="O35" i="12"/>
  <c r="P35" i="12" s="1"/>
  <c r="R35" i="12" s="1"/>
  <c r="S35" i="12" s="1"/>
  <c r="A35" i="12" s="1"/>
  <c r="N35" i="12"/>
  <c r="M35" i="12"/>
  <c r="Q34" i="12"/>
  <c r="O34" i="12"/>
  <c r="P34" i="12" s="1"/>
  <c r="N34" i="12"/>
  <c r="R34" i="12" s="1"/>
  <c r="S34" i="12" s="1"/>
  <c r="A34" i="12" s="1"/>
  <c r="M34" i="12"/>
  <c r="S33" i="12"/>
  <c r="A33" i="12" s="1"/>
  <c r="Q33" i="12"/>
  <c r="P33" i="12"/>
  <c r="O33" i="12"/>
  <c r="N33" i="12"/>
  <c r="M33" i="12"/>
  <c r="R33" i="12" s="1"/>
  <c r="Q32" i="12"/>
  <c r="P32" i="12"/>
  <c r="R32" i="12" s="1"/>
  <c r="S32" i="12" s="1"/>
  <c r="A32" i="12" s="1"/>
  <c r="O32" i="12"/>
  <c r="N32" i="12"/>
  <c r="M32" i="12"/>
  <c r="Q31" i="12"/>
  <c r="O31" i="12"/>
  <c r="P31" i="12" s="1"/>
  <c r="N31" i="12"/>
  <c r="R31" i="12" s="1"/>
  <c r="S31" i="12" s="1"/>
  <c r="A31" i="12" s="1"/>
  <c r="M31" i="12"/>
  <c r="Q30" i="12"/>
  <c r="P30" i="12"/>
  <c r="O30" i="12"/>
  <c r="N30" i="12"/>
  <c r="M30" i="12"/>
  <c r="Q29" i="12"/>
  <c r="O29" i="12"/>
  <c r="P29" i="12" s="1"/>
  <c r="N29" i="12"/>
  <c r="M29" i="12"/>
  <c r="R29" i="12" s="1"/>
  <c r="S29" i="12" s="1"/>
  <c r="A29" i="12" s="1"/>
  <c r="Q28" i="12"/>
  <c r="O28" i="12"/>
  <c r="P28" i="12" s="1"/>
  <c r="N28" i="12"/>
  <c r="R28" i="12" s="1"/>
  <c r="S28" i="12" s="1"/>
  <c r="A28" i="12" s="1"/>
  <c r="M28" i="12"/>
  <c r="Q27" i="12"/>
  <c r="P27" i="12"/>
  <c r="O27" i="12"/>
  <c r="N27" i="12"/>
  <c r="M27" i="12"/>
  <c r="R27" i="12" s="1"/>
  <c r="S27" i="12" s="1"/>
  <c r="A27" i="12" s="1"/>
  <c r="R26" i="12"/>
  <c r="S26" i="12" s="1"/>
  <c r="A26" i="12" s="1"/>
  <c r="Q26" i="12"/>
  <c r="P26" i="12"/>
  <c r="O26" i="12"/>
  <c r="N26" i="12"/>
  <c r="M26" i="12"/>
  <c r="Q25" i="12"/>
  <c r="O25" i="12"/>
  <c r="P25" i="12" s="1"/>
  <c r="N25" i="12"/>
  <c r="R25" i="12" s="1"/>
  <c r="S25" i="12" s="1"/>
  <c r="A25" i="12" s="1"/>
  <c r="M25" i="12"/>
  <c r="S24" i="12"/>
  <c r="A24" i="12" s="1"/>
  <c r="Q24" i="12"/>
  <c r="P24" i="12"/>
  <c r="O24" i="12"/>
  <c r="N24" i="12"/>
  <c r="M24" i="12"/>
  <c r="R24" i="12" s="1"/>
  <c r="Q23" i="12"/>
  <c r="P23" i="12"/>
  <c r="O23" i="12"/>
  <c r="N23" i="12"/>
  <c r="M23" i="12"/>
  <c r="R23" i="12" s="1"/>
  <c r="S23" i="12" s="1"/>
  <c r="A23" i="12" s="1"/>
  <c r="Q22" i="12"/>
  <c r="O22" i="12"/>
  <c r="P22" i="12" s="1"/>
  <c r="N22" i="12"/>
  <c r="R22" i="12" s="1"/>
  <c r="S22" i="12" s="1"/>
  <c r="A22" i="12" s="1"/>
  <c r="M22" i="12"/>
  <c r="Q21" i="12"/>
  <c r="P21" i="12"/>
  <c r="O21" i="12"/>
  <c r="N21" i="12"/>
  <c r="M21" i="12"/>
  <c r="Q20" i="12"/>
  <c r="O20" i="12"/>
  <c r="P20" i="12" s="1"/>
  <c r="N20" i="12"/>
  <c r="M20" i="12"/>
  <c r="Q19" i="12"/>
  <c r="O19" i="12"/>
  <c r="P19" i="12" s="1"/>
  <c r="N19" i="12"/>
  <c r="R19" i="12" s="1"/>
  <c r="S19" i="12" s="1"/>
  <c r="A19" i="12" s="1"/>
  <c r="M19" i="12"/>
  <c r="Q18" i="12"/>
  <c r="P18" i="12"/>
  <c r="O18" i="12"/>
  <c r="N18" i="12"/>
  <c r="M18" i="12"/>
  <c r="R18" i="12" s="1"/>
  <c r="S18" i="12" s="1"/>
  <c r="A18" i="12" s="1"/>
  <c r="R17" i="12"/>
  <c r="S17" i="12" s="1"/>
  <c r="A17" i="12" s="1"/>
  <c r="Q17" i="12"/>
  <c r="P17" i="12"/>
  <c r="O17" i="12"/>
  <c r="N17" i="12"/>
  <c r="M17" i="12"/>
  <c r="Q16" i="12"/>
  <c r="O16" i="12"/>
  <c r="P16" i="12" s="1"/>
  <c r="N16" i="12"/>
  <c r="R16" i="12" s="1"/>
  <c r="S16" i="12" s="1"/>
  <c r="A16" i="12" s="1"/>
  <c r="M16" i="12"/>
  <c r="S15" i="12"/>
  <c r="A15" i="12" s="1"/>
  <c r="Q15" i="12"/>
  <c r="P15" i="12"/>
  <c r="O15" i="12"/>
  <c r="N15" i="12"/>
  <c r="M15" i="12"/>
  <c r="R15" i="12" s="1"/>
  <c r="Q14" i="12"/>
  <c r="P14" i="12"/>
  <c r="O14" i="12"/>
  <c r="N14" i="12"/>
  <c r="M14" i="12"/>
  <c r="R14" i="12" s="1"/>
  <c r="S14" i="12" s="1"/>
  <c r="A14" i="12" s="1"/>
  <c r="Q13" i="12"/>
  <c r="O13" i="12"/>
  <c r="P13" i="12" s="1"/>
  <c r="N13" i="12"/>
  <c r="R13" i="12" s="1"/>
  <c r="S13" i="12" s="1"/>
  <c r="A13" i="12" s="1"/>
  <c r="M13" i="12"/>
  <c r="Q12" i="12"/>
  <c r="P12" i="12"/>
  <c r="O12" i="12"/>
  <c r="N12" i="12"/>
  <c r="M12" i="12"/>
  <c r="Q11" i="12"/>
  <c r="O11" i="12"/>
  <c r="P11" i="12" s="1"/>
  <c r="N11" i="12"/>
  <c r="M11" i="12"/>
  <c r="Q10" i="12"/>
  <c r="O10" i="12"/>
  <c r="P10" i="12" s="1"/>
  <c r="N10" i="12"/>
  <c r="R10" i="12" s="1"/>
  <c r="S10" i="12" s="1"/>
  <c r="A10" i="12" s="1"/>
  <c r="M10" i="12"/>
  <c r="Q9" i="12"/>
  <c r="P9" i="12"/>
  <c r="O9" i="12"/>
  <c r="N9" i="12"/>
  <c r="M9" i="12"/>
  <c r="R9" i="12" s="1"/>
  <c r="S9" i="12" s="1"/>
  <c r="A9" i="12" s="1"/>
  <c r="Q8" i="12"/>
  <c r="P8" i="12"/>
  <c r="O8" i="12"/>
  <c r="N8" i="12"/>
  <c r="R8" i="12" s="1"/>
  <c r="S8" i="12" s="1"/>
  <c r="A8" i="12" s="1"/>
  <c r="M8" i="12"/>
  <c r="Q7" i="12"/>
  <c r="O7" i="12"/>
  <c r="P7" i="12" s="1"/>
  <c r="N7" i="12"/>
  <c r="R7" i="12" s="1"/>
  <c r="S7" i="12" s="1"/>
  <c r="A7" i="12" s="1"/>
  <c r="M7" i="12"/>
  <c r="Q6" i="12"/>
  <c r="P6" i="12"/>
  <c r="O6" i="12"/>
  <c r="N6" i="12"/>
  <c r="M6" i="12"/>
  <c r="R6" i="12" s="1"/>
  <c r="S6" i="12" s="1"/>
  <c r="A6" i="12" s="1"/>
  <c r="Q5" i="12"/>
  <c r="O5" i="12"/>
  <c r="P5" i="12" s="1"/>
  <c r="R5" i="12" s="1"/>
  <c r="S5" i="12" s="1"/>
  <c r="A5" i="12" s="1"/>
  <c r="N5" i="12"/>
  <c r="M5" i="12"/>
  <c r="R4" i="12"/>
  <c r="S4" i="12" s="1"/>
  <c r="Q4" i="12"/>
  <c r="O4" i="12"/>
  <c r="P4" i="12" s="1"/>
  <c r="N4" i="12"/>
  <c r="M4" i="12"/>
  <c r="A4" i="12"/>
  <c r="Q3" i="12"/>
  <c r="P3" i="12"/>
  <c r="O3" i="12"/>
  <c r="N3" i="12"/>
  <c r="M3" i="12"/>
  <c r="R3" i="12" s="1"/>
  <c r="S3" i="12" s="1"/>
  <c r="A3" i="12" s="1"/>
  <c r="Q2" i="12"/>
  <c r="O2" i="12"/>
  <c r="P2" i="12" s="1"/>
  <c r="N2" i="12"/>
  <c r="M2" i="12"/>
  <c r="P78" i="11"/>
  <c r="N78" i="11"/>
  <c r="O78" i="11" s="1"/>
  <c r="M78" i="11"/>
  <c r="L78" i="11"/>
  <c r="P77" i="11"/>
  <c r="N77" i="11"/>
  <c r="O77" i="11" s="1"/>
  <c r="Q77" i="11" s="1"/>
  <c r="M77" i="11"/>
  <c r="L77" i="11"/>
  <c r="P76" i="11"/>
  <c r="N76" i="11"/>
  <c r="O76" i="11" s="1"/>
  <c r="M76" i="11"/>
  <c r="L76" i="11"/>
  <c r="P75" i="11"/>
  <c r="N75" i="11"/>
  <c r="O75" i="11" s="1"/>
  <c r="Q75" i="11" s="1"/>
  <c r="M75" i="11"/>
  <c r="L75" i="11"/>
  <c r="P74" i="11"/>
  <c r="N74" i="11"/>
  <c r="O74" i="11" s="1"/>
  <c r="M74" i="11"/>
  <c r="L74" i="11"/>
  <c r="P73" i="11"/>
  <c r="N73" i="11"/>
  <c r="O73" i="11" s="1"/>
  <c r="Q73" i="11" s="1"/>
  <c r="M73" i="11"/>
  <c r="L73" i="11"/>
  <c r="P72" i="11"/>
  <c r="N72" i="11"/>
  <c r="O72" i="11" s="1"/>
  <c r="M72" i="11"/>
  <c r="L72" i="11"/>
  <c r="P71" i="11"/>
  <c r="N71" i="11"/>
  <c r="O71" i="11" s="1"/>
  <c r="Q71" i="11" s="1"/>
  <c r="M71" i="11"/>
  <c r="L71" i="11"/>
  <c r="P70" i="11"/>
  <c r="N70" i="11"/>
  <c r="O70" i="11" s="1"/>
  <c r="M70" i="11"/>
  <c r="L70" i="11"/>
  <c r="P69" i="11"/>
  <c r="N69" i="11"/>
  <c r="O69" i="11" s="1"/>
  <c r="Q69" i="11" s="1"/>
  <c r="M69" i="11"/>
  <c r="L69" i="11"/>
  <c r="P68" i="11"/>
  <c r="N68" i="11"/>
  <c r="O68" i="11" s="1"/>
  <c r="M68" i="11"/>
  <c r="L68" i="11"/>
  <c r="P67" i="11"/>
  <c r="N67" i="11"/>
  <c r="O67" i="11" s="1"/>
  <c r="Q67" i="11" s="1"/>
  <c r="M67" i="11"/>
  <c r="L67" i="11"/>
  <c r="P66" i="11"/>
  <c r="N66" i="11"/>
  <c r="O66" i="11" s="1"/>
  <c r="M66" i="11"/>
  <c r="L66" i="11"/>
  <c r="P65" i="11"/>
  <c r="N65" i="11"/>
  <c r="O65" i="11" s="1"/>
  <c r="Q65" i="11" s="1"/>
  <c r="M65" i="11"/>
  <c r="L65" i="11"/>
  <c r="P64" i="11"/>
  <c r="N64" i="11"/>
  <c r="O64" i="11" s="1"/>
  <c r="M64" i="11"/>
  <c r="L64" i="11"/>
  <c r="P63" i="11"/>
  <c r="N63" i="11"/>
  <c r="O63" i="11" s="1"/>
  <c r="Q63" i="11" s="1"/>
  <c r="M63" i="11"/>
  <c r="L63" i="11"/>
  <c r="P62" i="11"/>
  <c r="N62" i="11"/>
  <c r="O62" i="11" s="1"/>
  <c r="M62" i="11"/>
  <c r="L62" i="11"/>
  <c r="P61" i="11"/>
  <c r="N61" i="11"/>
  <c r="O61" i="11" s="1"/>
  <c r="Q61" i="11" s="1"/>
  <c r="M61" i="11"/>
  <c r="L61" i="11"/>
  <c r="P60" i="11"/>
  <c r="N60" i="11"/>
  <c r="O60" i="11" s="1"/>
  <c r="M60" i="11"/>
  <c r="L60" i="11"/>
  <c r="P59" i="11"/>
  <c r="N59" i="11"/>
  <c r="O59" i="11" s="1"/>
  <c r="Q59" i="11" s="1"/>
  <c r="M59" i="11"/>
  <c r="L59" i="11"/>
  <c r="P58" i="11"/>
  <c r="N58" i="11"/>
  <c r="O58" i="11" s="1"/>
  <c r="M58" i="11"/>
  <c r="L58" i="11"/>
  <c r="P57" i="11"/>
  <c r="N57" i="11"/>
  <c r="O57" i="11" s="1"/>
  <c r="Q57" i="11" s="1"/>
  <c r="M57" i="11"/>
  <c r="L57" i="11"/>
  <c r="P56" i="11"/>
  <c r="N56" i="11"/>
  <c r="O56" i="11" s="1"/>
  <c r="M56" i="11"/>
  <c r="L56" i="11"/>
  <c r="P55" i="11"/>
  <c r="N55" i="11"/>
  <c r="O55" i="11" s="1"/>
  <c r="Q55" i="11" s="1"/>
  <c r="M55" i="11"/>
  <c r="L55" i="11"/>
  <c r="P54" i="11"/>
  <c r="N54" i="11"/>
  <c r="O54" i="11" s="1"/>
  <c r="M54" i="11"/>
  <c r="L54" i="11"/>
  <c r="P53" i="11"/>
  <c r="N53" i="11"/>
  <c r="O53" i="11" s="1"/>
  <c r="Q53" i="11" s="1"/>
  <c r="M53" i="11"/>
  <c r="L53" i="11"/>
  <c r="P52" i="11"/>
  <c r="N52" i="11"/>
  <c r="O52" i="11" s="1"/>
  <c r="M52" i="11"/>
  <c r="L52" i="11"/>
  <c r="P51" i="11"/>
  <c r="N51" i="11"/>
  <c r="O51" i="11" s="1"/>
  <c r="Q51" i="11" s="1"/>
  <c r="M51" i="11"/>
  <c r="L51" i="11"/>
  <c r="P50" i="11"/>
  <c r="N50" i="11"/>
  <c r="O50" i="11" s="1"/>
  <c r="M50" i="11"/>
  <c r="L50" i="11"/>
  <c r="P49" i="11"/>
  <c r="N49" i="11"/>
  <c r="O49" i="11" s="1"/>
  <c r="Q49" i="11" s="1"/>
  <c r="M49" i="11"/>
  <c r="L49" i="11"/>
  <c r="P48" i="11"/>
  <c r="N48" i="11"/>
  <c r="O48" i="11" s="1"/>
  <c r="M48" i="11"/>
  <c r="L48" i="11"/>
  <c r="P47" i="11"/>
  <c r="N47" i="11"/>
  <c r="O47" i="11" s="1"/>
  <c r="Q47" i="11" s="1"/>
  <c r="M47" i="11"/>
  <c r="L47" i="11"/>
  <c r="P46" i="11"/>
  <c r="N46" i="11"/>
  <c r="O46" i="11" s="1"/>
  <c r="M46" i="11"/>
  <c r="L46" i="11"/>
  <c r="P45" i="11"/>
  <c r="N45" i="11"/>
  <c r="O45" i="11" s="1"/>
  <c r="Q45" i="11" s="1"/>
  <c r="M45" i="11"/>
  <c r="L45" i="11"/>
  <c r="P44" i="11"/>
  <c r="N44" i="11"/>
  <c r="O44" i="11" s="1"/>
  <c r="M44" i="11"/>
  <c r="L44" i="11"/>
  <c r="P43" i="11"/>
  <c r="N43" i="11"/>
  <c r="O43" i="11" s="1"/>
  <c r="Q43" i="11" s="1"/>
  <c r="M43" i="11"/>
  <c r="L43" i="11"/>
  <c r="P42" i="11"/>
  <c r="N42" i="11"/>
  <c r="O42" i="11" s="1"/>
  <c r="M42" i="11"/>
  <c r="L42" i="11"/>
  <c r="P41" i="11"/>
  <c r="N41" i="11"/>
  <c r="O41" i="11" s="1"/>
  <c r="Q41" i="11" s="1"/>
  <c r="M41" i="11"/>
  <c r="L41" i="11"/>
  <c r="P40" i="11"/>
  <c r="N40" i="11"/>
  <c r="O40" i="11" s="1"/>
  <c r="M40" i="11"/>
  <c r="L40" i="11"/>
  <c r="P39" i="11"/>
  <c r="N39" i="11"/>
  <c r="O39" i="11" s="1"/>
  <c r="Q39" i="11" s="1"/>
  <c r="M39" i="11"/>
  <c r="L39" i="11"/>
  <c r="P38" i="11"/>
  <c r="N38" i="11"/>
  <c r="O38" i="11" s="1"/>
  <c r="M38" i="11"/>
  <c r="L38" i="11"/>
  <c r="P37" i="11"/>
  <c r="N37" i="11"/>
  <c r="O37" i="11" s="1"/>
  <c r="Q37" i="11" s="1"/>
  <c r="M37" i="11"/>
  <c r="L37" i="11"/>
  <c r="P36" i="11"/>
  <c r="N36" i="11"/>
  <c r="O36" i="11" s="1"/>
  <c r="M36" i="11"/>
  <c r="L36" i="11"/>
  <c r="P35" i="11"/>
  <c r="N35" i="11"/>
  <c r="O35" i="11" s="1"/>
  <c r="Q35" i="11" s="1"/>
  <c r="M35" i="11"/>
  <c r="L35" i="11"/>
  <c r="P34" i="11"/>
  <c r="N34" i="11"/>
  <c r="O34" i="11" s="1"/>
  <c r="M34" i="11"/>
  <c r="L34" i="11"/>
  <c r="P33" i="11"/>
  <c r="N33" i="11"/>
  <c r="O33" i="11" s="1"/>
  <c r="Q33" i="11" s="1"/>
  <c r="M33" i="11"/>
  <c r="L33" i="11"/>
  <c r="P32" i="11"/>
  <c r="N32" i="11"/>
  <c r="O32" i="11" s="1"/>
  <c r="M32" i="11"/>
  <c r="L32" i="11"/>
  <c r="P31" i="11"/>
  <c r="N31" i="11"/>
  <c r="O31" i="11" s="1"/>
  <c r="Q31" i="11" s="1"/>
  <c r="M31" i="11"/>
  <c r="L31" i="11"/>
  <c r="P30" i="11"/>
  <c r="N30" i="11"/>
  <c r="O30" i="11" s="1"/>
  <c r="M30" i="11"/>
  <c r="L30" i="11"/>
  <c r="P29" i="11"/>
  <c r="N29" i="11"/>
  <c r="O29" i="11" s="1"/>
  <c r="Q29" i="11" s="1"/>
  <c r="M29" i="11"/>
  <c r="L29" i="11"/>
  <c r="P28" i="11"/>
  <c r="N28" i="11"/>
  <c r="O28" i="11" s="1"/>
  <c r="M28" i="11"/>
  <c r="L28" i="11"/>
  <c r="P27" i="11"/>
  <c r="N27" i="11"/>
  <c r="O27" i="11" s="1"/>
  <c r="Q27" i="11" s="1"/>
  <c r="M27" i="11"/>
  <c r="L27" i="11"/>
  <c r="P26" i="11"/>
  <c r="N26" i="11"/>
  <c r="O26" i="11" s="1"/>
  <c r="M26" i="11"/>
  <c r="L26" i="11"/>
  <c r="P25" i="11"/>
  <c r="N25" i="11"/>
  <c r="O25" i="11" s="1"/>
  <c r="Q25" i="11" s="1"/>
  <c r="M25" i="11"/>
  <c r="L25" i="11"/>
  <c r="P24" i="11"/>
  <c r="N24" i="11"/>
  <c r="O24" i="11" s="1"/>
  <c r="M24" i="11"/>
  <c r="L24" i="11"/>
  <c r="P23" i="11"/>
  <c r="N23" i="11"/>
  <c r="O23" i="11" s="1"/>
  <c r="Q23" i="11" s="1"/>
  <c r="M23" i="11"/>
  <c r="L23" i="11"/>
  <c r="P22" i="11"/>
  <c r="N22" i="11"/>
  <c r="O22" i="11" s="1"/>
  <c r="M22" i="11"/>
  <c r="L22" i="11"/>
  <c r="P21" i="11"/>
  <c r="N21" i="11"/>
  <c r="O21" i="11" s="1"/>
  <c r="Q21" i="11" s="1"/>
  <c r="M21" i="11"/>
  <c r="L21" i="11"/>
  <c r="P20" i="11"/>
  <c r="N20" i="11"/>
  <c r="O20" i="11" s="1"/>
  <c r="M20" i="11"/>
  <c r="L20" i="11"/>
  <c r="P19" i="11"/>
  <c r="N19" i="11"/>
  <c r="O19" i="11" s="1"/>
  <c r="Q19" i="11" s="1"/>
  <c r="M19" i="11"/>
  <c r="L19" i="11"/>
  <c r="P18" i="11"/>
  <c r="N18" i="11"/>
  <c r="O18" i="11" s="1"/>
  <c r="M18" i="11"/>
  <c r="L18" i="11"/>
  <c r="P17" i="11"/>
  <c r="N17" i="11"/>
  <c r="O17" i="11" s="1"/>
  <c r="Q17" i="11" s="1"/>
  <c r="M17" i="11"/>
  <c r="L17" i="11"/>
  <c r="P16" i="11"/>
  <c r="N16" i="11"/>
  <c r="O16" i="11" s="1"/>
  <c r="M16" i="11"/>
  <c r="L16" i="11"/>
  <c r="P15" i="11"/>
  <c r="N15" i="11"/>
  <c r="O15" i="11" s="1"/>
  <c r="Q15" i="11" s="1"/>
  <c r="M15" i="11"/>
  <c r="L15" i="11"/>
  <c r="P14" i="11"/>
  <c r="N14" i="11"/>
  <c r="O14" i="11" s="1"/>
  <c r="M14" i="11"/>
  <c r="L14" i="11"/>
  <c r="P13" i="11"/>
  <c r="N13" i="11"/>
  <c r="O13" i="11" s="1"/>
  <c r="Q13" i="11" s="1"/>
  <c r="M13" i="11"/>
  <c r="L13" i="11"/>
  <c r="P12" i="11"/>
  <c r="N12" i="11"/>
  <c r="O12" i="11" s="1"/>
  <c r="M12" i="11"/>
  <c r="L12" i="11"/>
  <c r="P11" i="11"/>
  <c r="N11" i="11"/>
  <c r="O11" i="11" s="1"/>
  <c r="Q11" i="11" s="1"/>
  <c r="M11" i="11"/>
  <c r="L11" i="11"/>
  <c r="P10" i="11"/>
  <c r="N10" i="11"/>
  <c r="O10" i="11" s="1"/>
  <c r="M10" i="11"/>
  <c r="L10" i="11"/>
  <c r="P9" i="11"/>
  <c r="N9" i="11"/>
  <c r="O9" i="11" s="1"/>
  <c r="Q9" i="11" s="1"/>
  <c r="M9" i="11"/>
  <c r="L9" i="11"/>
  <c r="P8" i="11"/>
  <c r="N8" i="11"/>
  <c r="O8" i="11" s="1"/>
  <c r="M8" i="11"/>
  <c r="L8" i="11"/>
  <c r="P7" i="11"/>
  <c r="N7" i="11"/>
  <c r="O7" i="11" s="1"/>
  <c r="Q7" i="11" s="1"/>
  <c r="M7" i="11"/>
  <c r="L7" i="11"/>
  <c r="P6" i="11"/>
  <c r="N6" i="11"/>
  <c r="O6" i="11" s="1"/>
  <c r="M6" i="11"/>
  <c r="L6" i="11"/>
  <c r="P5" i="11"/>
  <c r="N5" i="11"/>
  <c r="O5" i="11" s="1"/>
  <c r="Q5" i="11" s="1"/>
  <c r="M5" i="11"/>
  <c r="L5" i="11"/>
  <c r="P4" i="11"/>
  <c r="N4" i="11"/>
  <c r="O4" i="11" s="1"/>
  <c r="M4" i="11"/>
  <c r="L4" i="11"/>
  <c r="P3" i="11"/>
  <c r="N3" i="11"/>
  <c r="O3" i="11" s="1"/>
  <c r="Q3" i="11" s="1"/>
  <c r="M3" i="11"/>
  <c r="L3" i="11"/>
  <c r="P2" i="11"/>
  <c r="N2" i="11"/>
  <c r="O2" i="11" s="1"/>
  <c r="M2" i="11"/>
  <c r="L2" i="11"/>
  <c r="P135" i="10"/>
  <c r="N135" i="10"/>
  <c r="O135" i="10" s="1"/>
  <c r="M135" i="10"/>
  <c r="L135" i="10"/>
  <c r="P134" i="10"/>
  <c r="N134" i="10"/>
  <c r="O134" i="10" s="1"/>
  <c r="M134" i="10"/>
  <c r="L134" i="10"/>
  <c r="Q134" i="10" s="1"/>
  <c r="P133" i="10"/>
  <c r="N133" i="10"/>
  <c r="O133" i="10" s="1"/>
  <c r="M133" i="10"/>
  <c r="L133" i="10"/>
  <c r="P132" i="10"/>
  <c r="N132" i="10"/>
  <c r="O132" i="10" s="1"/>
  <c r="M132" i="10"/>
  <c r="L132" i="10"/>
  <c r="P131" i="10"/>
  <c r="N131" i="10"/>
  <c r="O131" i="10" s="1"/>
  <c r="M131" i="10"/>
  <c r="L131" i="10"/>
  <c r="Q131" i="10" s="1"/>
  <c r="P130" i="10"/>
  <c r="N130" i="10"/>
  <c r="O130" i="10" s="1"/>
  <c r="M130" i="10"/>
  <c r="L130" i="10"/>
  <c r="P129" i="10"/>
  <c r="N129" i="10"/>
  <c r="O129" i="10" s="1"/>
  <c r="M129" i="10"/>
  <c r="L129" i="10"/>
  <c r="P128" i="10"/>
  <c r="N128" i="10"/>
  <c r="O128" i="10" s="1"/>
  <c r="M128" i="10"/>
  <c r="L128" i="10"/>
  <c r="Q128" i="10" s="1"/>
  <c r="P127" i="10"/>
  <c r="N127" i="10"/>
  <c r="O127" i="10" s="1"/>
  <c r="M127" i="10"/>
  <c r="L127" i="10"/>
  <c r="P126" i="10"/>
  <c r="N126" i="10"/>
  <c r="O126" i="10" s="1"/>
  <c r="M126" i="10"/>
  <c r="L126" i="10"/>
  <c r="P125" i="10"/>
  <c r="N125" i="10"/>
  <c r="O125" i="10" s="1"/>
  <c r="M125" i="10"/>
  <c r="L125" i="10"/>
  <c r="Q125" i="10" s="1"/>
  <c r="P124" i="10"/>
  <c r="N124" i="10"/>
  <c r="O124" i="10" s="1"/>
  <c r="M124" i="10"/>
  <c r="L124" i="10"/>
  <c r="P123" i="10"/>
  <c r="N123" i="10"/>
  <c r="O123" i="10" s="1"/>
  <c r="M123" i="10"/>
  <c r="L123" i="10"/>
  <c r="P122" i="10"/>
  <c r="N122" i="10"/>
  <c r="O122" i="10" s="1"/>
  <c r="M122" i="10"/>
  <c r="L122" i="10"/>
  <c r="Q122" i="10" s="1"/>
  <c r="P121" i="10"/>
  <c r="N121" i="10"/>
  <c r="O121" i="10" s="1"/>
  <c r="M121" i="10"/>
  <c r="L121" i="10"/>
  <c r="P120" i="10"/>
  <c r="N120" i="10"/>
  <c r="O120" i="10" s="1"/>
  <c r="M120" i="10"/>
  <c r="L120" i="10"/>
  <c r="P119" i="10"/>
  <c r="N119" i="10"/>
  <c r="O119" i="10" s="1"/>
  <c r="M119" i="10"/>
  <c r="L119" i="10"/>
  <c r="Q119" i="10" s="1"/>
  <c r="P118" i="10"/>
  <c r="N118" i="10"/>
  <c r="O118" i="10" s="1"/>
  <c r="M118" i="10"/>
  <c r="L118" i="10"/>
  <c r="P117" i="10"/>
  <c r="N117" i="10"/>
  <c r="O117" i="10" s="1"/>
  <c r="M117" i="10"/>
  <c r="L117" i="10"/>
  <c r="P116" i="10"/>
  <c r="N116" i="10"/>
  <c r="O116" i="10" s="1"/>
  <c r="M116" i="10"/>
  <c r="L116" i="10"/>
  <c r="Q116" i="10" s="1"/>
  <c r="P115" i="10"/>
  <c r="N115" i="10"/>
  <c r="O115" i="10" s="1"/>
  <c r="M115" i="10"/>
  <c r="L115" i="10"/>
  <c r="P114" i="10"/>
  <c r="N114" i="10"/>
  <c r="O114" i="10" s="1"/>
  <c r="M114" i="10"/>
  <c r="L114" i="10"/>
  <c r="P113" i="10"/>
  <c r="N113" i="10"/>
  <c r="O113" i="10" s="1"/>
  <c r="M113" i="10"/>
  <c r="L113" i="10"/>
  <c r="Q113" i="10" s="1"/>
  <c r="P112" i="10"/>
  <c r="N112" i="10"/>
  <c r="O112" i="10" s="1"/>
  <c r="M112" i="10"/>
  <c r="L112" i="10"/>
  <c r="P111" i="10"/>
  <c r="N111" i="10"/>
  <c r="O111" i="10" s="1"/>
  <c r="M111" i="10"/>
  <c r="L111" i="10"/>
  <c r="P110" i="10"/>
  <c r="N110" i="10"/>
  <c r="O110" i="10" s="1"/>
  <c r="M110" i="10"/>
  <c r="L110" i="10"/>
  <c r="Q110" i="10" s="1"/>
  <c r="P109" i="10"/>
  <c r="N109" i="10"/>
  <c r="O109" i="10" s="1"/>
  <c r="M109" i="10"/>
  <c r="L109" i="10"/>
  <c r="P108" i="10"/>
  <c r="N108" i="10"/>
  <c r="O108" i="10" s="1"/>
  <c r="M108" i="10"/>
  <c r="L108" i="10"/>
  <c r="P107" i="10"/>
  <c r="N107" i="10"/>
  <c r="O107" i="10" s="1"/>
  <c r="M107" i="10"/>
  <c r="L107" i="10"/>
  <c r="Q107" i="10" s="1"/>
  <c r="P106" i="10"/>
  <c r="N106" i="10"/>
  <c r="O106" i="10" s="1"/>
  <c r="M106" i="10"/>
  <c r="L106" i="10"/>
  <c r="P105" i="10"/>
  <c r="N105" i="10"/>
  <c r="O105" i="10" s="1"/>
  <c r="M105" i="10"/>
  <c r="L105" i="10"/>
  <c r="P104" i="10"/>
  <c r="N104" i="10"/>
  <c r="O104" i="10" s="1"/>
  <c r="M104" i="10"/>
  <c r="L104" i="10"/>
  <c r="Q104" i="10" s="1"/>
  <c r="P103" i="10"/>
  <c r="N103" i="10"/>
  <c r="O103" i="10" s="1"/>
  <c r="M103" i="10"/>
  <c r="L103" i="10"/>
  <c r="P102" i="10"/>
  <c r="N102" i="10"/>
  <c r="O102" i="10" s="1"/>
  <c r="M102" i="10"/>
  <c r="L102" i="10"/>
  <c r="Q102" i="10" s="1"/>
  <c r="P101" i="10"/>
  <c r="N101" i="10"/>
  <c r="O101" i="10" s="1"/>
  <c r="M101" i="10"/>
  <c r="L101" i="10"/>
  <c r="Q101" i="10" s="1"/>
  <c r="P100" i="10"/>
  <c r="N100" i="10"/>
  <c r="O100" i="10" s="1"/>
  <c r="M100" i="10"/>
  <c r="L100" i="10"/>
  <c r="P99" i="10"/>
  <c r="N99" i="10"/>
  <c r="O99" i="10" s="1"/>
  <c r="M99" i="10"/>
  <c r="L99" i="10"/>
  <c r="Q99" i="10" s="1"/>
  <c r="P98" i="10"/>
  <c r="N98" i="10"/>
  <c r="O98" i="10" s="1"/>
  <c r="M98" i="10"/>
  <c r="L98" i="10"/>
  <c r="Q98" i="10" s="1"/>
  <c r="P97" i="10"/>
  <c r="N97" i="10"/>
  <c r="O97" i="10" s="1"/>
  <c r="M97" i="10"/>
  <c r="L97" i="10"/>
  <c r="P96" i="10"/>
  <c r="N96" i="10"/>
  <c r="O96" i="10" s="1"/>
  <c r="M96" i="10"/>
  <c r="L96" i="10"/>
  <c r="Q96" i="10" s="1"/>
  <c r="P95" i="10"/>
  <c r="N95" i="10"/>
  <c r="O95" i="10" s="1"/>
  <c r="M95" i="10"/>
  <c r="L95" i="10"/>
  <c r="Q95" i="10" s="1"/>
  <c r="P94" i="10"/>
  <c r="N94" i="10"/>
  <c r="O94" i="10" s="1"/>
  <c r="M94" i="10"/>
  <c r="L94" i="10"/>
  <c r="P93" i="10"/>
  <c r="N93" i="10"/>
  <c r="O93" i="10" s="1"/>
  <c r="M93" i="10"/>
  <c r="L93" i="10"/>
  <c r="Q93" i="10" s="1"/>
  <c r="P92" i="10"/>
  <c r="N92" i="10"/>
  <c r="O92" i="10" s="1"/>
  <c r="M92" i="10"/>
  <c r="L92" i="10"/>
  <c r="Q92" i="10" s="1"/>
  <c r="P91" i="10"/>
  <c r="N91" i="10"/>
  <c r="O91" i="10" s="1"/>
  <c r="M91" i="10"/>
  <c r="L91" i="10"/>
  <c r="P90" i="10"/>
  <c r="N90" i="10"/>
  <c r="O90" i="10" s="1"/>
  <c r="M90" i="10"/>
  <c r="L90" i="10"/>
  <c r="Q90" i="10" s="1"/>
  <c r="P89" i="10"/>
  <c r="N89" i="10"/>
  <c r="O89" i="10" s="1"/>
  <c r="M89" i="10"/>
  <c r="L89" i="10"/>
  <c r="Q89" i="10" s="1"/>
  <c r="P88" i="10"/>
  <c r="N88" i="10"/>
  <c r="O88" i="10" s="1"/>
  <c r="M88" i="10"/>
  <c r="L88" i="10"/>
  <c r="P87" i="10"/>
  <c r="N87" i="10"/>
  <c r="O87" i="10" s="1"/>
  <c r="M87" i="10"/>
  <c r="L87" i="10"/>
  <c r="Q87" i="10" s="1"/>
  <c r="P86" i="10"/>
  <c r="N86" i="10"/>
  <c r="O86" i="10" s="1"/>
  <c r="M86" i="10"/>
  <c r="L86" i="10"/>
  <c r="Q86" i="10" s="1"/>
  <c r="P85" i="10"/>
  <c r="N85" i="10"/>
  <c r="O85" i="10" s="1"/>
  <c r="M85" i="10"/>
  <c r="L85" i="10"/>
  <c r="P84" i="10"/>
  <c r="N84" i="10"/>
  <c r="O84" i="10" s="1"/>
  <c r="M84" i="10"/>
  <c r="L84" i="10"/>
  <c r="Q84" i="10" s="1"/>
  <c r="P83" i="10"/>
  <c r="N83" i="10"/>
  <c r="O83" i="10" s="1"/>
  <c r="M83" i="10"/>
  <c r="L83" i="10"/>
  <c r="Q83" i="10" s="1"/>
  <c r="P82" i="10"/>
  <c r="N82" i="10"/>
  <c r="O82" i="10" s="1"/>
  <c r="M82" i="10"/>
  <c r="L82" i="10"/>
  <c r="P81" i="10"/>
  <c r="N81" i="10"/>
  <c r="O81" i="10" s="1"/>
  <c r="M81" i="10"/>
  <c r="L81" i="10"/>
  <c r="Q81" i="10" s="1"/>
  <c r="P80" i="10"/>
  <c r="N80" i="10"/>
  <c r="O80" i="10" s="1"/>
  <c r="M80" i="10"/>
  <c r="L80" i="10"/>
  <c r="Q80" i="10" s="1"/>
  <c r="P79" i="10"/>
  <c r="N79" i="10"/>
  <c r="O79" i="10" s="1"/>
  <c r="M79" i="10"/>
  <c r="L79" i="10"/>
  <c r="P78" i="10"/>
  <c r="N78" i="10"/>
  <c r="O78" i="10" s="1"/>
  <c r="M78" i="10"/>
  <c r="L78" i="10"/>
  <c r="Q78" i="10" s="1"/>
  <c r="P77" i="10"/>
  <c r="N77" i="10"/>
  <c r="O77" i="10" s="1"/>
  <c r="M77" i="10"/>
  <c r="L77" i="10"/>
  <c r="Q77" i="10" s="1"/>
  <c r="P76" i="10"/>
  <c r="N76" i="10"/>
  <c r="O76" i="10" s="1"/>
  <c r="M76" i="10"/>
  <c r="L76" i="10"/>
  <c r="P75" i="10"/>
  <c r="N75" i="10"/>
  <c r="O75" i="10" s="1"/>
  <c r="M75" i="10"/>
  <c r="L75" i="10"/>
  <c r="Q75" i="10" s="1"/>
  <c r="P74" i="10"/>
  <c r="N74" i="10"/>
  <c r="O74" i="10" s="1"/>
  <c r="M74" i="10"/>
  <c r="L74" i="10"/>
  <c r="Q74" i="10" s="1"/>
  <c r="P73" i="10"/>
  <c r="N73" i="10"/>
  <c r="O73" i="10" s="1"/>
  <c r="M73" i="10"/>
  <c r="L73" i="10"/>
  <c r="P72" i="10"/>
  <c r="N72" i="10"/>
  <c r="O72" i="10" s="1"/>
  <c r="M72" i="10"/>
  <c r="L72" i="10"/>
  <c r="Q72" i="10" s="1"/>
  <c r="P71" i="10"/>
  <c r="N71" i="10"/>
  <c r="O71" i="10" s="1"/>
  <c r="M71" i="10"/>
  <c r="L71" i="10"/>
  <c r="Q71" i="10" s="1"/>
  <c r="P70" i="10"/>
  <c r="N70" i="10"/>
  <c r="O70" i="10" s="1"/>
  <c r="M70" i="10"/>
  <c r="L70" i="10"/>
  <c r="P69" i="10"/>
  <c r="N69" i="10"/>
  <c r="O69" i="10" s="1"/>
  <c r="M69" i="10"/>
  <c r="L69" i="10"/>
  <c r="Q69" i="10" s="1"/>
  <c r="P68" i="10"/>
  <c r="N68" i="10"/>
  <c r="O68" i="10" s="1"/>
  <c r="M68" i="10"/>
  <c r="L68" i="10"/>
  <c r="Q68" i="10" s="1"/>
  <c r="P67" i="10"/>
  <c r="N67" i="10"/>
  <c r="O67" i="10" s="1"/>
  <c r="M67" i="10"/>
  <c r="L67" i="10"/>
  <c r="P66" i="10"/>
  <c r="N66" i="10"/>
  <c r="O66" i="10" s="1"/>
  <c r="M66" i="10"/>
  <c r="L66" i="10"/>
  <c r="Q66" i="10" s="1"/>
  <c r="P65" i="10"/>
  <c r="N65" i="10"/>
  <c r="O65" i="10" s="1"/>
  <c r="M65" i="10"/>
  <c r="L65" i="10"/>
  <c r="Q65" i="10" s="1"/>
  <c r="P64" i="10"/>
  <c r="N64" i="10"/>
  <c r="O64" i="10" s="1"/>
  <c r="M64" i="10"/>
  <c r="L64" i="10"/>
  <c r="P63" i="10"/>
  <c r="N63" i="10"/>
  <c r="O63" i="10" s="1"/>
  <c r="M63" i="10"/>
  <c r="L63" i="10"/>
  <c r="Q63" i="10" s="1"/>
  <c r="P62" i="10"/>
  <c r="N62" i="10"/>
  <c r="O62" i="10" s="1"/>
  <c r="M62" i="10"/>
  <c r="L62" i="10"/>
  <c r="Q62" i="10" s="1"/>
  <c r="P61" i="10"/>
  <c r="N61" i="10"/>
  <c r="O61" i="10" s="1"/>
  <c r="M61" i="10"/>
  <c r="L61" i="10"/>
  <c r="P60" i="10"/>
  <c r="N60" i="10"/>
  <c r="O60" i="10" s="1"/>
  <c r="M60" i="10"/>
  <c r="L60" i="10"/>
  <c r="Q60" i="10" s="1"/>
  <c r="P59" i="10"/>
  <c r="N59" i="10"/>
  <c r="O59" i="10" s="1"/>
  <c r="M59" i="10"/>
  <c r="L59" i="10"/>
  <c r="Q59" i="10" s="1"/>
  <c r="P58" i="10"/>
  <c r="N58" i="10"/>
  <c r="O58" i="10" s="1"/>
  <c r="M58" i="10"/>
  <c r="L58" i="10"/>
  <c r="P57" i="10"/>
  <c r="N57" i="10"/>
  <c r="O57" i="10" s="1"/>
  <c r="M57" i="10"/>
  <c r="L57" i="10"/>
  <c r="Q57" i="10" s="1"/>
  <c r="P56" i="10"/>
  <c r="N56" i="10"/>
  <c r="O56" i="10" s="1"/>
  <c r="M56" i="10"/>
  <c r="L56" i="10"/>
  <c r="Q56" i="10" s="1"/>
  <c r="P55" i="10"/>
  <c r="N55" i="10"/>
  <c r="O55" i="10" s="1"/>
  <c r="M55" i="10"/>
  <c r="L55" i="10"/>
  <c r="P54" i="10"/>
  <c r="N54" i="10"/>
  <c r="O54" i="10" s="1"/>
  <c r="M54" i="10"/>
  <c r="L54" i="10"/>
  <c r="Q54" i="10" s="1"/>
  <c r="P53" i="10"/>
  <c r="N53" i="10"/>
  <c r="O53" i="10" s="1"/>
  <c r="M53" i="10"/>
  <c r="L53" i="10"/>
  <c r="Q53" i="10" s="1"/>
  <c r="P52" i="10"/>
  <c r="N52" i="10"/>
  <c r="O52" i="10" s="1"/>
  <c r="M52" i="10"/>
  <c r="L52" i="10"/>
  <c r="P51" i="10"/>
  <c r="N51" i="10"/>
  <c r="O51" i="10" s="1"/>
  <c r="M51" i="10"/>
  <c r="L51" i="10"/>
  <c r="Q51" i="10" s="1"/>
  <c r="P50" i="10"/>
  <c r="N50" i="10"/>
  <c r="O50" i="10" s="1"/>
  <c r="M50" i="10"/>
  <c r="L50" i="10"/>
  <c r="Q50" i="10" s="1"/>
  <c r="P49" i="10"/>
  <c r="N49" i="10"/>
  <c r="O49" i="10" s="1"/>
  <c r="M49" i="10"/>
  <c r="L49" i="10"/>
  <c r="P48" i="10"/>
  <c r="N48" i="10"/>
  <c r="O48" i="10" s="1"/>
  <c r="M48" i="10"/>
  <c r="L48" i="10"/>
  <c r="Q48" i="10" s="1"/>
  <c r="P47" i="10"/>
  <c r="N47" i="10"/>
  <c r="O47" i="10" s="1"/>
  <c r="M47" i="10"/>
  <c r="L47" i="10"/>
  <c r="Q47" i="10" s="1"/>
  <c r="P46" i="10"/>
  <c r="N46" i="10"/>
  <c r="O46" i="10" s="1"/>
  <c r="M46" i="10"/>
  <c r="L46" i="10"/>
  <c r="P45" i="10"/>
  <c r="N45" i="10"/>
  <c r="O45" i="10" s="1"/>
  <c r="M45" i="10"/>
  <c r="L45" i="10"/>
  <c r="Q45" i="10" s="1"/>
  <c r="P44" i="10"/>
  <c r="N44" i="10"/>
  <c r="O44" i="10" s="1"/>
  <c r="M44" i="10"/>
  <c r="L44" i="10"/>
  <c r="Q44" i="10" s="1"/>
  <c r="P43" i="10"/>
  <c r="N43" i="10"/>
  <c r="O43" i="10" s="1"/>
  <c r="M43" i="10"/>
  <c r="L43" i="10"/>
  <c r="P42" i="10"/>
  <c r="N42" i="10"/>
  <c r="O42" i="10" s="1"/>
  <c r="M42" i="10"/>
  <c r="L42" i="10"/>
  <c r="Q42" i="10" s="1"/>
  <c r="P41" i="10"/>
  <c r="N41" i="10"/>
  <c r="O41" i="10" s="1"/>
  <c r="M41" i="10"/>
  <c r="L41" i="10"/>
  <c r="Q41" i="10" s="1"/>
  <c r="P40" i="10"/>
  <c r="N40" i="10"/>
  <c r="O40" i="10" s="1"/>
  <c r="M40" i="10"/>
  <c r="L40" i="10"/>
  <c r="P39" i="10"/>
  <c r="N39" i="10"/>
  <c r="O39" i="10" s="1"/>
  <c r="M39" i="10"/>
  <c r="L39" i="10"/>
  <c r="Q39" i="10" s="1"/>
  <c r="P38" i="10"/>
  <c r="N38" i="10"/>
  <c r="O38" i="10" s="1"/>
  <c r="M38" i="10"/>
  <c r="L38" i="10"/>
  <c r="Q38" i="10" s="1"/>
  <c r="P37" i="10"/>
  <c r="N37" i="10"/>
  <c r="O37" i="10" s="1"/>
  <c r="M37" i="10"/>
  <c r="L37" i="10"/>
  <c r="P36" i="10"/>
  <c r="N36" i="10"/>
  <c r="O36" i="10" s="1"/>
  <c r="M36" i="10"/>
  <c r="L36" i="10"/>
  <c r="Q36" i="10" s="1"/>
  <c r="P35" i="10"/>
  <c r="N35" i="10"/>
  <c r="O35" i="10" s="1"/>
  <c r="M35" i="10"/>
  <c r="L35" i="10"/>
  <c r="Q35" i="10" s="1"/>
  <c r="P34" i="10"/>
  <c r="N34" i="10"/>
  <c r="O34" i="10" s="1"/>
  <c r="M34" i="10"/>
  <c r="L34" i="10"/>
  <c r="P33" i="10"/>
  <c r="N33" i="10"/>
  <c r="O33" i="10" s="1"/>
  <c r="M33" i="10"/>
  <c r="L33" i="10"/>
  <c r="Q33" i="10" s="1"/>
  <c r="P32" i="10"/>
  <c r="N32" i="10"/>
  <c r="O32" i="10" s="1"/>
  <c r="M32" i="10"/>
  <c r="L32" i="10"/>
  <c r="Q32" i="10" s="1"/>
  <c r="P31" i="10"/>
  <c r="N31" i="10"/>
  <c r="O31" i="10" s="1"/>
  <c r="M31" i="10"/>
  <c r="L31" i="10"/>
  <c r="P30" i="10"/>
  <c r="N30" i="10"/>
  <c r="O30" i="10" s="1"/>
  <c r="M30" i="10"/>
  <c r="L30" i="10"/>
  <c r="Q30" i="10" s="1"/>
  <c r="P29" i="10"/>
  <c r="N29" i="10"/>
  <c r="O29" i="10" s="1"/>
  <c r="M29" i="10"/>
  <c r="L29" i="10"/>
  <c r="Q29" i="10" s="1"/>
  <c r="P28" i="10"/>
  <c r="N28" i="10"/>
  <c r="O28" i="10" s="1"/>
  <c r="M28" i="10"/>
  <c r="L28" i="10"/>
  <c r="P27" i="10"/>
  <c r="N27" i="10"/>
  <c r="O27" i="10" s="1"/>
  <c r="M27" i="10"/>
  <c r="L27" i="10"/>
  <c r="Q27" i="10" s="1"/>
  <c r="P26" i="10"/>
  <c r="N26" i="10"/>
  <c r="O26" i="10" s="1"/>
  <c r="M26" i="10"/>
  <c r="L26" i="10"/>
  <c r="Q26" i="10" s="1"/>
  <c r="P25" i="10"/>
  <c r="N25" i="10"/>
  <c r="O25" i="10" s="1"/>
  <c r="M25" i="10"/>
  <c r="L25" i="10"/>
  <c r="P24" i="10"/>
  <c r="N24" i="10"/>
  <c r="O24" i="10" s="1"/>
  <c r="M24" i="10"/>
  <c r="L24" i="10"/>
  <c r="Q24" i="10" s="1"/>
  <c r="P23" i="10"/>
  <c r="N23" i="10"/>
  <c r="O23" i="10" s="1"/>
  <c r="M23" i="10"/>
  <c r="L23" i="10"/>
  <c r="Q23" i="10" s="1"/>
  <c r="P22" i="10"/>
  <c r="N22" i="10"/>
  <c r="O22" i="10" s="1"/>
  <c r="M22" i="10"/>
  <c r="L22" i="10"/>
  <c r="P21" i="10"/>
  <c r="N21" i="10"/>
  <c r="O21" i="10" s="1"/>
  <c r="M21" i="10"/>
  <c r="L21" i="10"/>
  <c r="Q21" i="10" s="1"/>
  <c r="P20" i="10"/>
  <c r="N20" i="10"/>
  <c r="O20" i="10" s="1"/>
  <c r="M20" i="10"/>
  <c r="L20" i="10"/>
  <c r="Q20" i="10" s="1"/>
  <c r="P19" i="10"/>
  <c r="N19" i="10"/>
  <c r="O19" i="10" s="1"/>
  <c r="M19" i="10"/>
  <c r="L19" i="10"/>
  <c r="P18" i="10"/>
  <c r="N18" i="10"/>
  <c r="O18" i="10" s="1"/>
  <c r="M18" i="10"/>
  <c r="L18" i="10"/>
  <c r="Q18" i="10" s="1"/>
  <c r="P17" i="10"/>
  <c r="N17" i="10"/>
  <c r="O17" i="10" s="1"/>
  <c r="M17" i="10"/>
  <c r="L17" i="10"/>
  <c r="Q17" i="10" s="1"/>
  <c r="P16" i="10"/>
  <c r="N16" i="10"/>
  <c r="O16" i="10" s="1"/>
  <c r="M16" i="10"/>
  <c r="L16" i="10"/>
  <c r="P15" i="10"/>
  <c r="N15" i="10"/>
  <c r="O15" i="10" s="1"/>
  <c r="M15" i="10"/>
  <c r="L15" i="10"/>
  <c r="Q15" i="10" s="1"/>
  <c r="P14" i="10"/>
  <c r="N14" i="10"/>
  <c r="O14" i="10" s="1"/>
  <c r="M14" i="10"/>
  <c r="L14" i="10"/>
  <c r="Q14" i="10" s="1"/>
  <c r="P13" i="10"/>
  <c r="N13" i="10"/>
  <c r="O13" i="10" s="1"/>
  <c r="M13" i="10"/>
  <c r="L13" i="10"/>
  <c r="P12" i="10"/>
  <c r="N12" i="10"/>
  <c r="O12" i="10" s="1"/>
  <c r="M12" i="10"/>
  <c r="L12" i="10"/>
  <c r="Q12" i="10" s="1"/>
  <c r="P11" i="10"/>
  <c r="N11" i="10"/>
  <c r="O11" i="10" s="1"/>
  <c r="M11" i="10"/>
  <c r="L11" i="10"/>
  <c r="Q11" i="10" s="1"/>
  <c r="P10" i="10"/>
  <c r="N10" i="10"/>
  <c r="O10" i="10" s="1"/>
  <c r="M10" i="10"/>
  <c r="L10" i="10"/>
  <c r="P9" i="10"/>
  <c r="N9" i="10"/>
  <c r="O9" i="10" s="1"/>
  <c r="M9" i="10"/>
  <c r="L9" i="10"/>
  <c r="Q9" i="10" s="1"/>
  <c r="P8" i="10"/>
  <c r="N8" i="10"/>
  <c r="O8" i="10" s="1"/>
  <c r="M8" i="10"/>
  <c r="L8" i="10"/>
  <c r="Q8" i="10" s="1"/>
  <c r="P7" i="10"/>
  <c r="N7" i="10"/>
  <c r="O7" i="10" s="1"/>
  <c r="M7" i="10"/>
  <c r="L7" i="10"/>
  <c r="P6" i="10"/>
  <c r="N6" i="10"/>
  <c r="O6" i="10" s="1"/>
  <c r="M6" i="10"/>
  <c r="L6" i="10"/>
  <c r="Q6" i="10" s="1"/>
  <c r="P5" i="10"/>
  <c r="N5" i="10"/>
  <c r="O5" i="10" s="1"/>
  <c r="M5" i="10"/>
  <c r="L5" i="10"/>
  <c r="Q5" i="10" s="1"/>
  <c r="P4" i="10"/>
  <c r="N4" i="10"/>
  <c r="O4" i="10" s="1"/>
  <c r="M4" i="10"/>
  <c r="L4" i="10"/>
  <c r="P3" i="10"/>
  <c r="N3" i="10"/>
  <c r="O3" i="10" s="1"/>
  <c r="M3" i="10"/>
  <c r="L3" i="10"/>
  <c r="Q3" i="10" s="1"/>
  <c r="P2" i="10"/>
  <c r="N2" i="10"/>
  <c r="O2" i="10" s="1"/>
  <c r="M2" i="10"/>
  <c r="L2" i="10"/>
  <c r="Q2" i="10" s="1"/>
  <c r="P188" i="9"/>
  <c r="N188" i="9"/>
  <c r="O188" i="9" s="1"/>
  <c r="M188" i="9"/>
  <c r="L188" i="9"/>
  <c r="Q188" i="9" s="1"/>
  <c r="P187" i="9"/>
  <c r="N187" i="9"/>
  <c r="O187" i="9" s="1"/>
  <c r="M187" i="9"/>
  <c r="L187" i="9"/>
  <c r="Q187" i="9" s="1"/>
  <c r="P186" i="9"/>
  <c r="N186" i="9"/>
  <c r="O186" i="9" s="1"/>
  <c r="M186" i="9"/>
  <c r="L186" i="9"/>
  <c r="Q186" i="9" s="1"/>
  <c r="P185" i="9"/>
  <c r="N185" i="9"/>
  <c r="O185" i="9" s="1"/>
  <c r="M185" i="9"/>
  <c r="L185" i="9"/>
  <c r="Q185" i="9" s="1"/>
  <c r="P184" i="9"/>
  <c r="N184" i="9"/>
  <c r="O184" i="9" s="1"/>
  <c r="M184" i="9"/>
  <c r="L184" i="9"/>
  <c r="Q184" i="9" s="1"/>
  <c r="P183" i="9"/>
  <c r="N183" i="9"/>
  <c r="O183" i="9" s="1"/>
  <c r="M183" i="9"/>
  <c r="L183" i="9"/>
  <c r="Q183" i="9" s="1"/>
  <c r="P182" i="9"/>
  <c r="N182" i="9"/>
  <c r="O182" i="9" s="1"/>
  <c r="M182" i="9"/>
  <c r="L182" i="9"/>
  <c r="Q182" i="9" s="1"/>
  <c r="P181" i="9"/>
  <c r="N181" i="9"/>
  <c r="O181" i="9" s="1"/>
  <c r="M181" i="9"/>
  <c r="L181" i="9"/>
  <c r="Q181" i="9" s="1"/>
  <c r="P180" i="9"/>
  <c r="N180" i="9"/>
  <c r="O180" i="9" s="1"/>
  <c r="M180" i="9"/>
  <c r="L180" i="9"/>
  <c r="Q180" i="9" s="1"/>
  <c r="P179" i="9"/>
  <c r="N179" i="9"/>
  <c r="O179" i="9" s="1"/>
  <c r="M179" i="9"/>
  <c r="L179" i="9"/>
  <c r="Q179" i="9" s="1"/>
  <c r="P178" i="9"/>
  <c r="N178" i="9"/>
  <c r="O178" i="9" s="1"/>
  <c r="M178" i="9"/>
  <c r="L178" i="9"/>
  <c r="Q178" i="9" s="1"/>
  <c r="P177" i="9"/>
  <c r="N177" i="9"/>
  <c r="O177" i="9" s="1"/>
  <c r="M177" i="9"/>
  <c r="L177" i="9"/>
  <c r="Q177" i="9" s="1"/>
  <c r="P176" i="9"/>
  <c r="N176" i="9"/>
  <c r="O176" i="9" s="1"/>
  <c r="M176" i="9"/>
  <c r="L176" i="9"/>
  <c r="Q176" i="9" s="1"/>
  <c r="P175" i="9"/>
  <c r="N175" i="9"/>
  <c r="O175" i="9" s="1"/>
  <c r="M175" i="9"/>
  <c r="L175" i="9"/>
  <c r="Q175" i="9" s="1"/>
  <c r="P174" i="9"/>
  <c r="N174" i="9"/>
  <c r="O174" i="9" s="1"/>
  <c r="M174" i="9"/>
  <c r="L174" i="9"/>
  <c r="Q174" i="9" s="1"/>
  <c r="P173" i="9"/>
  <c r="N173" i="9"/>
  <c r="O173" i="9" s="1"/>
  <c r="M173" i="9"/>
  <c r="L173" i="9"/>
  <c r="Q173" i="9" s="1"/>
  <c r="P172" i="9"/>
  <c r="N172" i="9"/>
  <c r="O172" i="9" s="1"/>
  <c r="M172" i="9"/>
  <c r="L172" i="9"/>
  <c r="Q172" i="9" s="1"/>
  <c r="P171" i="9"/>
  <c r="N171" i="9"/>
  <c r="O171" i="9" s="1"/>
  <c r="M171" i="9"/>
  <c r="L171" i="9"/>
  <c r="Q171" i="9" s="1"/>
  <c r="P170" i="9"/>
  <c r="N170" i="9"/>
  <c r="O170" i="9" s="1"/>
  <c r="M170" i="9"/>
  <c r="L170" i="9"/>
  <c r="Q170" i="9" s="1"/>
  <c r="P169" i="9"/>
  <c r="N169" i="9"/>
  <c r="O169" i="9" s="1"/>
  <c r="M169" i="9"/>
  <c r="L169" i="9"/>
  <c r="Q169" i="9" s="1"/>
  <c r="P168" i="9"/>
  <c r="N168" i="9"/>
  <c r="O168" i="9" s="1"/>
  <c r="M168" i="9"/>
  <c r="L168" i="9"/>
  <c r="Q168" i="9" s="1"/>
  <c r="P167" i="9"/>
  <c r="N167" i="9"/>
  <c r="O167" i="9" s="1"/>
  <c r="M167" i="9"/>
  <c r="L167" i="9"/>
  <c r="Q167" i="9" s="1"/>
  <c r="P166" i="9"/>
  <c r="N166" i="9"/>
  <c r="O166" i="9" s="1"/>
  <c r="M166" i="9"/>
  <c r="L166" i="9"/>
  <c r="Q166" i="9" s="1"/>
  <c r="P165" i="9"/>
  <c r="N165" i="9"/>
  <c r="O165" i="9" s="1"/>
  <c r="M165" i="9"/>
  <c r="L165" i="9"/>
  <c r="Q165" i="9" s="1"/>
  <c r="P164" i="9"/>
  <c r="N164" i="9"/>
  <c r="O164" i="9" s="1"/>
  <c r="M164" i="9"/>
  <c r="L164" i="9"/>
  <c r="Q164" i="9" s="1"/>
  <c r="P163" i="9"/>
  <c r="N163" i="9"/>
  <c r="O163" i="9" s="1"/>
  <c r="M163" i="9"/>
  <c r="L163" i="9"/>
  <c r="Q163" i="9" s="1"/>
  <c r="P162" i="9"/>
  <c r="N162" i="9"/>
  <c r="O162" i="9" s="1"/>
  <c r="M162" i="9"/>
  <c r="L162" i="9"/>
  <c r="Q162" i="9" s="1"/>
  <c r="P161" i="9"/>
  <c r="N161" i="9"/>
  <c r="O161" i="9" s="1"/>
  <c r="M161" i="9"/>
  <c r="L161" i="9"/>
  <c r="Q161" i="9" s="1"/>
  <c r="P160" i="9"/>
  <c r="N160" i="9"/>
  <c r="O160" i="9" s="1"/>
  <c r="M160" i="9"/>
  <c r="L160" i="9"/>
  <c r="Q160" i="9" s="1"/>
  <c r="P159" i="9"/>
  <c r="N159" i="9"/>
  <c r="O159" i="9" s="1"/>
  <c r="M159" i="9"/>
  <c r="L159" i="9"/>
  <c r="Q159" i="9" s="1"/>
  <c r="P158" i="9"/>
  <c r="N158" i="9"/>
  <c r="O158" i="9" s="1"/>
  <c r="M158" i="9"/>
  <c r="L158" i="9"/>
  <c r="Q158" i="9" s="1"/>
  <c r="P157" i="9"/>
  <c r="N157" i="9"/>
  <c r="O157" i="9" s="1"/>
  <c r="M157" i="9"/>
  <c r="L157" i="9"/>
  <c r="Q157" i="9" s="1"/>
  <c r="P156" i="9"/>
  <c r="N156" i="9"/>
  <c r="O156" i="9" s="1"/>
  <c r="M156" i="9"/>
  <c r="L156" i="9"/>
  <c r="Q156" i="9" s="1"/>
  <c r="P155" i="9"/>
  <c r="N155" i="9"/>
  <c r="O155" i="9" s="1"/>
  <c r="M155" i="9"/>
  <c r="L155" i="9"/>
  <c r="Q155" i="9" s="1"/>
  <c r="P154" i="9"/>
  <c r="N154" i="9"/>
  <c r="O154" i="9" s="1"/>
  <c r="M154" i="9"/>
  <c r="L154" i="9"/>
  <c r="Q154" i="9" s="1"/>
  <c r="P153" i="9"/>
  <c r="N153" i="9"/>
  <c r="O153" i="9" s="1"/>
  <c r="M153" i="9"/>
  <c r="L153" i="9"/>
  <c r="Q153" i="9" s="1"/>
  <c r="P152" i="9"/>
  <c r="N152" i="9"/>
  <c r="O152" i="9" s="1"/>
  <c r="M152" i="9"/>
  <c r="L152" i="9"/>
  <c r="Q152" i="9" s="1"/>
  <c r="P151" i="9"/>
  <c r="N151" i="9"/>
  <c r="O151" i="9" s="1"/>
  <c r="M151" i="9"/>
  <c r="L151" i="9"/>
  <c r="Q151" i="9" s="1"/>
  <c r="P150" i="9"/>
  <c r="N150" i="9"/>
  <c r="O150" i="9" s="1"/>
  <c r="M150" i="9"/>
  <c r="L150" i="9"/>
  <c r="Q150" i="9" s="1"/>
  <c r="P149" i="9"/>
  <c r="N149" i="9"/>
  <c r="O149" i="9" s="1"/>
  <c r="M149" i="9"/>
  <c r="L149" i="9"/>
  <c r="Q149" i="9" s="1"/>
  <c r="P148" i="9"/>
  <c r="N148" i="9"/>
  <c r="O148" i="9" s="1"/>
  <c r="M148" i="9"/>
  <c r="L148" i="9"/>
  <c r="Q148" i="9" s="1"/>
  <c r="P147" i="9"/>
  <c r="N147" i="9"/>
  <c r="O147" i="9" s="1"/>
  <c r="M147" i="9"/>
  <c r="L147" i="9"/>
  <c r="Q147" i="9" s="1"/>
  <c r="P146" i="9"/>
  <c r="N146" i="9"/>
  <c r="O146" i="9" s="1"/>
  <c r="M146" i="9"/>
  <c r="L146" i="9"/>
  <c r="Q146" i="9" s="1"/>
  <c r="P145" i="9"/>
  <c r="N145" i="9"/>
  <c r="O145" i="9" s="1"/>
  <c r="M145" i="9"/>
  <c r="L145" i="9"/>
  <c r="Q145" i="9" s="1"/>
  <c r="P144" i="9"/>
  <c r="N144" i="9"/>
  <c r="O144" i="9" s="1"/>
  <c r="M144" i="9"/>
  <c r="L144" i="9"/>
  <c r="Q144" i="9" s="1"/>
  <c r="P143" i="9"/>
  <c r="N143" i="9"/>
  <c r="O143" i="9" s="1"/>
  <c r="M143" i="9"/>
  <c r="L143" i="9"/>
  <c r="Q143" i="9" s="1"/>
  <c r="P142" i="9"/>
  <c r="N142" i="9"/>
  <c r="O142" i="9" s="1"/>
  <c r="M142" i="9"/>
  <c r="L142" i="9"/>
  <c r="Q142" i="9" s="1"/>
  <c r="P141" i="9"/>
  <c r="N141" i="9"/>
  <c r="O141" i="9" s="1"/>
  <c r="M141" i="9"/>
  <c r="L141" i="9"/>
  <c r="Q141" i="9" s="1"/>
  <c r="P140" i="9"/>
  <c r="N140" i="9"/>
  <c r="O140" i="9" s="1"/>
  <c r="M140" i="9"/>
  <c r="L140" i="9"/>
  <c r="Q140" i="9" s="1"/>
  <c r="P139" i="9"/>
  <c r="N139" i="9"/>
  <c r="O139" i="9" s="1"/>
  <c r="M139" i="9"/>
  <c r="L139" i="9"/>
  <c r="Q139" i="9" s="1"/>
  <c r="P138" i="9"/>
  <c r="N138" i="9"/>
  <c r="O138" i="9" s="1"/>
  <c r="M138" i="9"/>
  <c r="L138" i="9"/>
  <c r="Q138" i="9" s="1"/>
  <c r="P137" i="9"/>
  <c r="N137" i="9"/>
  <c r="O137" i="9" s="1"/>
  <c r="M137" i="9"/>
  <c r="L137" i="9"/>
  <c r="Q137" i="9" s="1"/>
  <c r="P136" i="9"/>
  <c r="N136" i="9"/>
  <c r="O136" i="9" s="1"/>
  <c r="M136" i="9"/>
  <c r="L136" i="9"/>
  <c r="Q136" i="9" s="1"/>
  <c r="P135" i="9"/>
  <c r="N135" i="9"/>
  <c r="O135" i="9" s="1"/>
  <c r="M135" i="9"/>
  <c r="L135" i="9"/>
  <c r="Q135" i="9" s="1"/>
  <c r="P134" i="9"/>
  <c r="N134" i="9"/>
  <c r="O134" i="9" s="1"/>
  <c r="M134" i="9"/>
  <c r="L134" i="9"/>
  <c r="Q134" i="9" s="1"/>
  <c r="P133" i="9"/>
  <c r="N133" i="9"/>
  <c r="O133" i="9" s="1"/>
  <c r="M133" i="9"/>
  <c r="L133" i="9"/>
  <c r="Q133" i="9" s="1"/>
  <c r="P132" i="9"/>
  <c r="N132" i="9"/>
  <c r="O132" i="9" s="1"/>
  <c r="M132" i="9"/>
  <c r="L132" i="9"/>
  <c r="Q132" i="9" s="1"/>
  <c r="P131" i="9"/>
  <c r="N131" i="9"/>
  <c r="O131" i="9" s="1"/>
  <c r="M131" i="9"/>
  <c r="L131" i="9"/>
  <c r="Q131" i="9" s="1"/>
  <c r="P130" i="9"/>
  <c r="N130" i="9"/>
  <c r="O130" i="9" s="1"/>
  <c r="M130" i="9"/>
  <c r="L130" i="9"/>
  <c r="Q130" i="9" s="1"/>
  <c r="P129" i="9"/>
  <c r="N129" i="9"/>
  <c r="O129" i="9" s="1"/>
  <c r="M129" i="9"/>
  <c r="L129" i="9"/>
  <c r="Q129" i="9" s="1"/>
  <c r="P128" i="9"/>
  <c r="N128" i="9"/>
  <c r="O128" i="9" s="1"/>
  <c r="M128" i="9"/>
  <c r="L128" i="9"/>
  <c r="Q128" i="9" s="1"/>
  <c r="P127" i="9"/>
  <c r="N127" i="9"/>
  <c r="O127" i="9" s="1"/>
  <c r="M127" i="9"/>
  <c r="L127" i="9"/>
  <c r="Q127" i="9" s="1"/>
  <c r="P126" i="9"/>
  <c r="N126" i="9"/>
  <c r="O126" i="9" s="1"/>
  <c r="M126" i="9"/>
  <c r="L126" i="9"/>
  <c r="Q126" i="9" s="1"/>
  <c r="P125" i="9"/>
  <c r="N125" i="9"/>
  <c r="O125" i="9" s="1"/>
  <c r="M125" i="9"/>
  <c r="L125" i="9"/>
  <c r="Q125" i="9" s="1"/>
  <c r="P124" i="9"/>
  <c r="N124" i="9"/>
  <c r="O124" i="9" s="1"/>
  <c r="M124" i="9"/>
  <c r="L124" i="9"/>
  <c r="Q124" i="9" s="1"/>
  <c r="P123" i="9"/>
  <c r="N123" i="9"/>
  <c r="O123" i="9" s="1"/>
  <c r="M123" i="9"/>
  <c r="L123" i="9"/>
  <c r="Q123" i="9" s="1"/>
  <c r="P122" i="9"/>
  <c r="N122" i="9"/>
  <c r="O122" i="9" s="1"/>
  <c r="M122" i="9"/>
  <c r="L122" i="9"/>
  <c r="Q122" i="9" s="1"/>
  <c r="P121" i="9"/>
  <c r="N121" i="9"/>
  <c r="O121" i="9" s="1"/>
  <c r="M121" i="9"/>
  <c r="L121" i="9"/>
  <c r="Q121" i="9" s="1"/>
  <c r="P120" i="9"/>
  <c r="N120" i="9"/>
  <c r="O120" i="9" s="1"/>
  <c r="M120" i="9"/>
  <c r="L120" i="9"/>
  <c r="Q120" i="9" s="1"/>
  <c r="P119" i="9"/>
  <c r="N119" i="9"/>
  <c r="O119" i="9" s="1"/>
  <c r="M119" i="9"/>
  <c r="L119" i="9"/>
  <c r="Q119" i="9" s="1"/>
  <c r="P118" i="9"/>
  <c r="N118" i="9"/>
  <c r="O118" i="9" s="1"/>
  <c r="M118" i="9"/>
  <c r="L118" i="9"/>
  <c r="Q118" i="9" s="1"/>
  <c r="P117" i="9"/>
  <c r="N117" i="9"/>
  <c r="O117" i="9" s="1"/>
  <c r="M117" i="9"/>
  <c r="L117" i="9"/>
  <c r="Q117" i="9" s="1"/>
  <c r="P116" i="9"/>
  <c r="N116" i="9"/>
  <c r="O116" i="9" s="1"/>
  <c r="M116" i="9"/>
  <c r="L116" i="9"/>
  <c r="Q116" i="9" s="1"/>
  <c r="P115" i="9"/>
  <c r="N115" i="9"/>
  <c r="O115" i="9" s="1"/>
  <c r="M115" i="9"/>
  <c r="L115" i="9"/>
  <c r="Q115" i="9" s="1"/>
  <c r="P114" i="9"/>
  <c r="N114" i="9"/>
  <c r="O114" i="9" s="1"/>
  <c r="M114" i="9"/>
  <c r="L114" i="9"/>
  <c r="Q114" i="9" s="1"/>
  <c r="P113" i="9"/>
  <c r="N113" i="9"/>
  <c r="O113" i="9" s="1"/>
  <c r="M113" i="9"/>
  <c r="L113" i="9"/>
  <c r="Q113" i="9" s="1"/>
  <c r="P112" i="9"/>
  <c r="N112" i="9"/>
  <c r="O112" i="9" s="1"/>
  <c r="M112" i="9"/>
  <c r="L112" i="9"/>
  <c r="Q112" i="9" s="1"/>
  <c r="P111" i="9"/>
  <c r="N111" i="9"/>
  <c r="O111" i="9" s="1"/>
  <c r="M111" i="9"/>
  <c r="L111" i="9"/>
  <c r="Q111" i="9" s="1"/>
  <c r="P110" i="9"/>
  <c r="N110" i="9"/>
  <c r="O110" i="9" s="1"/>
  <c r="M110" i="9"/>
  <c r="L110" i="9"/>
  <c r="Q110" i="9" s="1"/>
  <c r="P109" i="9"/>
  <c r="N109" i="9"/>
  <c r="O109" i="9" s="1"/>
  <c r="M109" i="9"/>
  <c r="L109" i="9"/>
  <c r="Q109" i="9" s="1"/>
  <c r="P108" i="9"/>
  <c r="N108" i="9"/>
  <c r="O108" i="9" s="1"/>
  <c r="M108" i="9"/>
  <c r="L108" i="9"/>
  <c r="Q108" i="9" s="1"/>
  <c r="P107" i="9"/>
  <c r="N107" i="9"/>
  <c r="O107" i="9" s="1"/>
  <c r="M107" i="9"/>
  <c r="L107" i="9"/>
  <c r="Q107" i="9" s="1"/>
  <c r="P106" i="9"/>
  <c r="N106" i="9"/>
  <c r="O106" i="9" s="1"/>
  <c r="M106" i="9"/>
  <c r="L106" i="9"/>
  <c r="Q106" i="9" s="1"/>
  <c r="P105" i="9"/>
  <c r="N105" i="9"/>
  <c r="O105" i="9" s="1"/>
  <c r="M105" i="9"/>
  <c r="L105" i="9"/>
  <c r="Q105" i="9" s="1"/>
  <c r="P104" i="9"/>
  <c r="N104" i="9"/>
  <c r="O104" i="9" s="1"/>
  <c r="M104" i="9"/>
  <c r="L104" i="9"/>
  <c r="Q104" i="9" s="1"/>
  <c r="P103" i="9"/>
  <c r="N103" i="9"/>
  <c r="O103" i="9" s="1"/>
  <c r="M103" i="9"/>
  <c r="L103" i="9"/>
  <c r="Q103" i="9" s="1"/>
  <c r="P102" i="9"/>
  <c r="N102" i="9"/>
  <c r="O102" i="9" s="1"/>
  <c r="M102" i="9"/>
  <c r="L102" i="9"/>
  <c r="Q102" i="9" s="1"/>
  <c r="P101" i="9"/>
  <c r="N101" i="9"/>
  <c r="O101" i="9" s="1"/>
  <c r="M101" i="9"/>
  <c r="L101" i="9"/>
  <c r="Q101" i="9" s="1"/>
  <c r="P100" i="9"/>
  <c r="N100" i="9"/>
  <c r="O100" i="9" s="1"/>
  <c r="M100" i="9"/>
  <c r="L100" i="9"/>
  <c r="Q100" i="9" s="1"/>
  <c r="P99" i="9"/>
  <c r="N99" i="9"/>
  <c r="O99" i="9" s="1"/>
  <c r="M99" i="9"/>
  <c r="L99" i="9"/>
  <c r="Q99" i="9" s="1"/>
  <c r="P98" i="9"/>
  <c r="N98" i="9"/>
  <c r="O98" i="9" s="1"/>
  <c r="M98" i="9"/>
  <c r="L98" i="9"/>
  <c r="Q98" i="9" s="1"/>
  <c r="P97" i="9"/>
  <c r="N97" i="9"/>
  <c r="O97" i="9" s="1"/>
  <c r="M97" i="9"/>
  <c r="L97" i="9"/>
  <c r="Q97" i="9" s="1"/>
  <c r="P96" i="9"/>
  <c r="N96" i="9"/>
  <c r="O96" i="9" s="1"/>
  <c r="M96" i="9"/>
  <c r="L96" i="9"/>
  <c r="Q96" i="9" s="1"/>
  <c r="P95" i="9"/>
  <c r="N95" i="9"/>
  <c r="O95" i="9" s="1"/>
  <c r="M95" i="9"/>
  <c r="L95" i="9"/>
  <c r="Q95" i="9" s="1"/>
  <c r="P94" i="9"/>
  <c r="N94" i="9"/>
  <c r="O94" i="9" s="1"/>
  <c r="M94" i="9"/>
  <c r="L94" i="9"/>
  <c r="Q94" i="9" s="1"/>
  <c r="P93" i="9"/>
  <c r="N93" i="9"/>
  <c r="O93" i="9" s="1"/>
  <c r="M93" i="9"/>
  <c r="L93" i="9"/>
  <c r="Q93" i="9" s="1"/>
  <c r="P92" i="9"/>
  <c r="N92" i="9"/>
  <c r="O92" i="9" s="1"/>
  <c r="M92" i="9"/>
  <c r="L92" i="9"/>
  <c r="Q92" i="9" s="1"/>
  <c r="P91" i="9"/>
  <c r="N91" i="9"/>
  <c r="O91" i="9" s="1"/>
  <c r="M91" i="9"/>
  <c r="L91" i="9"/>
  <c r="Q91" i="9" s="1"/>
  <c r="P90" i="9"/>
  <c r="N90" i="9"/>
  <c r="O90" i="9" s="1"/>
  <c r="Q90" i="9" s="1"/>
  <c r="M90" i="9"/>
  <c r="L90" i="9"/>
  <c r="P89" i="9"/>
  <c r="N89" i="9"/>
  <c r="O89" i="9" s="1"/>
  <c r="M89" i="9"/>
  <c r="L89" i="9"/>
  <c r="Q89" i="9" s="1"/>
  <c r="P88" i="9"/>
  <c r="N88" i="9"/>
  <c r="O88" i="9" s="1"/>
  <c r="Q88" i="9" s="1"/>
  <c r="M88" i="9"/>
  <c r="L88" i="9"/>
  <c r="P87" i="9"/>
  <c r="N87" i="9"/>
  <c r="O87" i="9" s="1"/>
  <c r="M87" i="9"/>
  <c r="L87" i="9"/>
  <c r="Q87" i="9" s="1"/>
  <c r="P86" i="9"/>
  <c r="N86" i="9"/>
  <c r="O86" i="9" s="1"/>
  <c r="Q86" i="9" s="1"/>
  <c r="M86" i="9"/>
  <c r="L86" i="9"/>
  <c r="P85" i="9"/>
  <c r="N85" i="9"/>
  <c r="O85" i="9" s="1"/>
  <c r="M85" i="9"/>
  <c r="L85" i="9"/>
  <c r="Q85" i="9" s="1"/>
  <c r="P84" i="9"/>
  <c r="N84" i="9"/>
  <c r="O84" i="9" s="1"/>
  <c r="M84" i="9"/>
  <c r="L84" i="9"/>
  <c r="Q84" i="9" s="1"/>
  <c r="P83" i="9"/>
  <c r="N83" i="9"/>
  <c r="O83" i="9" s="1"/>
  <c r="M83" i="9"/>
  <c r="L83" i="9"/>
  <c r="Q83" i="9" s="1"/>
  <c r="P82" i="9"/>
  <c r="N82" i="9"/>
  <c r="O82" i="9" s="1"/>
  <c r="M82" i="9"/>
  <c r="L82" i="9"/>
  <c r="Q82" i="9" s="1"/>
  <c r="P81" i="9"/>
  <c r="N81" i="9"/>
  <c r="O81" i="9" s="1"/>
  <c r="M81" i="9"/>
  <c r="L81" i="9"/>
  <c r="Q81" i="9" s="1"/>
  <c r="P80" i="9"/>
  <c r="N80" i="9"/>
  <c r="O80" i="9" s="1"/>
  <c r="M80" i="9"/>
  <c r="L80" i="9"/>
  <c r="Q80" i="9" s="1"/>
  <c r="P79" i="9"/>
  <c r="N79" i="9"/>
  <c r="O79" i="9" s="1"/>
  <c r="M79" i="9"/>
  <c r="L79" i="9"/>
  <c r="Q79" i="9" s="1"/>
  <c r="P78" i="9"/>
  <c r="N78" i="9"/>
  <c r="O78" i="9" s="1"/>
  <c r="M78" i="9"/>
  <c r="L78" i="9"/>
  <c r="Q78" i="9" s="1"/>
  <c r="P77" i="9"/>
  <c r="N77" i="9"/>
  <c r="O77" i="9" s="1"/>
  <c r="M77" i="9"/>
  <c r="L77" i="9"/>
  <c r="Q77" i="9" s="1"/>
  <c r="P76" i="9"/>
  <c r="N76" i="9"/>
  <c r="O76" i="9" s="1"/>
  <c r="M76" i="9"/>
  <c r="L76" i="9"/>
  <c r="Q76" i="9" s="1"/>
  <c r="P75" i="9"/>
  <c r="N75" i="9"/>
  <c r="O75" i="9" s="1"/>
  <c r="M75" i="9"/>
  <c r="L75" i="9"/>
  <c r="Q75" i="9" s="1"/>
  <c r="P74" i="9"/>
  <c r="N74" i="9"/>
  <c r="O74" i="9" s="1"/>
  <c r="M74" i="9"/>
  <c r="L74" i="9"/>
  <c r="Q74" i="9" s="1"/>
  <c r="P73" i="9"/>
  <c r="N73" i="9"/>
  <c r="O73" i="9" s="1"/>
  <c r="M73" i="9"/>
  <c r="L73" i="9"/>
  <c r="Q73" i="9" s="1"/>
  <c r="P72" i="9"/>
  <c r="N72" i="9"/>
  <c r="O72" i="9" s="1"/>
  <c r="M72" i="9"/>
  <c r="L72" i="9"/>
  <c r="Q72" i="9" s="1"/>
  <c r="P71" i="9"/>
  <c r="N71" i="9"/>
  <c r="O71" i="9" s="1"/>
  <c r="M71" i="9"/>
  <c r="L71" i="9"/>
  <c r="Q71" i="9" s="1"/>
  <c r="P70" i="9"/>
  <c r="N70" i="9"/>
  <c r="O70" i="9" s="1"/>
  <c r="M70" i="9"/>
  <c r="L70" i="9"/>
  <c r="Q70" i="9" s="1"/>
  <c r="P69" i="9"/>
  <c r="N69" i="9"/>
  <c r="O69" i="9" s="1"/>
  <c r="M69" i="9"/>
  <c r="L69" i="9"/>
  <c r="Q69" i="9" s="1"/>
  <c r="P68" i="9"/>
  <c r="N68" i="9"/>
  <c r="O68" i="9" s="1"/>
  <c r="M68" i="9"/>
  <c r="L68" i="9"/>
  <c r="Q68" i="9" s="1"/>
  <c r="P67" i="9"/>
  <c r="N67" i="9"/>
  <c r="O67" i="9" s="1"/>
  <c r="M67" i="9"/>
  <c r="L67" i="9"/>
  <c r="Q67" i="9" s="1"/>
  <c r="P66" i="9"/>
  <c r="N66" i="9"/>
  <c r="O66" i="9" s="1"/>
  <c r="M66" i="9"/>
  <c r="L66" i="9"/>
  <c r="Q66" i="9" s="1"/>
  <c r="P65" i="9"/>
  <c r="N65" i="9"/>
  <c r="O65" i="9" s="1"/>
  <c r="M65" i="9"/>
  <c r="L65" i="9"/>
  <c r="Q65" i="9" s="1"/>
  <c r="P64" i="9"/>
  <c r="N64" i="9"/>
  <c r="O64" i="9" s="1"/>
  <c r="M64" i="9"/>
  <c r="L64" i="9"/>
  <c r="Q64" i="9" s="1"/>
  <c r="P63" i="9"/>
  <c r="N63" i="9"/>
  <c r="O63" i="9" s="1"/>
  <c r="M63" i="9"/>
  <c r="L63" i="9"/>
  <c r="Q63" i="9" s="1"/>
  <c r="P62" i="9"/>
  <c r="N62" i="9"/>
  <c r="O62" i="9" s="1"/>
  <c r="M62" i="9"/>
  <c r="L62" i="9"/>
  <c r="Q62" i="9" s="1"/>
  <c r="P61" i="9"/>
  <c r="N61" i="9"/>
  <c r="O61" i="9" s="1"/>
  <c r="M61" i="9"/>
  <c r="L61" i="9"/>
  <c r="Q61" i="9" s="1"/>
  <c r="P60" i="9"/>
  <c r="N60" i="9"/>
  <c r="O60" i="9" s="1"/>
  <c r="M60" i="9"/>
  <c r="L60" i="9"/>
  <c r="Q60" i="9" s="1"/>
  <c r="P59" i="9"/>
  <c r="N59" i="9"/>
  <c r="O59" i="9" s="1"/>
  <c r="M59" i="9"/>
  <c r="L59" i="9"/>
  <c r="Q59" i="9" s="1"/>
  <c r="P58" i="9"/>
  <c r="N58" i="9"/>
  <c r="O58" i="9" s="1"/>
  <c r="M58" i="9"/>
  <c r="L58" i="9"/>
  <c r="Q58" i="9" s="1"/>
  <c r="P57" i="9"/>
  <c r="N57" i="9"/>
  <c r="O57" i="9" s="1"/>
  <c r="M57" i="9"/>
  <c r="L57" i="9"/>
  <c r="Q57" i="9" s="1"/>
  <c r="P56" i="9"/>
  <c r="N56" i="9"/>
  <c r="O56" i="9" s="1"/>
  <c r="M56" i="9"/>
  <c r="L56" i="9"/>
  <c r="Q56" i="9" s="1"/>
  <c r="P55" i="9"/>
  <c r="N55" i="9"/>
  <c r="O55" i="9" s="1"/>
  <c r="M55" i="9"/>
  <c r="L55" i="9"/>
  <c r="Q55" i="9" s="1"/>
  <c r="P54" i="9"/>
  <c r="N54" i="9"/>
  <c r="O54" i="9" s="1"/>
  <c r="M54" i="9"/>
  <c r="L54" i="9"/>
  <c r="Q54" i="9" s="1"/>
  <c r="P53" i="9"/>
  <c r="N53" i="9"/>
  <c r="O53" i="9" s="1"/>
  <c r="M53" i="9"/>
  <c r="L53" i="9"/>
  <c r="Q53" i="9" s="1"/>
  <c r="P52" i="9"/>
  <c r="N52" i="9"/>
  <c r="O52" i="9" s="1"/>
  <c r="M52" i="9"/>
  <c r="L52" i="9"/>
  <c r="Q52" i="9" s="1"/>
  <c r="P51" i="9"/>
  <c r="N51" i="9"/>
  <c r="O51" i="9" s="1"/>
  <c r="M51" i="9"/>
  <c r="L51" i="9"/>
  <c r="Q51" i="9" s="1"/>
  <c r="P50" i="9"/>
  <c r="N50" i="9"/>
  <c r="O50" i="9" s="1"/>
  <c r="M50" i="9"/>
  <c r="L50" i="9"/>
  <c r="Q50" i="9" s="1"/>
  <c r="P49" i="9"/>
  <c r="N49" i="9"/>
  <c r="O49" i="9" s="1"/>
  <c r="M49" i="9"/>
  <c r="L49" i="9"/>
  <c r="Q49" i="9" s="1"/>
  <c r="P48" i="9"/>
  <c r="N48" i="9"/>
  <c r="O48" i="9" s="1"/>
  <c r="M48" i="9"/>
  <c r="L48" i="9"/>
  <c r="Q48" i="9" s="1"/>
  <c r="P47" i="9"/>
  <c r="N47" i="9"/>
  <c r="O47" i="9" s="1"/>
  <c r="M47" i="9"/>
  <c r="L47" i="9"/>
  <c r="Q47" i="9" s="1"/>
  <c r="P46" i="9"/>
  <c r="N46" i="9"/>
  <c r="O46" i="9" s="1"/>
  <c r="M46" i="9"/>
  <c r="L46" i="9"/>
  <c r="Q46" i="9" s="1"/>
  <c r="P45" i="9"/>
  <c r="N45" i="9"/>
  <c r="O45" i="9" s="1"/>
  <c r="M45" i="9"/>
  <c r="L45" i="9"/>
  <c r="Q45" i="9" s="1"/>
  <c r="P44" i="9"/>
  <c r="N44" i="9"/>
  <c r="O44" i="9" s="1"/>
  <c r="M44" i="9"/>
  <c r="L44" i="9"/>
  <c r="Q44" i="9" s="1"/>
  <c r="P43" i="9"/>
  <c r="N43" i="9"/>
  <c r="O43" i="9" s="1"/>
  <c r="M43" i="9"/>
  <c r="L43" i="9"/>
  <c r="Q43" i="9" s="1"/>
  <c r="P42" i="9"/>
  <c r="N42" i="9"/>
  <c r="O42" i="9" s="1"/>
  <c r="M42" i="9"/>
  <c r="L42" i="9"/>
  <c r="Q42" i="9" s="1"/>
  <c r="P41" i="9"/>
  <c r="N41" i="9"/>
  <c r="O41" i="9" s="1"/>
  <c r="M41" i="9"/>
  <c r="L41" i="9"/>
  <c r="Q41" i="9" s="1"/>
  <c r="P40" i="9"/>
  <c r="N40" i="9"/>
  <c r="O40" i="9" s="1"/>
  <c r="M40" i="9"/>
  <c r="L40" i="9"/>
  <c r="Q40" i="9" s="1"/>
  <c r="P39" i="9"/>
  <c r="N39" i="9"/>
  <c r="O39" i="9" s="1"/>
  <c r="M39" i="9"/>
  <c r="L39" i="9"/>
  <c r="Q39" i="9" s="1"/>
  <c r="P38" i="9"/>
  <c r="N38" i="9"/>
  <c r="O38" i="9" s="1"/>
  <c r="M38" i="9"/>
  <c r="L38" i="9"/>
  <c r="Q38" i="9" s="1"/>
  <c r="P37" i="9"/>
  <c r="N37" i="9"/>
  <c r="O37" i="9" s="1"/>
  <c r="M37" i="9"/>
  <c r="L37" i="9"/>
  <c r="Q37" i="9" s="1"/>
  <c r="P36" i="9"/>
  <c r="N36" i="9"/>
  <c r="O36" i="9" s="1"/>
  <c r="M36" i="9"/>
  <c r="L36" i="9"/>
  <c r="Q36" i="9" s="1"/>
  <c r="P35" i="9"/>
  <c r="N35" i="9"/>
  <c r="O35" i="9" s="1"/>
  <c r="M35" i="9"/>
  <c r="L35" i="9"/>
  <c r="Q35" i="9" s="1"/>
  <c r="P34" i="9"/>
  <c r="N34" i="9"/>
  <c r="O34" i="9" s="1"/>
  <c r="M34" i="9"/>
  <c r="L34" i="9"/>
  <c r="Q34" i="9" s="1"/>
  <c r="P33" i="9"/>
  <c r="N33" i="9"/>
  <c r="O33" i="9" s="1"/>
  <c r="M33" i="9"/>
  <c r="L33" i="9"/>
  <c r="Q33" i="9" s="1"/>
  <c r="P32" i="9"/>
  <c r="N32" i="9"/>
  <c r="O32" i="9" s="1"/>
  <c r="M32" i="9"/>
  <c r="L32" i="9"/>
  <c r="Q32" i="9" s="1"/>
  <c r="P31" i="9"/>
  <c r="N31" i="9"/>
  <c r="O31" i="9" s="1"/>
  <c r="M31" i="9"/>
  <c r="L31" i="9"/>
  <c r="Q31" i="9" s="1"/>
  <c r="P30" i="9"/>
  <c r="N30" i="9"/>
  <c r="O30" i="9" s="1"/>
  <c r="M30" i="9"/>
  <c r="L30" i="9"/>
  <c r="Q30" i="9" s="1"/>
  <c r="P29" i="9"/>
  <c r="N29" i="9"/>
  <c r="O29" i="9" s="1"/>
  <c r="M29" i="9"/>
  <c r="L29" i="9"/>
  <c r="Q29" i="9" s="1"/>
  <c r="P28" i="9"/>
  <c r="N28" i="9"/>
  <c r="O28" i="9" s="1"/>
  <c r="M28" i="9"/>
  <c r="L28" i="9"/>
  <c r="Q28" i="9" s="1"/>
  <c r="P27" i="9"/>
  <c r="N27" i="9"/>
  <c r="O27" i="9" s="1"/>
  <c r="M27" i="9"/>
  <c r="L27" i="9"/>
  <c r="Q27" i="9" s="1"/>
  <c r="P26" i="9"/>
  <c r="N26" i="9"/>
  <c r="O26" i="9" s="1"/>
  <c r="M26" i="9"/>
  <c r="L26" i="9"/>
  <c r="Q26" i="9" s="1"/>
  <c r="P25" i="9"/>
  <c r="N25" i="9"/>
  <c r="O25" i="9" s="1"/>
  <c r="M25" i="9"/>
  <c r="L25" i="9"/>
  <c r="Q25" i="9" s="1"/>
  <c r="P24" i="9"/>
  <c r="N24" i="9"/>
  <c r="O24" i="9" s="1"/>
  <c r="M24" i="9"/>
  <c r="L24" i="9"/>
  <c r="P23" i="9"/>
  <c r="N23" i="9"/>
  <c r="O23" i="9" s="1"/>
  <c r="M23" i="9"/>
  <c r="L23" i="9"/>
  <c r="P22" i="9"/>
  <c r="N22" i="9"/>
  <c r="O22" i="9" s="1"/>
  <c r="M22" i="9"/>
  <c r="L22" i="9"/>
  <c r="P21" i="9"/>
  <c r="N21" i="9"/>
  <c r="O21" i="9" s="1"/>
  <c r="M21" i="9"/>
  <c r="L21" i="9"/>
  <c r="P20" i="9"/>
  <c r="O20" i="9"/>
  <c r="N20" i="9"/>
  <c r="M20" i="9"/>
  <c r="L20" i="9"/>
  <c r="P19" i="9"/>
  <c r="N19" i="9"/>
  <c r="O19" i="9" s="1"/>
  <c r="M19" i="9"/>
  <c r="L19" i="9"/>
  <c r="Q19" i="9" s="1"/>
  <c r="Q18" i="9"/>
  <c r="P18" i="9"/>
  <c r="O18" i="9"/>
  <c r="N18" i="9"/>
  <c r="M18" i="9"/>
  <c r="L18" i="9"/>
  <c r="P17" i="9"/>
  <c r="O17" i="9"/>
  <c r="N17" i="9"/>
  <c r="M17" i="9"/>
  <c r="L17" i="9"/>
  <c r="Q17" i="9" s="1"/>
  <c r="Q16" i="9"/>
  <c r="P16" i="9"/>
  <c r="O16" i="9"/>
  <c r="N16" i="9"/>
  <c r="M16" i="9"/>
  <c r="L16" i="9"/>
  <c r="P15" i="9"/>
  <c r="O15" i="9"/>
  <c r="N15" i="9"/>
  <c r="M15" i="9"/>
  <c r="L15" i="9"/>
  <c r="Q15" i="9" s="1"/>
  <c r="Q14" i="9"/>
  <c r="P14" i="9"/>
  <c r="O14" i="9"/>
  <c r="N14" i="9"/>
  <c r="M14" i="9"/>
  <c r="L14" i="9"/>
  <c r="P13" i="9"/>
  <c r="O13" i="9"/>
  <c r="N13" i="9"/>
  <c r="M13" i="9"/>
  <c r="L13" i="9"/>
  <c r="Q13" i="9" s="1"/>
  <c r="Q12" i="9"/>
  <c r="P12" i="9"/>
  <c r="O12" i="9"/>
  <c r="N12" i="9"/>
  <c r="M12" i="9"/>
  <c r="L12" i="9"/>
  <c r="P11" i="9"/>
  <c r="O11" i="9"/>
  <c r="N11" i="9"/>
  <c r="M11" i="9"/>
  <c r="L11" i="9"/>
  <c r="Q11" i="9" s="1"/>
  <c r="Q10" i="9"/>
  <c r="P10" i="9"/>
  <c r="O10" i="9"/>
  <c r="N10" i="9"/>
  <c r="M10" i="9"/>
  <c r="L10" i="9"/>
  <c r="P9" i="9"/>
  <c r="O9" i="9"/>
  <c r="N9" i="9"/>
  <c r="M9" i="9"/>
  <c r="L9" i="9"/>
  <c r="Q9" i="9" s="1"/>
  <c r="Q8" i="9"/>
  <c r="P8" i="9"/>
  <c r="O8" i="9"/>
  <c r="N8" i="9"/>
  <c r="M8" i="9"/>
  <c r="L8" i="9"/>
  <c r="P7" i="9"/>
  <c r="O7" i="9"/>
  <c r="N7" i="9"/>
  <c r="M7" i="9"/>
  <c r="L7" i="9"/>
  <c r="Q7" i="9" s="1"/>
  <c r="Q6" i="9"/>
  <c r="P6" i="9"/>
  <c r="O6" i="9"/>
  <c r="N6" i="9"/>
  <c r="M6" i="9"/>
  <c r="L6" i="9"/>
  <c r="P5" i="9"/>
  <c r="O5" i="9"/>
  <c r="N5" i="9"/>
  <c r="M5" i="9"/>
  <c r="L5" i="9"/>
  <c r="Q5" i="9" s="1"/>
  <c r="Q4" i="9"/>
  <c r="P4" i="9"/>
  <c r="O4" i="9"/>
  <c r="N4" i="9"/>
  <c r="M4" i="9"/>
  <c r="L4" i="9"/>
  <c r="P3" i="9"/>
  <c r="O3" i="9"/>
  <c r="N3" i="9"/>
  <c r="M3" i="9"/>
  <c r="L3" i="9"/>
  <c r="Q3" i="9" s="1"/>
  <c r="Q2" i="9"/>
  <c r="P2" i="9"/>
  <c r="O2" i="9"/>
  <c r="N2" i="9"/>
  <c r="M2" i="9"/>
  <c r="L2" i="9"/>
  <c r="P60" i="2"/>
  <c r="N60" i="2"/>
  <c r="O60" i="2" s="1"/>
  <c r="M60" i="2"/>
  <c r="L60" i="2"/>
  <c r="P59" i="2"/>
  <c r="N59" i="2"/>
  <c r="O59" i="2" s="1"/>
  <c r="M59" i="2"/>
  <c r="L59" i="2"/>
  <c r="P58" i="2"/>
  <c r="N58" i="2"/>
  <c r="O58" i="2" s="1"/>
  <c r="M58" i="2"/>
  <c r="L58" i="2"/>
  <c r="Q58" i="2" s="1"/>
  <c r="P57" i="2"/>
  <c r="N57" i="2"/>
  <c r="O57" i="2" s="1"/>
  <c r="M57" i="2"/>
  <c r="L57" i="2"/>
  <c r="P56" i="2"/>
  <c r="N56" i="2"/>
  <c r="O56" i="2" s="1"/>
  <c r="M56" i="2"/>
  <c r="L56" i="2"/>
  <c r="P55" i="2"/>
  <c r="N55" i="2"/>
  <c r="O55" i="2" s="1"/>
  <c r="M55" i="2"/>
  <c r="L55" i="2"/>
  <c r="Q55" i="2" s="1"/>
  <c r="P54" i="2"/>
  <c r="N54" i="2"/>
  <c r="O54" i="2" s="1"/>
  <c r="M54" i="2"/>
  <c r="L54" i="2"/>
  <c r="P53" i="2"/>
  <c r="N53" i="2"/>
  <c r="O53" i="2" s="1"/>
  <c r="M53" i="2"/>
  <c r="L53" i="2"/>
  <c r="P52" i="2"/>
  <c r="N52" i="2"/>
  <c r="O52" i="2" s="1"/>
  <c r="M52" i="2"/>
  <c r="L52" i="2"/>
  <c r="Q52" i="2" s="1"/>
  <c r="P51" i="2"/>
  <c r="N51" i="2"/>
  <c r="O51" i="2" s="1"/>
  <c r="M51" i="2"/>
  <c r="L51" i="2"/>
  <c r="P50" i="2"/>
  <c r="N50" i="2"/>
  <c r="O50" i="2" s="1"/>
  <c r="M50" i="2"/>
  <c r="L50" i="2"/>
  <c r="P49" i="2"/>
  <c r="N49" i="2"/>
  <c r="O49" i="2" s="1"/>
  <c r="M49" i="2"/>
  <c r="L49" i="2"/>
  <c r="Q49" i="2" s="1"/>
  <c r="P48" i="2"/>
  <c r="N48" i="2"/>
  <c r="O48" i="2" s="1"/>
  <c r="M48" i="2"/>
  <c r="L48" i="2"/>
  <c r="P47" i="2"/>
  <c r="N47" i="2"/>
  <c r="O47" i="2" s="1"/>
  <c r="M47" i="2"/>
  <c r="L47" i="2"/>
  <c r="P46" i="2"/>
  <c r="N46" i="2"/>
  <c r="O46" i="2" s="1"/>
  <c r="M46" i="2"/>
  <c r="L46" i="2"/>
  <c r="Q46" i="2" s="1"/>
  <c r="P45" i="2"/>
  <c r="N45" i="2"/>
  <c r="O45" i="2" s="1"/>
  <c r="M45" i="2"/>
  <c r="L45" i="2"/>
  <c r="P44" i="2"/>
  <c r="N44" i="2"/>
  <c r="O44" i="2" s="1"/>
  <c r="M44" i="2"/>
  <c r="L44" i="2"/>
  <c r="P43" i="2"/>
  <c r="N43" i="2"/>
  <c r="O43" i="2" s="1"/>
  <c r="M43" i="2"/>
  <c r="L43" i="2"/>
  <c r="Q43" i="2" s="1"/>
  <c r="P42" i="2"/>
  <c r="N42" i="2"/>
  <c r="O42" i="2" s="1"/>
  <c r="M42" i="2"/>
  <c r="L42" i="2"/>
  <c r="P41" i="2"/>
  <c r="N41" i="2"/>
  <c r="O41" i="2" s="1"/>
  <c r="M41" i="2"/>
  <c r="L41" i="2"/>
  <c r="P40" i="2"/>
  <c r="N40" i="2"/>
  <c r="O40" i="2" s="1"/>
  <c r="M40" i="2"/>
  <c r="L40" i="2"/>
  <c r="Q40" i="2" s="1"/>
  <c r="P39" i="2"/>
  <c r="N39" i="2"/>
  <c r="O39" i="2" s="1"/>
  <c r="M39" i="2"/>
  <c r="L39" i="2"/>
  <c r="P38" i="2"/>
  <c r="N38" i="2"/>
  <c r="O38" i="2" s="1"/>
  <c r="M38" i="2"/>
  <c r="L38" i="2"/>
  <c r="P37" i="2"/>
  <c r="N37" i="2"/>
  <c r="O37" i="2" s="1"/>
  <c r="M37" i="2"/>
  <c r="L37" i="2"/>
  <c r="Q37" i="2" s="1"/>
  <c r="P36" i="2"/>
  <c r="N36" i="2"/>
  <c r="O36" i="2" s="1"/>
  <c r="M36" i="2"/>
  <c r="L36" i="2"/>
  <c r="P35" i="2"/>
  <c r="N35" i="2"/>
  <c r="O35" i="2" s="1"/>
  <c r="M35" i="2"/>
  <c r="L35" i="2"/>
  <c r="P34" i="2"/>
  <c r="N34" i="2"/>
  <c r="O34" i="2" s="1"/>
  <c r="M34" i="2"/>
  <c r="L34" i="2"/>
  <c r="Q34" i="2" s="1"/>
  <c r="P33" i="2"/>
  <c r="N33" i="2"/>
  <c r="O33" i="2" s="1"/>
  <c r="M33" i="2"/>
  <c r="L33" i="2"/>
  <c r="P32" i="2"/>
  <c r="N32" i="2"/>
  <c r="O32" i="2" s="1"/>
  <c r="M32" i="2"/>
  <c r="L32" i="2"/>
  <c r="P31" i="2"/>
  <c r="N31" i="2"/>
  <c r="O31" i="2" s="1"/>
  <c r="M31" i="2"/>
  <c r="L31" i="2"/>
  <c r="Q31" i="2" s="1"/>
  <c r="P30" i="2"/>
  <c r="N30" i="2"/>
  <c r="O30" i="2" s="1"/>
  <c r="M30" i="2"/>
  <c r="L30" i="2"/>
  <c r="P29" i="2"/>
  <c r="N29" i="2"/>
  <c r="O29" i="2" s="1"/>
  <c r="M29" i="2"/>
  <c r="L29" i="2"/>
  <c r="P28" i="2"/>
  <c r="N28" i="2"/>
  <c r="O28" i="2" s="1"/>
  <c r="M28" i="2"/>
  <c r="L28" i="2"/>
  <c r="Q28" i="2" s="1"/>
  <c r="P27" i="2"/>
  <c r="N27" i="2"/>
  <c r="O27" i="2" s="1"/>
  <c r="M27" i="2"/>
  <c r="L27" i="2"/>
  <c r="P26" i="2"/>
  <c r="N26" i="2"/>
  <c r="O26" i="2" s="1"/>
  <c r="M26" i="2"/>
  <c r="L26" i="2"/>
  <c r="P25" i="2"/>
  <c r="N25" i="2"/>
  <c r="O25" i="2" s="1"/>
  <c r="M25" i="2"/>
  <c r="L25" i="2"/>
  <c r="Q25" i="2" s="1"/>
  <c r="P24" i="2"/>
  <c r="N24" i="2"/>
  <c r="O24" i="2" s="1"/>
  <c r="M24" i="2"/>
  <c r="L24" i="2"/>
  <c r="P23" i="2"/>
  <c r="N23" i="2"/>
  <c r="O23" i="2" s="1"/>
  <c r="M23" i="2"/>
  <c r="L23" i="2"/>
  <c r="P22" i="2"/>
  <c r="N22" i="2"/>
  <c r="O22" i="2" s="1"/>
  <c r="M22" i="2"/>
  <c r="L22" i="2"/>
  <c r="Q22" i="2" s="1"/>
  <c r="P21" i="2"/>
  <c r="N21" i="2"/>
  <c r="O21" i="2" s="1"/>
  <c r="M21" i="2"/>
  <c r="L21" i="2"/>
  <c r="P20" i="2"/>
  <c r="N20" i="2"/>
  <c r="O20" i="2" s="1"/>
  <c r="M20" i="2"/>
  <c r="L20" i="2"/>
  <c r="P19" i="2"/>
  <c r="N19" i="2"/>
  <c r="O19" i="2" s="1"/>
  <c r="M19" i="2"/>
  <c r="L19" i="2"/>
  <c r="Q19" i="2" s="1"/>
  <c r="P18" i="2"/>
  <c r="N18" i="2"/>
  <c r="O18" i="2" s="1"/>
  <c r="M18" i="2"/>
  <c r="L18" i="2"/>
  <c r="P17" i="2"/>
  <c r="N17" i="2"/>
  <c r="O17" i="2" s="1"/>
  <c r="M17" i="2"/>
  <c r="L17" i="2"/>
  <c r="P16" i="2"/>
  <c r="N16" i="2"/>
  <c r="O16" i="2" s="1"/>
  <c r="M16" i="2"/>
  <c r="L16" i="2"/>
  <c r="Q16" i="2" s="1"/>
  <c r="P15" i="2"/>
  <c r="N15" i="2"/>
  <c r="O15" i="2" s="1"/>
  <c r="M15" i="2"/>
  <c r="L15" i="2"/>
  <c r="P14" i="2"/>
  <c r="N14" i="2"/>
  <c r="O14" i="2" s="1"/>
  <c r="M14" i="2"/>
  <c r="L14" i="2"/>
  <c r="P13" i="2"/>
  <c r="N13" i="2"/>
  <c r="O13" i="2" s="1"/>
  <c r="M13" i="2"/>
  <c r="L13" i="2"/>
  <c r="Q13" i="2" s="1"/>
  <c r="P12" i="2"/>
  <c r="N12" i="2"/>
  <c r="O12" i="2" s="1"/>
  <c r="M12" i="2"/>
  <c r="L12" i="2"/>
  <c r="P11" i="2"/>
  <c r="N11" i="2"/>
  <c r="O11" i="2" s="1"/>
  <c r="M11" i="2"/>
  <c r="L11" i="2"/>
  <c r="P10" i="2"/>
  <c r="N10" i="2"/>
  <c r="O10" i="2" s="1"/>
  <c r="M10" i="2"/>
  <c r="L10" i="2"/>
  <c r="Q10" i="2" s="1"/>
  <c r="P9" i="2"/>
  <c r="N9" i="2"/>
  <c r="O9" i="2" s="1"/>
  <c r="M9" i="2"/>
  <c r="L9" i="2"/>
  <c r="P8" i="2"/>
  <c r="N8" i="2"/>
  <c r="O8" i="2" s="1"/>
  <c r="M8" i="2"/>
  <c r="L8" i="2"/>
  <c r="P7" i="2"/>
  <c r="N7" i="2"/>
  <c r="O7" i="2" s="1"/>
  <c r="M7" i="2"/>
  <c r="L7" i="2"/>
  <c r="Q7" i="2" s="1"/>
  <c r="P6" i="2"/>
  <c r="N6" i="2"/>
  <c r="O6" i="2" s="1"/>
  <c r="M6" i="2"/>
  <c r="L6" i="2"/>
  <c r="P5" i="2"/>
  <c r="N5" i="2"/>
  <c r="O5" i="2" s="1"/>
  <c r="M5" i="2"/>
  <c r="L5" i="2"/>
  <c r="P4" i="2"/>
  <c r="N4" i="2"/>
  <c r="O4" i="2" s="1"/>
  <c r="M4" i="2"/>
  <c r="L4" i="2"/>
  <c r="Q4" i="2" s="1"/>
  <c r="P3" i="2"/>
  <c r="N3" i="2"/>
  <c r="O3" i="2" s="1"/>
  <c r="M3" i="2"/>
  <c r="L3" i="2"/>
  <c r="P2" i="2"/>
  <c r="N2" i="2"/>
  <c r="O2" i="2" s="1"/>
  <c r="M2" i="2"/>
  <c r="L2" i="2"/>
  <c r="R11" i="12" l="1"/>
  <c r="S11" i="12" s="1"/>
  <c r="A11" i="12" s="1"/>
  <c r="R2" i="12"/>
  <c r="S2" i="12" s="1"/>
  <c r="A2" i="12" s="1"/>
  <c r="R20" i="12"/>
  <c r="S20" i="12" s="1"/>
  <c r="A20" i="12" s="1"/>
  <c r="R154" i="12"/>
  <c r="S154" i="12" s="1"/>
  <c r="A154" i="12" s="1"/>
  <c r="R40" i="12"/>
  <c r="S40" i="12" s="1"/>
  <c r="A40" i="12" s="1"/>
  <c r="R163" i="12"/>
  <c r="S163" i="12" s="1"/>
  <c r="A163" i="12" s="1"/>
  <c r="R165" i="12"/>
  <c r="S165" i="12" s="1"/>
  <c r="A165" i="12" s="1"/>
  <c r="R172" i="12"/>
  <c r="S172" i="12" s="1"/>
  <c r="A172" i="12" s="1"/>
  <c r="R174" i="12"/>
  <c r="S174" i="12" s="1"/>
  <c r="A174" i="12" s="1"/>
  <c r="R181" i="12"/>
  <c r="S181" i="12" s="1"/>
  <c r="A181" i="12" s="1"/>
  <c r="R183" i="12"/>
  <c r="S183" i="12" s="1"/>
  <c r="A183" i="12" s="1"/>
  <c r="R190" i="12"/>
  <c r="S190" i="12" s="1"/>
  <c r="A190" i="12" s="1"/>
  <c r="R192" i="12"/>
  <c r="S192" i="12" s="1"/>
  <c r="A192" i="12" s="1"/>
  <c r="R199" i="12"/>
  <c r="S199" i="12" s="1"/>
  <c r="A199" i="12" s="1"/>
  <c r="R201" i="12"/>
  <c r="S201" i="12" s="1"/>
  <c r="A201" i="12" s="1"/>
  <c r="R215" i="12"/>
  <c r="S215" i="12" s="1"/>
  <c r="A215" i="12" s="1"/>
  <c r="R394" i="12"/>
  <c r="S394" i="12" s="1"/>
  <c r="A394" i="12" s="1"/>
  <c r="R48" i="12"/>
  <c r="S48" i="12" s="1"/>
  <c r="A48" i="12" s="1"/>
  <c r="R50" i="12"/>
  <c r="S50" i="12" s="1"/>
  <c r="A50" i="12" s="1"/>
  <c r="R56" i="12"/>
  <c r="S56" i="12" s="1"/>
  <c r="A56" i="12" s="1"/>
  <c r="R62" i="12"/>
  <c r="S62" i="12" s="1"/>
  <c r="A62" i="12" s="1"/>
  <c r="R68" i="12"/>
  <c r="S68" i="12" s="1"/>
  <c r="A68" i="12" s="1"/>
  <c r="R74" i="12"/>
  <c r="S74" i="12" s="1"/>
  <c r="A74" i="12" s="1"/>
  <c r="R80" i="12"/>
  <c r="S80" i="12" s="1"/>
  <c r="A80" i="12" s="1"/>
  <c r="R86" i="12"/>
  <c r="S86" i="12" s="1"/>
  <c r="A86" i="12" s="1"/>
  <c r="R92" i="12"/>
  <c r="S92" i="12" s="1"/>
  <c r="A92" i="12" s="1"/>
  <c r="R98" i="12"/>
  <c r="S98" i="12" s="1"/>
  <c r="A98" i="12" s="1"/>
  <c r="R104" i="12"/>
  <c r="S104" i="12" s="1"/>
  <c r="A104" i="12" s="1"/>
  <c r="R110" i="12"/>
  <c r="S110" i="12" s="1"/>
  <c r="A110" i="12" s="1"/>
  <c r="R116" i="12"/>
  <c r="S116" i="12" s="1"/>
  <c r="A116" i="12" s="1"/>
  <c r="R122" i="12"/>
  <c r="S122" i="12" s="1"/>
  <c r="A122" i="12" s="1"/>
  <c r="R128" i="12"/>
  <c r="S128" i="12" s="1"/>
  <c r="A128" i="12" s="1"/>
  <c r="R134" i="12"/>
  <c r="S134" i="12" s="1"/>
  <c r="A134" i="12" s="1"/>
  <c r="R140" i="12"/>
  <c r="S140" i="12" s="1"/>
  <c r="A140" i="12" s="1"/>
  <c r="R146" i="12"/>
  <c r="S146" i="12" s="1"/>
  <c r="A146" i="12" s="1"/>
  <c r="R148" i="12"/>
  <c r="S148" i="12" s="1"/>
  <c r="A148" i="12" s="1"/>
  <c r="R46" i="12"/>
  <c r="S46" i="12" s="1"/>
  <c r="A46" i="12" s="1"/>
  <c r="R288" i="12"/>
  <c r="S288" i="12" s="1"/>
  <c r="A288" i="12" s="1"/>
  <c r="R54" i="12"/>
  <c r="S54" i="12" s="1"/>
  <c r="A54" i="12" s="1"/>
  <c r="R60" i="12"/>
  <c r="S60" i="12" s="1"/>
  <c r="A60" i="12" s="1"/>
  <c r="R66" i="12"/>
  <c r="S66" i="12" s="1"/>
  <c r="A66" i="12" s="1"/>
  <c r="R72" i="12"/>
  <c r="S72" i="12" s="1"/>
  <c r="A72" i="12" s="1"/>
  <c r="R78" i="12"/>
  <c r="S78" i="12" s="1"/>
  <c r="A78" i="12" s="1"/>
  <c r="R84" i="12"/>
  <c r="S84" i="12" s="1"/>
  <c r="A84" i="12" s="1"/>
  <c r="R90" i="12"/>
  <c r="S90" i="12" s="1"/>
  <c r="A90" i="12" s="1"/>
  <c r="R96" i="12"/>
  <c r="S96" i="12" s="1"/>
  <c r="A96" i="12" s="1"/>
  <c r="R102" i="12"/>
  <c r="S102" i="12" s="1"/>
  <c r="A102" i="12" s="1"/>
  <c r="R108" i="12"/>
  <c r="S108" i="12" s="1"/>
  <c r="A108" i="12" s="1"/>
  <c r="R114" i="12"/>
  <c r="S114" i="12" s="1"/>
  <c r="A114" i="12" s="1"/>
  <c r="R120" i="12"/>
  <c r="S120" i="12" s="1"/>
  <c r="A120" i="12" s="1"/>
  <c r="R126" i="12"/>
  <c r="S126" i="12" s="1"/>
  <c r="A126" i="12" s="1"/>
  <c r="R132" i="12"/>
  <c r="S132" i="12" s="1"/>
  <c r="A132" i="12" s="1"/>
  <c r="R138" i="12"/>
  <c r="S138" i="12" s="1"/>
  <c r="A138" i="12" s="1"/>
  <c r="R144" i="12"/>
  <c r="S144" i="12" s="1"/>
  <c r="A144" i="12" s="1"/>
  <c r="R37" i="12"/>
  <c r="S37" i="12" s="1"/>
  <c r="A37" i="12" s="1"/>
  <c r="R12" i="12"/>
  <c r="S12" i="12" s="1"/>
  <c r="A12" i="12" s="1"/>
  <c r="R21" i="12"/>
  <c r="S21" i="12" s="1"/>
  <c r="A21" i="12" s="1"/>
  <c r="R30" i="12"/>
  <c r="S30" i="12" s="1"/>
  <c r="A30" i="12" s="1"/>
  <c r="R151" i="12"/>
  <c r="S151" i="12" s="1"/>
  <c r="A151" i="12" s="1"/>
  <c r="R153" i="12"/>
  <c r="S153" i="12" s="1"/>
  <c r="A153" i="12" s="1"/>
  <c r="R53" i="12"/>
  <c r="S53" i="12" s="1"/>
  <c r="A53" i="12" s="1"/>
  <c r="R59" i="12"/>
  <c r="S59" i="12" s="1"/>
  <c r="A59" i="12" s="1"/>
  <c r="R65" i="12"/>
  <c r="S65" i="12" s="1"/>
  <c r="A65" i="12" s="1"/>
  <c r="R71" i="12"/>
  <c r="S71" i="12" s="1"/>
  <c r="A71" i="12" s="1"/>
  <c r="R77" i="12"/>
  <c r="S77" i="12" s="1"/>
  <c r="A77" i="12" s="1"/>
  <c r="R83" i="12"/>
  <c r="S83" i="12" s="1"/>
  <c r="A83" i="12" s="1"/>
  <c r="R89" i="12"/>
  <c r="S89" i="12" s="1"/>
  <c r="A89" i="12" s="1"/>
  <c r="R95" i="12"/>
  <c r="S95" i="12" s="1"/>
  <c r="A95" i="12" s="1"/>
  <c r="R101" i="12"/>
  <c r="S101" i="12" s="1"/>
  <c r="A101" i="12" s="1"/>
  <c r="R107" i="12"/>
  <c r="S107" i="12" s="1"/>
  <c r="A107" i="12" s="1"/>
  <c r="R113" i="12"/>
  <c r="S113" i="12" s="1"/>
  <c r="A113" i="12" s="1"/>
  <c r="R119" i="12"/>
  <c r="S119" i="12" s="1"/>
  <c r="A119" i="12" s="1"/>
  <c r="R125" i="12"/>
  <c r="S125" i="12" s="1"/>
  <c r="A125" i="12" s="1"/>
  <c r="R131" i="12"/>
  <c r="S131" i="12" s="1"/>
  <c r="A131" i="12" s="1"/>
  <c r="R137" i="12"/>
  <c r="S137" i="12" s="1"/>
  <c r="A137" i="12" s="1"/>
  <c r="R143" i="12"/>
  <c r="S143" i="12" s="1"/>
  <c r="A143" i="12" s="1"/>
  <c r="R303" i="12"/>
  <c r="S303" i="12" s="1"/>
  <c r="A303" i="12" s="1"/>
  <c r="R147" i="12"/>
  <c r="S147" i="12" s="1"/>
  <c r="A147" i="12" s="1"/>
  <c r="R160" i="12"/>
  <c r="S160" i="12" s="1"/>
  <c r="A160" i="12" s="1"/>
  <c r="R162" i="12"/>
  <c r="S162" i="12" s="1"/>
  <c r="A162" i="12" s="1"/>
  <c r="R169" i="12"/>
  <c r="S169" i="12" s="1"/>
  <c r="A169" i="12" s="1"/>
  <c r="R171" i="12"/>
  <c r="S171" i="12" s="1"/>
  <c r="A171" i="12" s="1"/>
  <c r="R178" i="12"/>
  <c r="S178" i="12" s="1"/>
  <c r="A178" i="12" s="1"/>
  <c r="R180" i="12"/>
  <c r="S180" i="12" s="1"/>
  <c r="A180" i="12" s="1"/>
  <c r="R187" i="12"/>
  <c r="S187" i="12" s="1"/>
  <c r="A187" i="12" s="1"/>
  <c r="R189" i="12"/>
  <c r="S189" i="12" s="1"/>
  <c r="A189" i="12" s="1"/>
  <c r="R196" i="12"/>
  <c r="S196" i="12" s="1"/>
  <c r="A196" i="12" s="1"/>
  <c r="R198" i="12"/>
  <c r="S198" i="12" s="1"/>
  <c r="A198" i="12" s="1"/>
  <c r="R205" i="12"/>
  <c r="S205" i="12" s="1"/>
  <c r="A205" i="12" s="1"/>
  <c r="R36" i="12"/>
  <c r="S36" i="12" s="1"/>
  <c r="A36" i="12" s="1"/>
  <c r="R51" i="12"/>
  <c r="S51" i="12" s="1"/>
  <c r="A51" i="12" s="1"/>
  <c r="R57" i="12"/>
  <c r="S57" i="12" s="1"/>
  <c r="A57" i="12" s="1"/>
  <c r="R63" i="12"/>
  <c r="S63" i="12" s="1"/>
  <c r="A63" i="12" s="1"/>
  <c r="R69" i="12"/>
  <c r="S69" i="12" s="1"/>
  <c r="A69" i="12" s="1"/>
  <c r="R75" i="12"/>
  <c r="S75" i="12" s="1"/>
  <c r="A75" i="12" s="1"/>
  <c r="R81" i="12"/>
  <c r="S81" i="12" s="1"/>
  <c r="A81" i="12" s="1"/>
  <c r="R87" i="12"/>
  <c r="S87" i="12" s="1"/>
  <c r="A87" i="12" s="1"/>
  <c r="R93" i="12"/>
  <c r="S93" i="12" s="1"/>
  <c r="A93" i="12" s="1"/>
  <c r="R99" i="12"/>
  <c r="S99" i="12" s="1"/>
  <c r="A99" i="12" s="1"/>
  <c r="R105" i="12"/>
  <c r="S105" i="12" s="1"/>
  <c r="A105" i="12" s="1"/>
  <c r="R111" i="12"/>
  <c r="S111" i="12" s="1"/>
  <c r="A111" i="12" s="1"/>
  <c r="R117" i="12"/>
  <c r="S117" i="12" s="1"/>
  <c r="A117" i="12" s="1"/>
  <c r="R123" i="12"/>
  <c r="S123" i="12" s="1"/>
  <c r="A123" i="12" s="1"/>
  <c r="R129" i="12"/>
  <c r="S129" i="12" s="1"/>
  <c r="A129" i="12" s="1"/>
  <c r="R135" i="12"/>
  <c r="S135" i="12" s="1"/>
  <c r="A135" i="12" s="1"/>
  <c r="R141" i="12"/>
  <c r="S141" i="12" s="1"/>
  <c r="A141" i="12" s="1"/>
  <c r="R252" i="12"/>
  <c r="S252" i="12" s="1"/>
  <c r="A252" i="12" s="1"/>
  <c r="R247" i="12"/>
  <c r="S247" i="12" s="1"/>
  <c r="A247" i="12" s="1"/>
  <c r="R283" i="12"/>
  <c r="S283" i="12" s="1"/>
  <c r="A283" i="12" s="1"/>
  <c r="R319" i="12"/>
  <c r="S319" i="12" s="1"/>
  <c r="A319" i="12" s="1"/>
  <c r="R342" i="12"/>
  <c r="S342" i="12" s="1"/>
  <c r="A342" i="12" s="1"/>
  <c r="R382" i="12"/>
  <c r="S382" i="12" s="1"/>
  <c r="A382" i="12" s="1"/>
  <c r="R220" i="12"/>
  <c r="S220" i="12" s="1"/>
  <c r="A220" i="12" s="1"/>
  <c r="R226" i="12"/>
  <c r="S226" i="12" s="1"/>
  <c r="A226" i="12" s="1"/>
  <c r="R232" i="12"/>
  <c r="S232" i="12" s="1"/>
  <c r="A232" i="12" s="1"/>
  <c r="R238" i="12"/>
  <c r="S238" i="12" s="1"/>
  <c r="A238" i="12" s="1"/>
  <c r="R251" i="12"/>
  <c r="S251" i="12" s="1"/>
  <c r="A251" i="12" s="1"/>
  <c r="R274" i="12"/>
  <c r="S274" i="12" s="1"/>
  <c r="A274" i="12" s="1"/>
  <c r="R287" i="12"/>
  <c r="S287" i="12" s="1"/>
  <c r="A287" i="12" s="1"/>
  <c r="R310" i="12"/>
  <c r="S310" i="12" s="1"/>
  <c r="A310" i="12" s="1"/>
  <c r="R323" i="12"/>
  <c r="S323" i="12" s="1"/>
  <c r="A323" i="12" s="1"/>
  <c r="R360" i="12"/>
  <c r="S360" i="12" s="1"/>
  <c r="A360" i="12" s="1"/>
  <c r="R259" i="12"/>
  <c r="S259" i="12" s="1"/>
  <c r="A259" i="12" s="1"/>
  <c r="R272" i="12"/>
  <c r="S272" i="12" s="1"/>
  <c r="A272" i="12" s="1"/>
  <c r="R295" i="12"/>
  <c r="S295" i="12" s="1"/>
  <c r="A295" i="12" s="1"/>
  <c r="R308" i="12"/>
  <c r="S308" i="12" s="1"/>
  <c r="A308" i="12" s="1"/>
  <c r="R331" i="12"/>
  <c r="S331" i="12" s="1"/>
  <c r="A331" i="12" s="1"/>
  <c r="R343" i="12"/>
  <c r="S343" i="12" s="1"/>
  <c r="A343" i="12" s="1"/>
  <c r="R358" i="12"/>
  <c r="S358" i="12" s="1"/>
  <c r="A358" i="12" s="1"/>
  <c r="R224" i="12"/>
  <c r="S224" i="12" s="1"/>
  <c r="A224" i="12" s="1"/>
  <c r="R230" i="12"/>
  <c r="S230" i="12" s="1"/>
  <c r="A230" i="12" s="1"/>
  <c r="R236" i="12"/>
  <c r="S236" i="12" s="1"/>
  <c r="A236" i="12" s="1"/>
  <c r="R244" i="12"/>
  <c r="S244" i="12" s="1"/>
  <c r="A244" i="12" s="1"/>
  <c r="R257" i="12"/>
  <c r="S257" i="12" s="1"/>
  <c r="A257" i="12" s="1"/>
  <c r="R280" i="12"/>
  <c r="S280" i="12" s="1"/>
  <c r="A280" i="12" s="1"/>
  <c r="R293" i="12"/>
  <c r="S293" i="12" s="1"/>
  <c r="A293" i="12" s="1"/>
  <c r="R316" i="12"/>
  <c r="S316" i="12" s="1"/>
  <c r="A316" i="12" s="1"/>
  <c r="R329" i="12"/>
  <c r="S329" i="12" s="1"/>
  <c r="A329" i="12" s="1"/>
  <c r="R348" i="12"/>
  <c r="S348" i="12" s="1"/>
  <c r="A348" i="12" s="1"/>
  <c r="R388" i="12"/>
  <c r="S388" i="12" s="1"/>
  <c r="A388" i="12" s="1"/>
  <c r="R265" i="12"/>
  <c r="S265" i="12" s="1"/>
  <c r="A265" i="12" s="1"/>
  <c r="R301" i="12"/>
  <c r="S301" i="12" s="1"/>
  <c r="A301" i="12" s="1"/>
  <c r="R336" i="12"/>
  <c r="S336" i="12" s="1"/>
  <c r="A336" i="12" s="1"/>
  <c r="R346" i="12"/>
  <c r="S346" i="12" s="1"/>
  <c r="A346" i="12" s="1"/>
  <c r="R378" i="12"/>
  <c r="S378" i="12" s="1"/>
  <c r="A378" i="12" s="1"/>
  <c r="R250" i="12"/>
  <c r="S250" i="12" s="1"/>
  <c r="A250" i="12" s="1"/>
  <c r="R263" i="12"/>
  <c r="S263" i="12" s="1"/>
  <c r="A263" i="12" s="1"/>
  <c r="R286" i="12"/>
  <c r="S286" i="12" s="1"/>
  <c r="A286" i="12" s="1"/>
  <c r="R299" i="12"/>
  <c r="S299" i="12" s="1"/>
  <c r="A299" i="12" s="1"/>
  <c r="R322" i="12"/>
  <c r="S322" i="12" s="1"/>
  <c r="A322" i="12" s="1"/>
  <c r="R334" i="12"/>
  <c r="S334" i="12" s="1"/>
  <c r="A334" i="12" s="1"/>
  <c r="R376" i="12"/>
  <c r="S376" i="12" s="1"/>
  <c r="A376" i="12" s="1"/>
  <c r="R217" i="12"/>
  <c r="S217" i="12" s="1"/>
  <c r="A217" i="12" s="1"/>
  <c r="R248" i="12"/>
  <c r="S248" i="12" s="1"/>
  <c r="A248" i="12" s="1"/>
  <c r="R271" i="12"/>
  <c r="S271" i="12" s="1"/>
  <c r="A271" i="12" s="1"/>
  <c r="R284" i="12"/>
  <c r="S284" i="12" s="1"/>
  <c r="A284" i="12" s="1"/>
  <c r="R307" i="12"/>
  <c r="S307" i="12" s="1"/>
  <c r="A307" i="12" s="1"/>
  <c r="R320" i="12"/>
  <c r="S320" i="12" s="1"/>
  <c r="A320" i="12" s="1"/>
  <c r="R366" i="12"/>
  <c r="S366" i="12" s="1"/>
  <c r="A366" i="12" s="1"/>
  <c r="R223" i="12"/>
  <c r="S223" i="12" s="1"/>
  <c r="A223" i="12" s="1"/>
  <c r="R229" i="12"/>
  <c r="S229" i="12" s="1"/>
  <c r="A229" i="12" s="1"/>
  <c r="R235" i="12"/>
  <c r="S235" i="12" s="1"/>
  <c r="A235" i="12" s="1"/>
  <c r="R256" i="12"/>
  <c r="S256" i="12" s="1"/>
  <c r="A256" i="12" s="1"/>
  <c r="R269" i="12"/>
  <c r="S269" i="12" s="1"/>
  <c r="A269" i="12" s="1"/>
  <c r="R292" i="12"/>
  <c r="S292" i="12" s="1"/>
  <c r="A292" i="12" s="1"/>
  <c r="R305" i="12"/>
  <c r="S305" i="12" s="1"/>
  <c r="A305" i="12" s="1"/>
  <c r="R328" i="12"/>
  <c r="S328" i="12" s="1"/>
  <c r="A328" i="12" s="1"/>
  <c r="R364" i="12"/>
  <c r="S364" i="12" s="1"/>
  <c r="A364" i="12" s="1"/>
  <c r="R396" i="12"/>
  <c r="S396" i="12" s="1"/>
  <c r="A396" i="12" s="1"/>
  <c r="R397" i="12"/>
  <c r="S397" i="12" s="1"/>
  <c r="A397" i="12" s="1"/>
  <c r="R349" i="12"/>
  <c r="S349" i="12" s="1"/>
  <c r="A349" i="12" s="1"/>
  <c r="R355" i="12"/>
  <c r="S355" i="12" s="1"/>
  <c r="A355" i="12" s="1"/>
  <c r="R361" i="12"/>
  <c r="S361" i="12" s="1"/>
  <c r="A361" i="12" s="1"/>
  <c r="R367" i="12"/>
  <c r="S367" i="12" s="1"/>
  <c r="A367" i="12" s="1"/>
  <c r="R373" i="12"/>
  <c r="S373" i="12" s="1"/>
  <c r="A373" i="12" s="1"/>
  <c r="R379" i="12"/>
  <c r="S379" i="12" s="1"/>
  <c r="A379" i="12" s="1"/>
  <c r="R385" i="12"/>
  <c r="S385" i="12" s="1"/>
  <c r="A385" i="12" s="1"/>
  <c r="R391" i="12"/>
  <c r="S391" i="12" s="1"/>
  <c r="A391" i="12" s="1"/>
  <c r="R333" i="12"/>
  <c r="S333" i="12" s="1"/>
  <c r="A333" i="12" s="1"/>
  <c r="R339" i="12"/>
  <c r="S339" i="12" s="1"/>
  <c r="A339" i="12" s="1"/>
  <c r="R345" i="12"/>
  <c r="S345" i="12" s="1"/>
  <c r="A345" i="12" s="1"/>
  <c r="R351" i="12"/>
  <c r="S351" i="12" s="1"/>
  <c r="A351" i="12" s="1"/>
  <c r="R357" i="12"/>
  <c r="S357" i="12" s="1"/>
  <c r="A357" i="12" s="1"/>
  <c r="R363" i="12"/>
  <c r="S363" i="12" s="1"/>
  <c r="A363" i="12" s="1"/>
  <c r="R369" i="12"/>
  <c r="S369" i="12" s="1"/>
  <c r="A369" i="12" s="1"/>
  <c r="R375" i="12"/>
  <c r="S375" i="12" s="1"/>
  <c r="A375" i="12" s="1"/>
  <c r="R381" i="12"/>
  <c r="S381" i="12" s="1"/>
  <c r="A381" i="12" s="1"/>
  <c r="R387" i="12"/>
  <c r="S387" i="12" s="1"/>
  <c r="A387" i="12" s="1"/>
  <c r="R393" i="12"/>
  <c r="S393" i="12" s="1"/>
  <c r="A393" i="12" s="1"/>
  <c r="R406" i="12"/>
  <c r="S406" i="12" s="1"/>
  <c r="A406" i="12" s="1"/>
  <c r="R408" i="12"/>
  <c r="S408" i="12" s="1"/>
  <c r="A408" i="12" s="1"/>
  <c r="R415" i="12"/>
  <c r="S415" i="12" s="1"/>
  <c r="A415" i="12" s="1"/>
  <c r="R417" i="12"/>
  <c r="S417" i="12" s="1"/>
  <c r="A417" i="12" s="1"/>
  <c r="R424" i="12"/>
  <c r="S424" i="12" s="1"/>
  <c r="A424" i="12" s="1"/>
  <c r="R426" i="12"/>
  <c r="S426" i="12" s="1"/>
  <c r="A426" i="12" s="1"/>
  <c r="R433" i="12"/>
  <c r="S433" i="12" s="1"/>
  <c r="A433" i="12" s="1"/>
  <c r="R435" i="12"/>
  <c r="S435" i="12" s="1"/>
  <c r="A435" i="12" s="1"/>
  <c r="R442" i="12"/>
  <c r="S442" i="12" s="1"/>
  <c r="A442" i="12" s="1"/>
  <c r="R444" i="12"/>
  <c r="S444" i="12" s="1"/>
  <c r="A444" i="12" s="1"/>
  <c r="R451" i="12"/>
  <c r="S451" i="12" s="1"/>
  <c r="A451" i="12" s="1"/>
  <c r="R453" i="12"/>
  <c r="S453" i="12" s="1"/>
  <c r="A453" i="12" s="1"/>
  <c r="R400" i="12"/>
  <c r="S400" i="12" s="1"/>
  <c r="A400" i="12" s="1"/>
  <c r="R456" i="12"/>
  <c r="S456" i="12" s="1"/>
  <c r="A456" i="12" s="1"/>
  <c r="R402" i="12"/>
  <c r="S402" i="12" s="1"/>
  <c r="A402" i="12" s="1"/>
  <c r="R409" i="12"/>
  <c r="S409" i="12" s="1"/>
  <c r="A409" i="12" s="1"/>
  <c r="R411" i="12"/>
  <c r="S411" i="12" s="1"/>
  <c r="A411" i="12" s="1"/>
  <c r="R418" i="12"/>
  <c r="S418" i="12" s="1"/>
  <c r="A418" i="12" s="1"/>
  <c r="R420" i="12"/>
  <c r="S420" i="12" s="1"/>
  <c r="A420" i="12" s="1"/>
  <c r="R427" i="12"/>
  <c r="S427" i="12" s="1"/>
  <c r="A427" i="12" s="1"/>
  <c r="R429" i="12"/>
  <c r="S429" i="12" s="1"/>
  <c r="A429" i="12" s="1"/>
  <c r="R436" i="12"/>
  <c r="S436" i="12" s="1"/>
  <c r="A436" i="12" s="1"/>
  <c r="R438" i="12"/>
  <c r="S438" i="12" s="1"/>
  <c r="A438" i="12" s="1"/>
  <c r="R445" i="12"/>
  <c r="S445" i="12" s="1"/>
  <c r="A445" i="12" s="1"/>
  <c r="R447" i="12"/>
  <c r="S447" i="12" s="1"/>
  <c r="A447" i="12" s="1"/>
  <c r="R454" i="12"/>
  <c r="S454" i="12" s="1"/>
  <c r="A454" i="12" s="1"/>
  <c r="Q4" i="11"/>
  <c r="Q10" i="11"/>
  <c r="Q16" i="11"/>
  <c r="Q22" i="11"/>
  <c r="Q28" i="11"/>
  <c r="Q34" i="11"/>
  <c r="Q40" i="11"/>
  <c r="Q46" i="11"/>
  <c r="Q52" i="11"/>
  <c r="Q58" i="11"/>
  <c r="Q64" i="11"/>
  <c r="Q70" i="11"/>
  <c r="Q76" i="11"/>
  <c r="Q2" i="11"/>
  <c r="Q8" i="11"/>
  <c r="Q14" i="11"/>
  <c r="Q20" i="11"/>
  <c r="Q26" i="11"/>
  <c r="Q32" i="11"/>
  <c r="Q38" i="11"/>
  <c r="Q44" i="11"/>
  <c r="Q50" i="11"/>
  <c r="Q56" i="11"/>
  <c r="Q62" i="11"/>
  <c r="Q68" i="11"/>
  <c r="Q74" i="11"/>
  <c r="Q6" i="11"/>
  <c r="Q12" i="11"/>
  <c r="Q18" i="11"/>
  <c r="Q24" i="11"/>
  <c r="Q30" i="11"/>
  <c r="Q36" i="11"/>
  <c r="Q42" i="11"/>
  <c r="Q48" i="11"/>
  <c r="Q54" i="11"/>
  <c r="Q60" i="11"/>
  <c r="Q66" i="11"/>
  <c r="Q72" i="11"/>
  <c r="Q78" i="11"/>
  <c r="Q4" i="10"/>
  <c r="Q7" i="10"/>
  <c r="Q10" i="10"/>
  <c r="Q13" i="10"/>
  <c r="Q16" i="10"/>
  <c r="Q19" i="10"/>
  <c r="Q22" i="10"/>
  <c r="Q25" i="10"/>
  <c r="Q28" i="10"/>
  <c r="Q31" i="10"/>
  <c r="Q34" i="10"/>
  <c r="Q37" i="10"/>
  <c r="Q40" i="10"/>
  <c r="Q43" i="10"/>
  <c r="Q46" i="10"/>
  <c r="Q49" i="10"/>
  <c r="Q52" i="10"/>
  <c r="Q55" i="10"/>
  <c r="Q58" i="10"/>
  <c r="Q61" i="10"/>
  <c r="Q64" i="10"/>
  <c r="Q67" i="10"/>
  <c r="Q70" i="10"/>
  <c r="Q73" i="10"/>
  <c r="Q76" i="10"/>
  <c r="Q79" i="10"/>
  <c r="Q82" i="10"/>
  <c r="Q85" i="10"/>
  <c r="Q88" i="10"/>
  <c r="Q91" i="10"/>
  <c r="Q94" i="10"/>
  <c r="Q97" i="10"/>
  <c r="Q100" i="10"/>
  <c r="Q103" i="10"/>
  <c r="Q106" i="10"/>
  <c r="Q109" i="10"/>
  <c r="Q112" i="10"/>
  <c r="Q115" i="10"/>
  <c r="Q118" i="10"/>
  <c r="Q121" i="10"/>
  <c r="Q124" i="10"/>
  <c r="Q130" i="10"/>
  <c r="Q133" i="10"/>
  <c r="Q127" i="10"/>
  <c r="Q105" i="10"/>
  <c r="Q108" i="10"/>
  <c r="Q111" i="10"/>
  <c r="Q114" i="10"/>
  <c r="Q117" i="10"/>
  <c r="Q120" i="10"/>
  <c r="Q123" i="10"/>
  <c r="Q126" i="10"/>
  <c r="Q129" i="10"/>
  <c r="Q132" i="10"/>
  <c r="Q135" i="10"/>
  <c r="Q22" i="9"/>
  <c r="Q20" i="9"/>
  <c r="Q23" i="9"/>
  <c r="Q21" i="9"/>
  <c r="Q24" i="9"/>
  <c r="Q2" i="2"/>
  <c r="Q8" i="2"/>
  <c r="Q14" i="2"/>
  <c r="Q20" i="2"/>
  <c r="Q26" i="2"/>
  <c r="Q32" i="2"/>
  <c r="Q35" i="2"/>
  <c r="Q41" i="2"/>
  <c r="Q44" i="2"/>
  <c r="Q47" i="2"/>
  <c r="Q50" i="2"/>
  <c r="Q53" i="2"/>
  <c r="Q59" i="2"/>
  <c r="Q5" i="2"/>
  <c r="Q11" i="2"/>
  <c r="Q17" i="2"/>
  <c r="Q23" i="2"/>
  <c r="Q29" i="2"/>
  <c r="Q38" i="2"/>
  <c r="Q56" i="2"/>
  <c r="Q3" i="2"/>
  <c r="Q6" i="2"/>
  <c r="Q9" i="2"/>
  <c r="Q12" i="2"/>
  <c r="Q15" i="2"/>
  <c r="Q18" i="2"/>
  <c r="Q21" i="2"/>
  <c r="Q24" i="2"/>
  <c r="Q27" i="2"/>
  <c r="Q30" i="2"/>
  <c r="Q33" i="2"/>
  <c r="Q36" i="2"/>
  <c r="Q39" i="2"/>
  <c r="Q42" i="2"/>
  <c r="Q45" i="2"/>
  <c r="Q48" i="2"/>
  <c r="Q51" i="2"/>
  <c r="Q54" i="2"/>
  <c r="Q57" i="2"/>
  <c r="Q60" i="2"/>
</calcChain>
</file>

<file path=xl/sharedStrings.xml><?xml version="1.0" encoding="utf-8"?>
<sst xmlns="http://schemas.openxmlformats.org/spreadsheetml/2006/main" count="2841" uniqueCount="524">
  <si>
    <t>RK</t>
  </si>
  <si>
    <t>PLAYER NAME</t>
  </si>
  <si>
    <t>TEAM</t>
  </si>
  <si>
    <t>POS</t>
  </si>
  <si>
    <t>BEST</t>
  </si>
  <si>
    <t>WORST</t>
  </si>
  <si>
    <t>AVG.</t>
  </si>
  <si>
    <t>STD.DEV</t>
  </si>
  <si>
    <t>Christian McCaffrey</t>
  </si>
  <si>
    <t>CAR</t>
  </si>
  <si>
    <t>Saquon Barkley</t>
  </si>
  <si>
    <t>NYG</t>
  </si>
  <si>
    <t>Dalvin Cook</t>
  </si>
  <si>
    <t>MIN</t>
  </si>
  <si>
    <t>Jonathan Taylor</t>
  </si>
  <si>
    <t>IND</t>
  </si>
  <si>
    <t>Alvin Kamara</t>
  </si>
  <si>
    <t>NO</t>
  </si>
  <si>
    <t>Davante Adams</t>
  </si>
  <si>
    <t>GB</t>
  </si>
  <si>
    <t>Tyreek Hill</t>
  </si>
  <si>
    <t>KC</t>
  </si>
  <si>
    <t>Derrick Henry</t>
  </si>
  <si>
    <t>TEN</t>
  </si>
  <si>
    <t>Nick Chubb</t>
  </si>
  <si>
    <t>CLE</t>
  </si>
  <si>
    <t>A.J. Brown</t>
  </si>
  <si>
    <t>D.K. Metcalf</t>
  </si>
  <si>
    <t>SEA</t>
  </si>
  <si>
    <t>Justin Jefferson</t>
  </si>
  <si>
    <t>Travis Kelce</t>
  </si>
  <si>
    <t>George Kittle</t>
  </si>
  <si>
    <t>SF</t>
  </si>
  <si>
    <t>Stefon Diggs</t>
  </si>
  <si>
    <t>BUF</t>
  </si>
  <si>
    <t>D'Andre Swift</t>
  </si>
  <si>
    <t>DET</t>
  </si>
  <si>
    <t>DeAndre Hopkins</t>
  </si>
  <si>
    <t>ARI</t>
  </si>
  <si>
    <t>Ezekiel Elliott</t>
  </si>
  <si>
    <t>DAL</t>
  </si>
  <si>
    <t>Aaron Jones</t>
  </si>
  <si>
    <t>Cam Akers</t>
  </si>
  <si>
    <t>LAR</t>
  </si>
  <si>
    <t>J.K. Dobbins</t>
  </si>
  <si>
    <t>BAL</t>
  </si>
  <si>
    <t>Michael Thomas</t>
  </si>
  <si>
    <t>Calvin Ridley</t>
  </si>
  <si>
    <t>ATL</t>
  </si>
  <si>
    <t>Miles Sanders</t>
  </si>
  <si>
    <t>PHI</t>
  </si>
  <si>
    <t>Patrick Mahomes II</t>
  </si>
  <si>
    <t>CeeDee Lamb</t>
  </si>
  <si>
    <t>Josh Jacobs</t>
  </si>
  <si>
    <t>LV</t>
  </si>
  <si>
    <t>Chris Godwin</t>
  </si>
  <si>
    <t>TB</t>
  </si>
  <si>
    <t>Terry McLaurin</t>
  </si>
  <si>
    <t>WAS</t>
  </si>
  <si>
    <t>Antonio Gibson</t>
  </si>
  <si>
    <t>D.J. Moore</t>
  </si>
  <si>
    <t>Darren Waller</t>
  </si>
  <si>
    <t>Allen Robinson II</t>
  </si>
  <si>
    <t>CHI</t>
  </si>
  <si>
    <t>Austin Ekeler</t>
  </si>
  <si>
    <t>LAC</t>
  </si>
  <si>
    <t>Clyde Edwards-Helaire</t>
  </si>
  <si>
    <t>Joe Mixon</t>
  </si>
  <si>
    <t>CIN</t>
  </si>
  <si>
    <t>Keenan Allen</t>
  </si>
  <si>
    <t>Tee Higgins</t>
  </si>
  <si>
    <t>Amari Cooper</t>
  </si>
  <si>
    <t>Mike Evans</t>
  </si>
  <si>
    <t>Kenny Golladay</t>
  </si>
  <si>
    <t>Diontae Johnson</t>
  </si>
  <si>
    <t>PIT</t>
  </si>
  <si>
    <t>Courtland Sutton</t>
  </si>
  <si>
    <t>DEN</t>
  </si>
  <si>
    <t>David Montgomery</t>
  </si>
  <si>
    <t>Brandon Aiyuk</t>
  </si>
  <si>
    <t>James Robinson</t>
  </si>
  <si>
    <t>JAC</t>
  </si>
  <si>
    <t>Kyler Murray</t>
  </si>
  <si>
    <t>Josh Allen</t>
  </si>
  <si>
    <t>Deshaun Watson</t>
  </si>
  <si>
    <t>HOU</t>
  </si>
  <si>
    <t>Cooper Kupp</t>
  </si>
  <si>
    <t>Mark Andrews</t>
  </si>
  <si>
    <t>Kareem Hunt</t>
  </si>
  <si>
    <t>JuJu Smith-Schuster</t>
  </si>
  <si>
    <t>Robert Woods</t>
  </si>
  <si>
    <t>Jerry Jeudy</t>
  </si>
  <si>
    <t>Julio Jones</t>
  </si>
  <si>
    <t>Chase Claypool</t>
  </si>
  <si>
    <t>D.J. Chark Jr.</t>
  </si>
  <si>
    <t>Dak Prescott</t>
  </si>
  <si>
    <t>Lamar Jackson</t>
  </si>
  <si>
    <t>T.J. Hockenson</t>
  </si>
  <si>
    <t>Tyler Boyd</t>
  </si>
  <si>
    <t>Ronald Jones II</t>
  </si>
  <si>
    <t>Odell Beckham Jr.</t>
  </si>
  <si>
    <t>Chris Carson</t>
  </si>
  <si>
    <t>Najee Harris</t>
  </si>
  <si>
    <t>FA</t>
  </si>
  <si>
    <t>Justin Herbert</t>
  </si>
  <si>
    <t>Tyler Lockett</t>
  </si>
  <si>
    <t>Noah Fant</t>
  </si>
  <si>
    <t>Deebo Samuel</t>
  </si>
  <si>
    <t>Melvin Gordon III</t>
  </si>
  <si>
    <t>Will Fuller V</t>
  </si>
  <si>
    <t>Dallas Goedert</t>
  </si>
  <si>
    <t>Adam Thielen</t>
  </si>
  <si>
    <t>Russell Wilson</t>
  </si>
  <si>
    <t>Kenyan Drake</t>
  </si>
  <si>
    <t>Travis Etienne</t>
  </si>
  <si>
    <t>AJ Dillon</t>
  </si>
  <si>
    <t>Joe Burrow</t>
  </si>
  <si>
    <t>Damien Harris</t>
  </si>
  <si>
    <t>NE</t>
  </si>
  <si>
    <t>Hunter Henry</t>
  </si>
  <si>
    <t>Ja'Marr Chase</t>
  </si>
  <si>
    <t>Marquise Brown</t>
  </si>
  <si>
    <t>Aaron Rodgers</t>
  </si>
  <si>
    <t>Michael Gallup</t>
  </si>
  <si>
    <t>Laviska Shenault Jr.</t>
  </si>
  <si>
    <t>Jarvis Landry</t>
  </si>
  <si>
    <t>Leonard Fournette</t>
  </si>
  <si>
    <t>Jalen Reagor</t>
  </si>
  <si>
    <t>Mike Gesicki</t>
  </si>
  <si>
    <t>MIA</t>
  </si>
  <si>
    <t>DeVante Parker</t>
  </si>
  <si>
    <t>Raheem Mostert</t>
  </si>
  <si>
    <t>Brandin Cooks</t>
  </si>
  <si>
    <t>David Johnson</t>
  </si>
  <si>
    <t>Michael Pittman Jr.</t>
  </si>
  <si>
    <t>Myles Gaskin</t>
  </si>
  <si>
    <t>Ryan Tannehill</t>
  </si>
  <si>
    <t>Kyle Pitts</t>
  </si>
  <si>
    <t>James Conner</t>
  </si>
  <si>
    <t>Zack Moss</t>
  </si>
  <si>
    <t>Devin Singletary</t>
  </si>
  <si>
    <t>Chase Edmonds</t>
  </si>
  <si>
    <t>Jalen Hurts</t>
  </si>
  <si>
    <t>Irv Smith Jr.</t>
  </si>
  <si>
    <t>Curtis Samuel</t>
  </si>
  <si>
    <t>Tony Pollard</t>
  </si>
  <si>
    <t>Robby Anderson</t>
  </si>
  <si>
    <t>Corey Davis</t>
  </si>
  <si>
    <t>Evan Engram</t>
  </si>
  <si>
    <t>Mike Williams</t>
  </si>
  <si>
    <t>Jonnu Smith</t>
  </si>
  <si>
    <t>Baker Mayfield</t>
  </si>
  <si>
    <t>Matthew Stafford</t>
  </si>
  <si>
    <t>Henry Ruggs III</t>
  </si>
  <si>
    <t>Christian Kirk</t>
  </si>
  <si>
    <t>Robert Tonyan</t>
  </si>
  <si>
    <t>Denzel Mims</t>
  </si>
  <si>
    <t>NYJ</t>
  </si>
  <si>
    <t>Tua Tagovailoa</t>
  </si>
  <si>
    <t>Nyheim Hines</t>
  </si>
  <si>
    <t>Tarik Cohen</t>
  </si>
  <si>
    <t>Carson Wentz</t>
  </si>
  <si>
    <t>Logan Thomas</t>
  </si>
  <si>
    <t>Trevor Lawrence</t>
  </si>
  <si>
    <t>Austin Hooper</t>
  </si>
  <si>
    <t>Darius Slayton</t>
  </si>
  <si>
    <t>Alexander Mattison</t>
  </si>
  <si>
    <t>Kirk Cousins</t>
  </si>
  <si>
    <t>Matt Ryan</t>
  </si>
  <si>
    <t>Rashod Bateman</t>
  </si>
  <si>
    <t>Sterling Shepard</t>
  </si>
  <si>
    <t>Darnell Mooney</t>
  </si>
  <si>
    <t>Darrell Henderson</t>
  </si>
  <si>
    <t>Justin Fields</t>
  </si>
  <si>
    <t>Javonte Williams</t>
  </si>
  <si>
    <t>Hayden Hurst</t>
  </si>
  <si>
    <t>Parris Campbell</t>
  </si>
  <si>
    <t>Jamison Crowder</t>
  </si>
  <si>
    <t>Cole Kmet</t>
  </si>
  <si>
    <t>Jared Goff</t>
  </si>
  <si>
    <t>Gabriel Davis</t>
  </si>
  <si>
    <t>Tyler Higbee</t>
  </si>
  <si>
    <t>J.D. McKissic</t>
  </si>
  <si>
    <t>Zach Ertz</t>
  </si>
  <si>
    <t>Phillip Lindsay</t>
  </si>
  <si>
    <t>Mecole Hardman</t>
  </si>
  <si>
    <t>Jaylen Waddle</t>
  </si>
  <si>
    <t>Rashaad Penny</t>
  </si>
  <si>
    <t>Derek Carr</t>
  </si>
  <si>
    <t>Marvin Jones Jr.</t>
  </si>
  <si>
    <t>Gus Edwards</t>
  </si>
  <si>
    <t>Todd Gurley II</t>
  </si>
  <si>
    <t>Blake Jarwin</t>
  </si>
  <si>
    <t>Ke'Shawn Vaughn</t>
  </si>
  <si>
    <t>Jamaal Williams</t>
  </si>
  <si>
    <t>Preston Williams</t>
  </si>
  <si>
    <t>Tom Brady</t>
  </si>
  <si>
    <t>Daniel Jones</t>
  </si>
  <si>
    <t>Eric Ebron</t>
  </si>
  <si>
    <t>Sony Michel</t>
  </si>
  <si>
    <t>T.Y. Hilton</t>
  </si>
  <si>
    <t>Rondale Moore</t>
  </si>
  <si>
    <t>Bryan Edwards</t>
  </si>
  <si>
    <t>Chuba Hubbard</t>
  </si>
  <si>
    <t>Adam Trautman</t>
  </si>
  <si>
    <t>Marlon Mack</t>
  </si>
  <si>
    <t>Zach Wilson</t>
  </si>
  <si>
    <t>O.J. Howard</t>
  </si>
  <si>
    <t>John Brown</t>
  </si>
  <si>
    <t>James White</t>
  </si>
  <si>
    <t>KJ Hamler</t>
  </si>
  <si>
    <t>Sam Darnold</t>
  </si>
  <si>
    <t>N'Keal Harry</t>
  </si>
  <si>
    <t>Latavius Murray</t>
  </si>
  <si>
    <t>Jeff Wilson Jr.</t>
  </si>
  <si>
    <t>Le'Veon Bell</t>
  </si>
  <si>
    <t>Dawson Knox</t>
  </si>
  <si>
    <t>Kerryon Johnson</t>
  </si>
  <si>
    <t>Joshua Kelley</t>
  </si>
  <si>
    <t>Anthony Miller</t>
  </si>
  <si>
    <t>Teddy Bridgewater</t>
  </si>
  <si>
    <t>Terrace Marshall Jr.</t>
  </si>
  <si>
    <t>Lynn Bowden Jr.</t>
  </si>
  <si>
    <t>Gerald Everett</t>
  </si>
  <si>
    <t>Cole Beasley</t>
  </si>
  <si>
    <t>Allen Lazard</t>
  </si>
  <si>
    <t>Jimmy Garoppolo</t>
  </si>
  <si>
    <t>Trey Lance</t>
  </si>
  <si>
    <t>Pat Freiermuth</t>
  </si>
  <si>
    <t>Antonio Brown</t>
  </si>
  <si>
    <t>James Washington</t>
  </si>
  <si>
    <t>Taysom Hill</t>
  </si>
  <si>
    <t>Sammy Watkins</t>
  </si>
  <si>
    <t>Benny Snell Jr.</t>
  </si>
  <si>
    <t>Nelson Agholor</t>
  </si>
  <si>
    <t>Anthony McFarland Jr.</t>
  </si>
  <si>
    <t>Chris Herndon IV</t>
  </si>
  <si>
    <t>Jameis Winston</t>
  </si>
  <si>
    <t>Duke Johnson Jr.</t>
  </si>
  <si>
    <t>Brevin Jordan</t>
  </si>
  <si>
    <t>Wayne Gallman</t>
  </si>
  <si>
    <t>David Njoku</t>
  </si>
  <si>
    <t>Amon-Ra St. Brown</t>
  </si>
  <si>
    <t>Van Jefferson</t>
  </si>
  <si>
    <t>Michael Carter</t>
  </si>
  <si>
    <t>Drew Lock</t>
  </si>
  <si>
    <t>La'Mical Perine</t>
  </si>
  <si>
    <t>Jakobi Meyers</t>
  </si>
  <si>
    <t>Mike Davis</t>
  </si>
  <si>
    <t>A.J. Green</t>
  </si>
  <si>
    <t>Rob Gronkowski</t>
  </si>
  <si>
    <t>Harrison Bryant</t>
  </si>
  <si>
    <t>Tim Patrick</t>
  </si>
  <si>
    <t>Darrynton Evans</t>
  </si>
  <si>
    <t>Hunter Renfrow</t>
  </si>
  <si>
    <t>Emmanuel Sanders</t>
  </si>
  <si>
    <t>Jared Cook</t>
  </si>
  <si>
    <t>Trey Sermon</t>
  </si>
  <si>
    <t>Damien Williams</t>
  </si>
  <si>
    <t>Boston Scott</t>
  </si>
  <si>
    <t>Keke Coutee</t>
  </si>
  <si>
    <t>Andy Isabella</t>
  </si>
  <si>
    <t>Justin Jackson</t>
  </si>
  <si>
    <t>Giovani Bernard</t>
  </si>
  <si>
    <t>Breshad Perriman</t>
  </si>
  <si>
    <t>Elijah Moore</t>
  </si>
  <si>
    <t>Tyler Johnson</t>
  </si>
  <si>
    <t>Russell Gage</t>
  </si>
  <si>
    <t>Albert Okwuegbunam</t>
  </si>
  <si>
    <t>Tre'Quan Smith</t>
  </si>
  <si>
    <t>Tevin Coleman</t>
  </si>
  <si>
    <t>Tylan Wallace</t>
  </si>
  <si>
    <t>Kadarius Toney</t>
  </si>
  <si>
    <t>Matt Breida</t>
  </si>
  <si>
    <t>Jermar Jefferson</t>
  </si>
  <si>
    <t>Donovan Peoples-Jones</t>
  </si>
  <si>
    <t>Mitchell Trubisky</t>
  </si>
  <si>
    <t>Kylin Hill</t>
  </si>
  <si>
    <t>DeeJay Dallas</t>
  </si>
  <si>
    <t>Josh Reynolds</t>
  </si>
  <si>
    <t>Quintez Cephus</t>
  </si>
  <si>
    <t>Marquez Valdes-Scantling</t>
  </si>
  <si>
    <t>Mac Jones</t>
  </si>
  <si>
    <t>Cam Newton</t>
  </si>
  <si>
    <t>Devin Duvernay</t>
  </si>
  <si>
    <t>Miles Boykin</t>
  </si>
  <si>
    <t>Salvon Ahmed</t>
  </si>
  <si>
    <t>Ben Roethlisberger</t>
  </si>
  <si>
    <t>Justice Hill</t>
  </si>
  <si>
    <t>Jerick McKinnon</t>
  </si>
  <si>
    <t>Ian Thomas</t>
  </si>
  <si>
    <t>Julian Edelman</t>
  </si>
  <si>
    <t>Dalton Schultz</t>
  </si>
  <si>
    <t>Dyami Brown</t>
  </si>
  <si>
    <t>Mark Ingram II</t>
  </si>
  <si>
    <t>Ito Smith</t>
  </si>
  <si>
    <t>Malcolm Brown</t>
  </si>
  <si>
    <t>Royce Freeman</t>
  </si>
  <si>
    <t>Scotty Miller</t>
  </si>
  <si>
    <t>John Ross</t>
  </si>
  <si>
    <t>Collin Johnson</t>
  </si>
  <si>
    <t>Randall Cobb</t>
  </si>
  <si>
    <t>Rashard Higgins</t>
  </si>
  <si>
    <t>Golden Tate</t>
  </si>
  <si>
    <t>Jack Doyle</t>
  </si>
  <si>
    <t>Carlos Hyde</t>
  </si>
  <si>
    <t>D'Wayne Eskridge</t>
  </si>
  <si>
    <t>Keelan Cole Sr.</t>
  </si>
  <si>
    <t>Will Dissly</t>
  </si>
  <si>
    <t>Eno Benjamin</t>
  </si>
  <si>
    <t>Travis Fulgham</t>
  </si>
  <si>
    <t>Jordan Howard</t>
  </si>
  <si>
    <t>DeSean Jackson</t>
  </si>
  <si>
    <t>Trayveon Williams</t>
  </si>
  <si>
    <t>Tamorrion Terry</t>
  </si>
  <si>
    <t>Bryce Love</t>
  </si>
  <si>
    <t>Brian Hill</t>
  </si>
  <si>
    <t>Jace Sternberger</t>
  </si>
  <si>
    <t>Ryquell Armstead</t>
  </si>
  <si>
    <t>Darrel Williams</t>
  </si>
  <si>
    <t>Ty Johnson</t>
  </si>
  <si>
    <t>JaMycal Hasty</t>
  </si>
  <si>
    <t>Darwin Thompson</t>
  </si>
  <si>
    <t>Gardner Minshew II</t>
  </si>
  <si>
    <t>Mo Alie-Cox</t>
  </si>
  <si>
    <t>Jaret Patterson</t>
  </si>
  <si>
    <t>Auden Tate</t>
  </si>
  <si>
    <t>Jalen Hurd</t>
  </si>
  <si>
    <t>Zach Pascal</t>
  </si>
  <si>
    <t>Jimmy Graham</t>
  </si>
  <si>
    <t>Marcus Mariota</t>
  </si>
  <si>
    <t>Mike Boone</t>
  </si>
  <si>
    <t>Donald Parham Jr.</t>
  </si>
  <si>
    <t>Rhamondre Stevenson</t>
  </si>
  <si>
    <t>Seth Williams</t>
  </si>
  <si>
    <t>Trey Burton</t>
  </si>
  <si>
    <t>Jordan Akins</t>
  </si>
  <si>
    <t>Kendrick Bourne</t>
  </si>
  <si>
    <t>Dede Westbrook</t>
  </si>
  <si>
    <t>Demarcus Robinson</t>
  </si>
  <si>
    <t>Tutu Atwell</t>
  </si>
  <si>
    <t>Antonio Gandy-Golden</t>
  </si>
  <si>
    <t>Adrian Peterson</t>
  </si>
  <si>
    <t>Drew Sample</t>
  </si>
  <si>
    <t>Josh Oliver</t>
  </si>
  <si>
    <t>Larry Rountree III</t>
  </si>
  <si>
    <t>Kyle Rudolph</t>
  </si>
  <si>
    <t>Devonta Freeman</t>
  </si>
  <si>
    <t>Kyle Trask</t>
  </si>
  <si>
    <t>Amari Rodgers</t>
  </si>
  <si>
    <t>Kalen Ballage</t>
  </si>
  <si>
    <t>Marquez Stevenson</t>
  </si>
  <si>
    <t>Khalil Herbert</t>
  </si>
  <si>
    <t>Alshon Jeffery</t>
  </si>
  <si>
    <t>Devin Asiasi</t>
  </si>
  <si>
    <t>Dan Arnold</t>
  </si>
  <si>
    <t>Sage Surratt</t>
  </si>
  <si>
    <t>Javian Hawkins</t>
  </si>
  <si>
    <t>Jordan Love</t>
  </si>
  <si>
    <t>Cameron Brate</t>
  </si>
  <si>
    <t>Cam Sims</t>
  </si>
  <si>
    <t>Foster Moreau</t>
  </si>
  <si>
    <t>Shi Smith</t>
  </si>
  <si>
    <t>Andy Dalton</t>
  </si>
  <si>
    <t>Demetric Felton</t>
  </si>
  <si>
    <t>Elijah Mitchell</t>
  </si>
  <si>
    <t>David Moore</t>
  </si>
  <si>
    <t>Nico Collins</t>
  </si>
  <si>
    <t>Rex Burkhead</t>
  </si>
  <si>
    <t>Jalen Guyton</t>
  </si>
  <si>
    <t>Tyler Eifert</t>
  </si>
  <si>
    <t>Jaylen Samuels</t>
  </si>
  <si>
    <t>Jacob Hollister</t>
  </si>
  <si>
    <t>Jordan Wilkins</t>
  </si>
  <si>
    <t>Anthony Schwartz</t>
  </si>
  <si>
    <t>Tyron Johnson</t>
  </si>
  <si>
    <t>Richie James Jr.</t>
  </si>
  <si>
    <t>Kenny Stills</t>
  </si>
  <si>
    <t>Peyton Barber</t>
  </si>
  <si>
    <t>Dwayne Haskins</t>
  </si>
  <si>
    <t>Devontae Booker</t>
  </si>
  <si>
    <t>Kelvin Harmon</t>
  </si>
  <si>
    <t>Chad Hansen</t>
  </si>
  <si>
    <t>Jacoby Brissett</t>
  </si>
  <si>
    <t>Olamide Zaccheaus</t>
  </si>
  <si>
    <t>Greg Ward</t>
  </si>
  <si>
    <t>Marlon Williams</t>
  </si>
  <si>
    <t>Chris Thompson</t>
  </si>
  <si>
    <t>Kahale Warring</t>
  </si>
  <si>
    <t>Ryan Fitzpatrick</t>
  </si>
  <si>
    <t>Hunter Long</t>
  </si>
  <si>
    <t>Marquez Callaway</t>
  </si>
  <si>
    <t>Anthony Firkser</t>
  </si>
  <si>
    <t>Dazz Newsome</t>
  </si>
  <si>
    <t>Deonte Harris</t>
  </si>
  <si>
    <t>Rakeem Boyd</t>
  </si>
  <si>
    <t>Larry Fitzgerald</t>
  </si>
  <si>
    <t>C.J. Uzomah</t>
  </si>
  <si>
    <t>Jalen Richard</t>
  </si>
  <si>
    <t>Dante Pettis</t>
  </si>
  <si>
    <t>Rodney Smith</t>
  </si>
  <si>
    <t>Dalton Keene</t>
  </si>
  <si>
    <t>Tyler Conklin</t>
  </si>
  <si>
    <t>Brycen Hopkins</t>
  </si>
  <si>
    <t>Jamie Newman</t>
  </si>
  <si>
    <t>Isaiah McKenzie</t>
  </si>
  <si>
    <t>Damiere Byrd</t>
  </si>
  <si>
    <t>Braxton Berrios</t>
  </si>
  <si>
    <t>Jaelon Darden</t>
  </si>
  <si>
    <t>Nick Foles</t>
  </si>
  <si>
    <t>Kyle Allen</t>
  </si>
  <si>
    <t>Trevon Grimes</t>
  </si>
  <si>
    <t>Jason Huntley</t>
  </si>
  <si>
    <t>Darren Fells</t>
  </si>
  <si>
    <t>Tyler Vaughns</t>
  </si>
  <si>
    <t>Isaiah Ford</t>
  </si>
  <si>
    <t>John Hightower</t>
  </si>
  <si>
    <t>Tyrell Williams</t>
  </si>
  <si>
    <t>KeeSean Johnson</t>
  </si>
  <si>
    <t>Cade Johnson</t>
  </si>
  <si>
    <t>Travis Homer</t>
  </si>
  <si>
    <t>Hunter Bryant</t>
  </si>
  <si>
    <t>Mohamed Sanu</t>
  </si>
  <si>
    <t>Jacob Eason</t>
  </si>
  <si>
    <t>Freddie Swain</t>
  </si>
  <si>
    <t>John Wolford</t>
  </si>
  <si>
    <t>Dare Ogunbowale</t>
  </si>
  <si>
    <t>Adam Humphries</t>
  </si>
  <si>
    <t>Dion Lewis</t>
  </si>
  <si>
    <t>Robert Griffin III</t>
  </si>
  <si>
    <t>Phillip Walker</t>
  </si>
  <si>
    <t>Isaiah Coulter</t>
  </si>
  <si>
    <t>DeAndre Washington</t>
  </si>
  <si>
    <t>Mason Rudolph</t>
  </si>
  <si>
    <t>Danny Amendola</t>
  </si>
  <si>
    <t>Devin Funchess</t>
  </si>
  <si>
    <t>Brandon Allen</t>
  </si>
  <si>
    <t>Taylor Heinicke</t>
  </si>
  <si>
    <t>Cedrick Wilson</t>
  </si>
  <si>
    <t>Raymond Calais</t>
  </si>
  <si>
    <t>Chris Evans</t>
  </si>
  <si>
    <t>Kaden Smith</t>
  </si>
  <si>
    <t>Ashton Dulin</t>
  </si>
  <si>
    <t>Kellen Mond</t>
  </si>
  <si>
    <t>Zay Jones</t>
  </si>
  <si>
    <t>Samaje Perine</t>
  </si>
  <si>
    <t>Cordarrelle Patterson</t>
  </si>
  <si>
    <t>Olabisi Johnson</t>
  </si>
  <si>
    <t>Chad Henne</t>
  </si>
  <si>
    <t>Tyrod Taylor</t>
  </si>
  <si>
    <t>Chris Conley</t>
  </si>
  <si>
    <t>Jaeden Graham</t>
  </si>
  <si>
    <t>Stevie Scott III</t>
  </si>
  <si>
    <t>Ryan Griffin</t>
  </si>
  <si>
    <t>Kenny Yeboah</t>
  </si>
  <si>
    <t>T.J. Yeldon</t>
  </si>
  <si>
    <t>D'Onta Foreman</t>
  </si>
  <si>
    <t>Qadree Ollison</t>
  </si>
  <si>
    <t>Jeff Smith</t>
  </si>
  <si>
    <t>Tyler Kroft</t>
  </si>
  <si>
    <t>Damonte Coxie</t>
  </si>
  <si>
    <t>Durham Smythe</t>
  </si>
  <si>
    <t>Equanimeous St. Brown</t>
  </si>
  <si>
    <t>Willie Snead IV</t>
  </si>
  <si>
    <t>Jarrett Stidham</t>
  </si>
  <si>
    <t>Albert Wilson</t>
  </si>
  <si>
    <t>Josh Adams</t>
  </si>
  <si>
    <t>Stephen Anderson</t>
  </si>
  <si>
    <t>Colby Parkinson</t>
  </si>
  <si>
    <t>Byron Pringle</t>
  </si>
  <si>
    <t>Ihmir Smith-Marsette</t>
  </si>
  <si>
    <t>Chad Beebe</t>
  </si>
  <si>
    <t>Kylen Granson</t>
  </si>
  <si>
    <t>FAN PTS</t>
  </si>
  <si>
    <t>QB</t>
  </si>
  <si>
    <t>RB</t>
  </si>
  <si>
    <t>TE</t>
  </si>
  <si>
    <t>WR</t>
  </si>
  <si>
    <t>AGE</t>
  </si>
  <si>
    <t>Rvalue</t>
  </si>
  <si>
    <t>Pts. Value</t>
  </si>
  <si>
    <t>Age Value</t>
  </si>
  <si>
    <t>Longevity</t>
  </si>
  <si>
    <t>Variability</t>
  </si>
  <si>
    <t>Value</t>
  </si>
  <si>
    <t>TRADE VALUE</t>
  </si>
  <si>
    <t>AdjValue</t>
  </si>
  <si>
    <t>Tier</t>
  </si>
  <si>
    <t>Adjustment</t>
  </si>
  <si>
    <t>VALUE</t>
  </si>
  <si>
    <t>PICK</t>
  </si>
  <si>
    <t>2021 Top 4 Pick</t>
  </si>
  <si>
    <t>2022 Round 1 Pick</t>
  </si>
  <si>
    <t>2021 Top 12 Pick</t>
  </si>
  <si>
    <t>2022 Round 2 Pick</t>
  </si>
  <si>
    <t>2021 Round 2 Pick</t>
  </si>
  <si>
    <t>2022 Round 3 Pick</t>
  </si>
  <si>
    <t>2021 Round 3 Pick</t>
  </si>
  <si>
    <t>TIERS</t>
  </si>
  <si>
    <t>DeVonta Smith</t>
  </si>
  <si>
    <t>Kenneth Gainwell</t>
  </si>
  <si>
    <t>Cornell Powell</t>
  </si>
  <si>
    <t>J.J. Arcega-Whiteside</t>
  </si>
  <si>
    <t>Dez Fitzpatrick</t>
  </si>
  <si>
    <t>Jacob Harris</t>
  </si>
  <si>
    <t>Josiah Deguara</t>
  </si>
  <si>
    <t>Justin Watson</t>
  </si>
  <si>
    <t>Adam Shaheen</t>
  </si>
  <si>
    <t>Josh Palmer</t>
  </si>
  <si>
    <t>Steven Sims Jr.</t>
  </si>
  <si>
    <t>Gerrid Doaks</t>
  </si>
  <si>
    <t>Jake Funk</t>
  </si>
  <si>
    <t>Gary Brightwell</t>
  </si>
  <si>
    <t>Alex Collins</t>
  </si>
  <si>
    <t>Pooka Williams Jr.</t>
  </si>
  <si>
    <t>Jakeem Grant Sr.</t>
  </si>
  <si>
    <t>Kene Nwangwu</t>
  </si>
  <si>
    <t>Tommy Tremble</t>
  </si>
  <si>
    <t>Tre' McKitty</t>
  </si>
  <si>
    <t>Jared Pinkney</t>
  </si>
  <si>
    <t>Simi Fehoko</t>
  </si>
  <si>
    <t>Trey Quinn</t>
  </si>
  <si>
    <t>Ross Dwelley</t>
  </si>
  <si>
    <t>Davis Mills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</si>
</sst>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1"/>
        <bgColor theme="1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9">
    <xf numFmtId="0" fontId="0" fillId="0" borderId="0" xfId="0"/>
    <xf numFmtId="0" fontId="0" fillId="0" borderId="0" xfId="0" applyAlignment="1">
      <alignment horizontal="center"/>
    </xf>
    <xf numFmtId="0" fontId="16" fillId="0" borderId="0" xfId="0" applyFont="1"/>
    <xf numFmtId="0" fontId="16" fillId="0" borderId="0" xfId="0" applyFont="1" applyAlignment="1">
      <alignment horizontal="center"/>
    </xf>
    <xf numFmtId="0" fontId="0" fillId="0" borderId="0" xfId="0" applyAlignment="1">
      <alignment horizontal="left"/>
    </xf>
    <xf numFmtId="0" fontId="17" fillId="33" borderId="0" xfId="0" applyFont="1" applyFill="1" applyAlignment="1">
      <alignment horizontal="center"/>
    </xf>
    <xf numFmtId="0" fontId="17" fillId="33" borderId="0" xfId="0" applyFont="1" applyFill="1"/>
    <xf numFmtId="0" fontId="0" fillId="0" borderId="10" xfId="0" applyBorder="1" applyAlignment="1">
      <alignment horizontal="center"/>
    </xf>
    <xf numFmtId="0" fontId="0" fillId="0" borderId="10" xfId="0" applyBorder="1"/>
    <xf numFmtId="0" fontId="0" fillId="34" borderId="10" xfId="0" applyFill="1" applyBorder="1" applyAlignment="1">
      <alignment horizontal="center"/>
    </xf>
    <xf numFmtId="0" fontId="0" fillId="34" borderId="10" xfId="0" applyFill="1" applyBorder="1"/>
    <xf numFmtId="0" fontId="0" fillId="35" borderId="12" xfId="0" applyFont="1" applyFill="1" applyBorder="1"/>
    <xf numFmtId="0" fontId="0" fillId="0" borderId="12" xfId="0" applyFont="1" applyBorder="1"/>
    <xf numFmtId="0" fontId="0" fillId="35" borderId="13" xfId="0" applyFont="1" applyFill="1" applyBorder="1"/>
    <xf numFmtId="0" fontId="0" fillId="0" borderId="13" xfId="0" applyFont="1" applyBorder="1"/>
    <xf numFmtId="0" fontId="13" fillId="36" borderId="11" xfId="0" applyFont="1" applyFill="1" applyBorder="1" applyAlignment="1">
      <alignment horizontal="center"/>
    </xf>
    <xf numFmtId="0" fontId="13" fillId="36" borderId="12" xfId="0" applyFont="1" applyFill="1" applyBorder="1" applyAlignment="1">
      <alignment horizontal="center"/>
    </xf>
    <xf numFmtId="0" fontId="13" fillId="36" borderId="12" xfId="0" applyFont="1" applyFill="1" applyBorder="1"/>
    <xf numFmtId="0" fontId="13" fillId="36" borderId="13" xfId="0" applyFont="1" applyFill="1" applyBorder="1" applyAlignment="1">
      <alignment horizontal="center"/>
    </xf>
    <xf numFmtId="0" fontId="0" fillId="35" borderId="11" xfId="0" applyFont="1" applyFill="1" applyBorder="1" applyAlignment="1">
      <alignment horizontal="center"/>
    </xf>
    <xf numFmtId="0" fontId="0" fillId="35" borderId="12" xfId="0" applyFont="1" applyFill="1" applyBorder="1" applyAlignment="1">
      <alignment horizontal="center"/>
    </xf>
    <xf numFmtId="0" fontId="0" fillId="35" borderId="13" xfId="0" applyFont="1" applyFill="1" applyBorder="1" applyAlignment="1">
      <alignment horizontal="center"/>
    </xf>
    <xf numFmtId="0" fontId="0" fillId="0" borderId="11" xfId="0" applyFont="1" applyBorder="1" applyAlignment="1">
      <alignment horizontal="center"/>
    </xf>
    <xf numFmtId="0" fontId="0" fillId="0" borderId="12" xfId="0" applyFont="1" applyBorder="1" applyAlignment="1">
      <alignment horizontal="center"/>
    </xf>
    <xf numFmtId="0" fontId="0" fillId="0" borderId="13" xfId="0" applyFont="1" applyBorder="1" applyAlignment="1">
      <alignment horizontal="center"/>
    </xf>
    <xf numFmtId="1" fontId="0" fillId="35" borderId="11" xfId="0" applyNumberFormat="1" applyFont="1" applyFill="1" applyBorder="1" applyAlignment="1">
      <alignment horizontal="center"/>
    </xf>
    <xf numFmtId="164" fontId="0" fillId="35" borderId="12" xfId="0" applyNumberFormat="1" applyFont="1" applyFill="1" applyBorder="1" applyAlignment="1">
      <alignment horizontal="center"/>
    </xf>
    <xf numFmtId="1" fontId="0" fillId="0" borderId="11" xfId="0" applyNumberFormat="1" applyFont="1" applyBorder="1" applyAlignment="1">
      <alignment horizontal="center"/>
    </xf>
    <xf numFmtId="164" fontId="0" fillId="0" borderId="12" xfId="0" applyNumberFormat="1" applyFon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0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56CA7CAB-75D7-41E5-BEEA-3A9958A84F44}" name="Table2" displayName="Table2" ref="A1:Q1048576" totalsRowShown="0" headerRowDxfId="0" dataDxfId="1">
  <autoFilter ref="A1:Q1048576" xr:uid="{EA9FF9F2-24EE-49A7-8A71-275DF9AC6B8D}"/>
  <tableColumns count="17">
    <tableColumn id="1" xr3:uid="{CBD226FA-C504-4B0F-B427-F9922C050907}" name="TIERS" dataDxfId="9"/>
    <tableColumn id="2" xr3:uid="{63D6B047-DBAF-4841-9D20-5BE7F9A55A7E}" name="RK" dataDxfId="8"/>
    <tableColumn id="3" xr3:uid="{2D040F6A-A6D3-4CDF-B612-9F43F40AABAE}" name="PLAYER NAME"/>
    <tableColumn id="4" xr3:uid="{A08F62D3-7509-417E-B484-7B2973F72734}" name="TEAM"/>
    <tableColumn id="5" xr3:uid="{109CBC89-5115-4DF8-B142-F40C4D1D99D1}" name="POS"/>
    <tableColumn id="6" xr3:uid="{BB7F61CB-898B-474B-A34F-FF3C9298B210}" name="AGE"/>
    <tableColumn id="7" xr3:uid="{18DF314C-B4D0-435D-8842-729E49FF2A31}" name="BEST"/>
    <tableColumn id="8" xr3:uid="{5CE33B86-4568-4084-8FD5-4AD32E314016}" name="WORST"/>
    <tableColumn id="9" xr3:uid="{944372E6-DA31-446E-8EAF-68D0F1B5E227}" name="AVG."/>
    <tableColumn id="10" xr3:uid="{870ABE68-8BDC-4B9E-A19C-0F8749855CE1}" name="STD.DEV"/>
    <tableColumn id="11" xr3:uid="{FFF315D8-6882-4B66-9D6B-7E2A88CCAF35}" name="FAN PTS"/>
    <tableColumn id="12" xr3:uid="{1F998590-937A-49D1-A078-171F51748209}" name="Rvalue" dataDxfId="7"/>
    <tableColumn id="13" xr3:uid="{A4E0C66D-542B-4B84-A078-3FF09AB357B3}" name="Pts. Value" dataDxfId="6"/>
    <tableColumn id="14" xr3:uid="{F2B37ACF-8C15-42B0-99B8-7010969B25F0}" name="Age Value" dataDxfId="5"/>
    <tableColumn id="15" xr3:uid="{93066320-2E82-44C5-A840-8ED9B6E90130}" name="Longevity" dataDxfId="4"/>
    <tableColumn id="16" xr3:uid="{8EE9E33A-891C-4A3B-99D3-50A986389EDC}" name="Variability" dataDxfId="3"/>
    <tableColumn id="17" xr3:uid="{24AA65E9-E10E-4B9E-9687-207BD215527D}" name="Value" dataDxfId="2"/>
  </tableColumns>
  <tableStyleInfo name="TableStyleMedium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594BD4-C311-49C6-9846-9465C29C3C1E}">
  <dimension ref="A1:T458"/>
  <sheetViews>
    <sheetView workbookViewId="0">
      <selection activeCell="F1" sqref="F1"/>
    </sheetView>
  </sheetViews>
  <sheetFormatPr defaultRowHeight="15" x14ac:dyDescent="0.25"/>
  <cols>
    <col min="1" max="1" width="14.7109375" customWidth="1"/>
    <col min="2" max="3" width="7.42578125" style="1" customWidth="1"/>
    <col min="4" max="4" width="24.28515625" bestFit="1" customWidth="1"/>
    <col min="6" max="6" width="9.140625" style="1"/>
  </cols>
  <sheetData>
    <row r="1" spans="1:20" x14ac:dyDescent="0.25">
      <c r="A1" s="15" t="s">
        <v>485</v>
      </c>
      <c r="B1" s="16" t="s">
        <v>498</v>
      </c>
      <c r="C1" s="16" t="s">
        <v>0</v>
      </c>
      <c r="D1" s="17" t="s">
        <v>1</v>
      </c>
      <c r="E1" s="17" t="s">
        <v>2</v>
      </c>
      <c r="F1" s="16" t="s">
        <v>3</v>
      </c>
      <c r="G1" s="16" t="s">
        <v>478</v>
      </c>
      <c r="H1" s="16" t="s">
        <v>4</v>
      </c>
      <c r="I1" s="16" t="s">
        <v>5</v>
      </c>
      <c r="J1" s="16" t="s">
        <v>6</v>
      </c>
      <c r="K1" s="16" t="s">
        <v>7</v>
      </c>
      <c r="L1" s="16" t="s">
        <v>473</v>
      </c>
      <c r="M1" s="16" t="s">
        <v>479</v>
      </c>
      <c r="N1" s="16" t="s">
        <v>480</v>
      </c>
      <c r="O1" s="16" t="s">
        <v>481</v>
      </c>
      <c r="P1" s="16" t="s">
        <v>482</v>
      </c>
      <c r="Q1" s="16" t="s">
        <v>483</v>
      </c>
      <c r="R1" s="16" t="s">
        <v>484</v>
      </c>
      <c r="S1" s="17" t="s">
        <v>486</v>
      </c>
      <c r="T1" s="18" t="s">
        <v>488</v>
      </c>
    </row>
    <row r="2" spans="1:20" x14ac:dyDescent="0.25">
      <c r="A2" s="25">
        <f t="shared" ref="A2:A65" si="0">S2+T2</f>
        <v>79.671999999999997</v>
      </c>
      <c r="B2" s="20">
        <v>1</v>
      </c>
      <c r="C2" s="20">
        <v>3</v>
      </c>
      <c r="D2" s="11" t="s">
        <v>12</v>
      </c>
      <c r="E2" s="11" t="s">
        <v>13</v>
      </c>
      <c r="F2" s="20" t="s">
        <v>475</v>
      </c>
      <c r="G2" s="20">
        <v>25</v>
      </c>
      <c r="H2" s="20">
        <v>2</v>
      </c>
      <c r="I2" s="20">
        <v>8</v>
      </c>
      <c r="J2" s="20">
        <v>3.4</v>
      </c>
      <c r="K2" s="20">
        <v>1.4</v>
      </c>
      <c r="L2" s="11">
        <v>24.1</v>
      </c>
      <c r="M2" s="20">
        <f t="shared" ref="M2:M65" si="1">500-C2</f>
        <v>497</v>
      </c>
      <c r="N2" s="20">
        <f>L2-12</f>
        <v>12.100000000000001</v>
      </c>
      <c r="O2" s="20">
        <f>30-G2</f>
        <v>5</v>
      </c>
      <c r="P2" s="20">
        <f t="shared" ref="P2:P65" si="2">O2*2</f>
        <v>10</v>
      </c>
      <c r="Q2" s="20">
        <f t="shared" ref="Q2:Q65" si="3">K2*3</f>
        <v>4.1999999999999993</v>
      </c>
      <c r="R2" s="20">
        <f>M2+(N2*3)+P2-Q2</f>
        <v>539.09999999999991</v>
      </c>
      <c r="S2" s="26">
        <f>((((R2*(19-B2))*2)/(B2+2)-(B2+1))/100)+7</f>
        <v>71.671999999999997</v>
      </c>
      <c r="T2" s="13">
        <v>8</v>
      </c>
    </row>
    <row r="3" spans="1:20" x14ac:dyDescent="0.25">
      <c r="A3" s="27">
        <f t="shared" si="0"/>
        <v>74.756000000000014</v>
      </c>
      <c r="B3" s="23">
        <v>1</v>
      </c>
      <c r="C3" s="23">
        <v>5</v>
      </c>
      <c r="D3" s="12" t="s">
        <v>16</v>
      </c>
      <c r="E3" s="12" t="s">
        <v>17</v>
      </c>
      <c r="F3" s="23" t="s">
        <v>475</v>
      </c>
      <c r="G3" s="23">
        <v>25</v>
      </c>
      <c r="H3" s="23">
        <v>4</v>
      </c>
      <c r="I3" s="23">
        <v>14</v>
      </c>
      <c r="J3" s="23">
        <v>6</v>
      </c>
      <c r="K3" s="23">
        <v>1.6</v>
      </c>
      <c r="L3" s="12">
        <v>25.2</v>
      </c>
      <c r="M3" s="23">
        <f t="shared" si="1"/>
        <v>495</v>
      </c>
      <c r="N3" s="23">
        <f>L3-12</f>
        <v>13.2</v>
      </c>
      <c r="O3" s="23">
        <f>30-G3</f>
        <v>5</v>
      </c>
      <c r="P3" s="23">
        <f t="shared" si="2"/>
        <v>10</v>
      </c>
      <c r="Q3" s="23">
        <f t="shared" si="3"/>
        <v>4.8000000000000007</v>
      </c>
      <c r="R3" s="23">
        <f>M3+(N3*3)+P3-Q3</f>
        <v>539.80000000000007</v>
      </c>
      <c r="S3" s="28">
        <f>((((R3*(19-B3))*2)/(B3+2)-(B3+1))/100)+7</f>
        <v>71.756000000000014</v>
      </c>
      <c r="T3" s="24">
        <v>3</v>
      </c>
    </row>
    <row r="4" spans="1:20" x14ac:dyDescent="0.25">
      <c r="A4" s="25">
        <f t="shared" si="0"/>
        <v>74.575999999999993</v>
      </c>
      <c r="B4" s="20">
        <v>1</v>
      </c>
      <c r="C4" s="20">
        <v>1</v>
      </c>
      <c r="D4" s="11" t="s">
        <v>8</v>
      </c>
      <c r="E4" s="11" t="s">
        <v>9</v>
      </c>
      <c r="F4" s="20" t="s">
        <v>475</v>
      </c>
      <c r="G4" s="20">
        <v>25</v>
      </c>
      <c r="H4" s="20">
        <v>1</v>
      </c>
      <c r="I4" s="20">
        <v>4</v>
      </c>
      <c r="J4" s="20">
        <v>1</v>
      </c>
      <c r="K4" s="20">
        <v>0</v>
      </c>
      <c r="L4" s="11">
        <v>30.1</v>
      </c>
      <c r="M4" s="20">
        <f t="shared" si="1"/>
        <v>499</v>
      </c>
      <c r="N4" s="20">
        <f>L4-12</f>
        <v>18.100000000000001</v>
      </c>
      <c r="O4" s="20">
        <f>30-G4</f>
        <v>5</v>
      </c>
      <c r="P4" s="20">
        <f t="shared" si="2"/>
        <v>10</v>
      </c>
      <c r="Q4" s="20">
        <f t="shared" si="3"/>
        <v>0</v>
      </c>
      <c r="R4" s="20">
        <f>M4+(N4*3)+P4-Q4</f>
        <v>563.29999999999995</v>
      </c>
      <c r="S4" s="26">
        <f>((((R4*(19-B4))*2)/(B4+2)-(B4+1))/100)+7</f>
        <v>74.575999999999993</v>
      </c>
      <c r="T4" s="21"/>
    </row>
    <row r="5" spans="1:20" x14ac:dyDescent="0.25">
      <c r="A5" s="27">
        <f t="shared" si="0"/>
        <v>69.296000000000021</v>
      </c>
      <c r="B5" s="23">
        <v>1</v>
      </c>
      <c r="C5" s="23">
        <v>6</v>
      </c>
      <c r="D5" s="12" t="s">
        <v>18</v>
      </c>
      <c r="E5" s="12" t="s">
        <v>19</v>
      </c>
      <c r="F5" s="23" t="s">
        <v>477</v>
      </c>
      <c r="G5" s="23">
        <v>28</v>
      </c>
      <c r="H5" s="23">
        <v>4</v>
      </c>
      <c r="I5" s="23">
        <v>22</v>
      </c>
      <c r="J5" s="23">
        <v>7.6</v>
      </c>
      <c r="K5" s="23">
        <v>3.3</v>
      </c>
      <c r="L5" s="12">
        <v>25.6</v>
      </c>
      <c r="M5" s="23">
        <f t="shared" si="1"/>
        <v>494</v>
      </c>
      <c r="N5" s="23">
        <f>L5-12</f>
        <v>13.600000000000001</v>
      </c>
      <c r="O5" s="23">
        <f>32-G5</f>
        <v>4</v>
      </c>
      <c r="P5" s="23">
        <f t="shared" si="2"/>
        <v>8</v>
      </c>
      <c r="Q5" s="23">
        <f t="shared" si="3"/>
        <v>9.8999999999999986</v>
      </c>
      <c r="R5" s="23">
        <f>M5+(N5*2)+P5-Q5</f>
        <v>519.30000000000007</v>
      </c>
      <c r="S5" s="28">
        <f>((((R5*(19-B5))*2)/(B5+2)-(B5+1))/100)+7</f>
        <v>69.296000000000021</v>
      </c>
      <c r="T5" s="14"/>
    </row>
    <row r="6" spans="1:20" x14ac:dyDescent="0.25">
      <c r="A6" s="25">
        <f t="shared" si="0"/>
        <v>52.047999999999995</v>
      </c>
      <c r="B6" s="20">
        <v>2</v>
      </c>
      <c r="C6" s="20">
        <v>12</v>
      </c>
      <c r="D6" s="11" t="s">
        <v>22</v>
      </c>
      <c r="E6" s="11" t="s">
        <v>23</v>
      </c>
      <c r="F6" s="20" t="s">
        <v>475</v>
      </c>
      <c r="G6" s="20">
        <v>26</v>
      </c>
      <c r="H6" s="20">
        <v>2</v>
      </c>
      <c r="I6" s="20">
        <v>30</v>
      </c>
      <c r="J6" s="20">
        <v>12.5</v>
      </c>
      <c r="K6" s="20">
        <v>5.2</v>
      </c>
      <c r="L6" s="11">
        <v>20.8</v>
      </c>
      <c r="M6" s="20">
        <f t="shared" si="1"/>
        <v>488</v>
      </c>
      <c r="N6" s="20">
        <f>L6-12</f>
        <v>8.8000000000000007</v>
      </c>
      <c r="O6" s="20">
        <f>30-G6</f>
        <v>4</v>
      </c>
      <c r="P6" s="20">
        <f t="shared" si="2"/>
        <v>8</v>
      </c>
      <c r="Q6" s="20">
        <f t="shared" si="3"/>
        <v>15.600000000000001</v>
      </c>
      <c r="R6" s="20">
        <f>M6+(N6*3)+P6-Q6</f>
        <v>506.79999999999995</v>
      </c>
      <c r="S6" s="26">
        <f>((((R6*(19-B6))*2)/(B6+2)-(B6+1))/100)+7</f>
        <v>50.047999999999995</v>
      </c>
      <c r="T6" s="13">
        <v>2</v>
      </c>
    </row>
    <row r="7" spans="1:20" x14ac:dyDescent="0.25">
      <c r="A7" s="27">
        <f t="shared" si="0"/>
        <v>51.716499999999996</v>
      </c>
      <c r="B7" s="23">
        <v>2</v>
      </c>
      <c r="C7" s="23">
        <v>11</v>
      </c>
      <c r="D7" s="12" t="s">
        <v>24</v>
      </c>
      <c r="E7" s="12" t="s">
        <v>25</v>
      </c>
      <c r="F7" s="23" t="s">
        <v>475</v>
      </c>
      <c r="G7" s="23">
        <v>25</v>
      </c>
      <c r="H7" s="23">
        <v>8</v>
      </c>
      <c r="I7" s="23">
        <v>23</v>
      </c>
      <c r="J7" s="23">
        <v>12.3</v>
      </c>
      <c r="K7" s="23">
        <v>4</v>
      </c>
      <c r="L7" s="12">
        <v>17.3</v>
      </c>
      <c r="M7" s="23">
        <f t="shared" si="1"/>
        <v>489</v>
      </c>
      <c r="N7" s="23">
        <f>L7-12</f>
        <v>5.3000000000000007</v>
      </c>
      <c r="O7" s="23">
        <f>30-G7</f>
        <v>5</v>
      </c>
      <c r="P7" s="23">
        <f t="shared" si="2"/>
        <v>10</v>
      </c>
      <c r="Q7" s="23">
        <f t="shared" si="3"/>
        <v>12</v>
      </c>
      <c r="R7" s="23">
        <f>M7+(N7*3)+P7-Q7</f>
        <v>502.9</v>
      </c>
      <c r="S7" s="28">
        <f>((((R7*(19-B7))*2)/(B7+2)-(B7+1))/100)+7</f>
        <v>49.716499999999996</v>
      </c>
      <c r="T7" s="14">
        <v>2</v>
      </c>
    </row>
    <row r="8" spans="1:20" x14ac:dyDescent="0.25">
      <c r="A8" s="25">
        <f t="shared" si="0"/>
        <v>51.255000000000003</v>
      </c>
      <c r="B8" s="20">
        <v>2</v>
      </c>
      <c r="C8" s="20">
        <v>4</v>
      </c>
      <c r="D8" s="11" t="s">
        <v>14</v>
      </c>
      <c r="E8" s="11" t="s">
        <v>15</v>
      </c>
      <c r="F8" s="20" t="s">
        <v>475</v>
      </c>
      <c r="G8" s="20">
        <v>22</v>
      </c>
      <c r="H8" s="20">
        <v>2</v>
      </c>
      <c r="I8" s="20">
        <v>20</v>
      </c>
      <c r="J8" s="20">
        <v>4.5999999999999996</v>
      </c>
      <c r="K8" s="20">
        <v>1.9</v>
      </c>
      <c r="L8" s="11">
        <v>16.899999999999999</v>
      </c>
      <c r="M8" s="20">
        <f t="shared" si="1"/>
        <v>496</v>
      </c>
      <c r="N8" s="20">
        <f>L8-12</f>
        <v>4.8999999999999986</v>
      </c>
      <c r="O8" s="20">
        <f>30-G8</f>
        <v>8</v>
      </c>
      <c r="P8" s="20">
        <f t="shared" si="2"/>
        <v>16</v>
      </c>
      <c r="Q8" s="20">
        <f t="shared" si="3"/>
        <v>5.6999999999999993</v>
      </c>
      <c r="R8" s="20">
        <f>M8+(N8*3)+P8-Q8</f>
        <v>521</v>
      </c>
      <c r="S8" s="26">
        <f>((((R8*(19-B8))*2)/(B8+2)-(B8+1))/100)+7</f>
        <v>51.255000000000003</v>
      </c>
      <c r="T8" s="13"/>
    </row>
    <row r="9" spans="1:20" x14ac:dyDescent="0.25">
      <c r="A9" s="27">
        <f t="shared" si="0"/>
        <v>50.994000000000007</v>
      </c>
      <c r="B9" s="23">
        <v>2</v>
      </c>
      <c r="C9" s="23">
        <v>2</v>
      </c>
      <c r="D9" s="12" t="s">
        <v>10</v>
      </c>
      <c r="E9" s="12" t="s">
        <v>11</v>
      </c>
      <c r="F9" s="23" t="s">
        <v>475</v>
      </c>
      <c r="G9" s="23">
        <v>24</v>
      </c>
      <c r="H9" s="23">
        <v>2</v>
      </c>
      <c r="I9" s="23">
        <v>6</v>
      </c>
      <c r="J9" s="23">
        <v>2.8</v>
      </c>
      <c r="K9" s="23">
        <v>0.9</v>
      </c>
      <c r="L9" s="12">
        <v>7.7</v>
      </c>
      <c r="M9" s="23">
        <f t="shared" si="1"/>
        <v>498</v>
      </c>
      <c r="N9" s="23">
        <f>L9-12</f>
        <v>-4.3</v>
      </c>
      <c r="O9" s="23">
        <f>30-G9</f>
        <v>6</v>
      </c>
      <c r="P9" s="23">
        <f t="shared" si="2"/>
        <v>12</v>
      </c>
      <c r="Q9" s="23">
        <f t="shared" si="3"/>
        <v>2.7</v>
      </c>
      <c r="R9" s="23">
        <f>M9+(N9*3)+P9-Q9</f>
        <v>494.40000000000003</v>
      </c>
      <c r="S9" s="28">
        <f>((((R9*(19-B9))*2)/(B9+2)-(B9+1))/100)+7</f>
        <v>48.994000000000007</v>
      </c>
      <c r="T9" s="14">
        <v>2</v>
      </c>
    </row>
    <row r="10" spans="1:20" x14ac:dyDescent="0.25">
      <c r="A10" s="25">
        <f t="shared" si="0"/>
        <v>50.668499999999995</v>
      </c>
      <c r="B10" s="20">
        <v>2</v>
      </c>
      <c r="C10" s="20">
        <v>7</v>
      </c>
      <c r="D10" s="11" t="s">
        <v>20</v>
      </c>
      <c r="E10" s="11" t="s">
        <v>21</v>
      </c>
      <c r="F10" s="20" t="s">
        <v>477</v>
      </c>
      <c r="G10" s="20">
        <v>27</v>
      </c>
      <c r="H10" s="20">
        <v>2</v>
      </c>
      <c r="I10" s="20">
        <v>24</v>
      </c>
      <c r="J10" s="20">
        <v>8.8000000000000007</v>
      </c>
      <c r="K10" s="20">
        <v>2.9</v>
      </c>
      <c r="L10" s="11">
        <v>21.9</v>
      </c>
      <c r="M10" s="20">
        <f t="shared" si="1"/>
        <v>493</v>
      </c>
      <c r="N10" s="20">
        <f>L10-12</f>
        <v>9.8999999999999986</v>
      </c>
      <c r="O10" s="20">
        <f>32-G10</f>
        <v>5</v>
      </c>
      <c r="P10" s="20">
        <f t="shared" si="2"/>
        <v>10</v>
      </c>
      <c r="Q10" s="20">
        <f t="shared" si="3"/>
        <v>8.6999999999999993</v>
      </c>
      <c r="R10" s="20">
        <f>M10+(N10*2)+P10-Q10</f>
        <v>514.09999999999991</v>
      </c>
      <c r="S10" s="26">
        <f>((((R10*(19-B10))*2)/(B10+2)-(B10+1))/100)+7</f>
        <v>50.668499999999995</v>
      </c>
      <c r="T10" s="13"/>
    </row>
    <row r="11" spans="1:20" x14ac:dyDescent="0.25">
      <c r="A11" s="27">
        <f t="shared" si="0"/>
        <v>50.370999999999995</v>
      </c>
      <c r="B11" s="23">
        <v>2</v>
      </c>
      <c r="C11" s="23">
        <v>8</v>
      </c>
      <c r="D11" s="12" t="s">
        <v>26</v>
      </c>
      <c r="E11" s="12" t="s">
        <v>23</v>
      </c>
      <c r="F11" s="23" t="s">
        <v>477</v>
      </c>
      <c r="G11" s="23">
        <v>23</v>
      </c>
      <c r="H11" s="23">
        <v>1</v>
      </c>
      <c r="I11" s="23">
        <v>26</v>
      </c>
      <c r="J11" s="23">
        <v>8.9</v>
      </c>
      <c r="K11" s="23">
        <v>3.6</v>
      </c>
      <c r="L11" s="12">
        <v>17.7</v>
      </c>
      <c r="M11" s="23">
        <f t="shared" si="1"/>
        <v>492</v>
      </c>
      <c r="N11" s="23">
        <f>L11-12</f>
        <v>5.6999999999999993</v>
      </c>
      <c r="O11" s="23">
        <f>32-G11</f>
        <v>9</v>
      </c>
      <c r="P11" s="23">
        <f t="shared" si="2"/>
        <v>18</v>
      </c>
      <c r="Q11" s="23">
        <f t="shared" si="3"/>
        <v>10.8</v>
      </c>
      <c r="R11" s="23">
        <f>M11+(N11*2)+P11-Q11</f>
        <v>510.59999999999997</v>
      </c>
      <c r="S11" s="28">
        <f>((((R11*(19-B11))*2)/(B11+2)-(B11+1))/100)+7</f>
        <v>50.370999999999995</v>
      </c>
      <c r="T11" s="14"/>
    </row>
    <row r="12" spans="1:20" x14ac:dyDescent="0.25">
      <c r="A12" s="25">
        <f t="shared" si="0"/>
        <v>50.090499999999999</v>
      </c>
      <c r="B12" s="20">
        <v>2</v>
      </c>
      <c r="C12" s="20">
        <v>10</v>
      </c>
      <c r="D12" s="11" t="s">
        <v>29</v>
      </c>
      <c r="E12" s="11" t="s">
        <v>13</v>
      </c>
      <c r="F12" s="20" t="s">
        <v>477</v>
      </c>
      <c r="G12" s="20">
        <v>22</v>
      </c>
      <c r="H12" s="20">
        <v>2</v>
      </c>
      <c r="I12" s="20">
        <v>20</v>
      </c>
      <c r="J12" s="20">
        <v>11.4</v>
      </c>
      <c r="K12" s="20">
        <v>4.3</v>
      </c>
      <c r="L12" s="11">
        <v>17.100000000000001</v>
      </c>
      <c r="M12" s="20">
        <f t="shared" si="1"/>
        <v>490</v>
      </c>
      <c r="N12" s="20">
        <f>L12-12</f>
        <v>5.1000000000000014</v>
      </c>
      <c r="O12" s="20">
        <f>32-G12</f>
        <v>10</v>
      </c>
      <c r="P12" s="20">
        <f t="shared" si="2"/>
        <v>20</v>
      </c>
      <c r="Q12" s="20">
        <f t="shared" si="3"/>
        <v>12.899999999999999</v>
      </c>
      <c r="R12" s="20">
        <f>M12+(N12*2)+P12-Q12</f>
        <v>507.30000000000007</v>
      </c>
      <c r="S12" s="26">
        <f>((((R12*(19-B12))*2)/(B12+2)-(B12+1))/100)+7</f>
        <v>50.090499999999999</v>
      </c>
      <c r="T12" s="13"/>
    </row>
    <row r="13" spans="1:20" x14ac:dyDescent="0.25">
      <c r="A13" s="27">
        <f t="shared" si="0"/>
        <v>50.013999999999996</v>
      </c>
      <c r="B13" s="23">
        <v>2</v>
      </c>
      <c r="C13" s="23">
        <v>9</v>
      </c>
      <c r="D13" s="12" t="s">
        <v>27</v>
      </c>
      <c r="E13" s="12" t="s">
        <v>28</v>
      </c>
      <c r="F13" s="23" t="s">
        <v>477</v>
      </c>
      <c r="G13" s="23">
        <v>23</v>
      </c>
      <c r="H13" s="23">
        <v>4</v>
      </c>
      <c r="I13" s="23">
        <v>25</v>
      </c>
      <c r="J13" s="23">
        <v>10.8</v>
      </c>
      <c r="K13" s="23">
        <v>4.2</v>
      </c>
      <c r="L13" s="12">
        <v>17</v>
      </c>
      <c r="M13" s="23">
        <f t="shared" si="1"/>
        <v>491</v>
      </c>
      <c r="N13" s="23">
        <f>L13-12</f>
        <v>5</v>
      </c>
      <c r="O13" s="23">
        <f>32-G13</f>
        <v>9</v>
      </c>
      <c r="P13" s="23">
        <f t="shared" si="2"/>
        <v>18</v>
      </c>
      <c r="Q13" s="23">
        <f t="shared" si="3"/>
        <v>12.600000000000001</v>
      </c>
      <c r="R13" s="23">
        <f>M13+(N13*2)+P13-Q13</f>
        <v>506.4</v>
      </c>
      <c r="S13" s="28">
        <f>((((R13*(19-B13))*2)/(B13+2)-(B13+1))/100)+7</f>
        <v>50.013999999999996</v>
      </c>
      <c r="T13" s="14"/>
    </row>
    <row r="14" spans="1:20" x14ac:dyDescent="0.25">
      <c r="A14" s="25">
        <f t="shared" si="0"/>
        <v>49.6145</v>
      </c>
      <c r="B14" s="20">
        <v>2</v>
      </c>
      <c r="C14" s="20">
        <v>13</v>
      </c>
      <c r="D14" s="11" t="s">
        <v>33</v>
      </c>
      <c r="E14" s="11" t="s">
        <v>34</v>
      </c>
      <c r="F14" s="20" t="s">
        <v>477</v>
      </c>
      <c r="G14" s="20">
        <v>27</v>
      </c>
      <c r="H14" s="20">
        <v>6</v>
      </c>
      <c r="I14" s="20">
        <v>25</v>
      </c>
      <c r="J14" s="20">
        <v>15</v>
      </c>
      <c r="K14" s="20">
        <v>4.0999999999999996</v>
      </c>
      <c r="L14" s="11">
        <v>20.5</v>
      </c>
      <c r="M14" s="20">
        <f t="shared" si="1"/>
        <v>487</v>
      </c>
      <c r="N14" s="20">
        <f>L14-12</f>
        <v>8.5</v>
      </c>
      <c r="O14" s="20">
        <f>32-G14</f>
        <v>5</v>
      </c>
      <c r="P14" s="20">
        <f t="shared" si="2"/>
        <v>10</v>
      </c>
      <c r="Q14" s="20">
        <f t="shared" si="3"/>
        <v>12.299999999999999</v>
      </c>
      <c r="R14" s="20">
        <f>M14+(N14*2)+P14-Q14</f>
        <v>501.7</v>
      </c>
      <c r="S14" s="26">
        <f>((((R14*(19-B14))*2)/(B14+2)-(B14+1))/100)+7</f>
        <v>49.6145</v>
      </c>
      <c r="T14" s="21"/>
    </row>
    <row r="15" spans="1:20" x14ac:dyDescent="0.25">
      <c r="A15" s="27">
        <f t="shared" si="0"/>
        <v>48.849500000000006</v>
      </c>
      <c r="B15" s="23">
        <v>2</v>
      </c>
      <c r="C15" s="23">
        <v>20</v>
      </c>
      <c r="D15" s="12" t="s">
        <v>47</v>
      </c>
      <c r="E15" s="12" t="s">
        <v>48</v>
      </c>
      <c r="F15" s="23" t="s">
        <v>477</v>
      </c>
      <c r="G15" s="23">
        <v>26</v>
      </c>
      <c r="H15" s="23">
        <v>7</v>
      </c>
      <c r="I15" s="23">
        <v>35</v>
      </c>
      <c r="J15" s="23">
        <v>21.6</v>
      </c>
      <c r="K15" s="23">
        <v>4.3</v>
      </c>
      <c r="L15" s="12">
        <v>18.8</v>
      </c>
      <c r="M15" s="23">
        <f t="shared" si="1"/>
        <v>480</v>
      </c>
      <c r="N15" s="23">
        <f>L15-12</f>
        <v>6.8000000000000007</v>
      </c>
      <c r="O15" s="23">
        <f>32-G15</f>
        <v>6</v>
      </c>
      <c r="P15" s="23">
        <f t="shared" si="2"/>
        <v>12</v>
      </c>
      <c r="Q15" s="23">
        <f t="shared" si="3"/>
        <v>12.899999999999999</v>
      </c>
      <c r="R15" s="23">
        <f>M15+(N15*2)+P15-Q15</f>
        <v>492.70000000000005</v>
      </c>
      <c r="S15" s="28">
        <f>((((R15*(19-B15))*2)/(B15+2)-(B15+1))/100)+7</f>
        <v>48.849500000000006</v>
      </c>
      <c r="T15" s="14"/>
    </row>
    <row r="16" spans="1:20" x14ac:dyDescent="0.25">
      <c r="A16" s="25">
        <f t="shared" si="0"/>
        <v>48.152500000000003</v>
      </c>
      <c r="B16" s="20">
        <v>2</v>
      </c>
      <c r="C16" s="20">
        <v>17</v>
      </c>
      <c r="D16" s="11" t="s">
        <v>37</v>
      </c>
      <c r="E16" s="11" t="s">
        <v>38</v>
      </c>
      <c r="F16" s="20" t="s">
        <v>477</v>
      </c>
      <c r="G16" s="20">
        <v>29</v>
      </c>
      <c r="H16" s="20">
        <v>9</v>
      </c>
      <c r="I16" s="20">
        <v>30</v>
      </c>
      <c r="J16" s="20">
        <v>18.399999999999999</v>
      </c>
      <c r="K16" s="20">
        <v>5.5</v>
      </c>
      <c r="L16" s="11">
        <v>18</v>
      </c>
      <c r="M16" s="20">
        <f t="shared" si="1"/>
        <v>483</v>
      </c>
      <c r="N16" s="20">
        <f>L16-12</f>
        <v>6</v>
      </c>
      <c r="O16" s="20">
        <f>32-G16</f>
        <v>3</v>
      </c>
      <c r="P16" s="20">
        <f t="shared" si="2"/>
        <v>6</v>
      </c>
      <c r="Q16" s="20">
        <f t="shared" si="3"/>
        <v>16.5</v>
      </c>
      <c r="R16" s="20">
        <f>M16+(N16*2)+P16-Q16</f>
        <v>484.5</v>
      </c>
      <c r="S16" s="26">
        <f>((((R16*(19-B16))*2)/(B16+2)-(B16+1))/100)+7</f>
        <v>48.152500000000003</v>
      </c>
      <c r="T16" s="21"/>
    </row>
    <row r="17" spans="1:20" x14ac:dyDescent="0.25">
      <c r="A17" s="27">
        <f t="shared" si="0"/>
        <v>47.8125</v>
      </c>
      <c r="B17" s="23">
        <v>2</v>
      </c>
      <c r="C17" s="23">
        <v>19</v>
      </c>
      <c r="D17" s="12" t="s">
        <v>35</v>
      </c>
      <c r="E17" s="12" t="s">
        <v>36</v>
      </c>
      <c r="F17" s="23" t="s">
        <v>475</v>
      </c>
      <c r="G17" s="23">
        <v>22</v>
      </c>
      <c r="H17" s="23">
        <v>8</v>
      </c>
      <c r="I17" s="23">
        <v>55</v>
      </c>
      <c r="J17" s="23">
        <v>20.399999999999999</v>
      </c>
      <c r="K17" s="23">
        <v>8.1</v>
      </c>
      <c r="L17" s="12">
        <v>14.6</v>
      </c>
      <c r="M17" s="23">
        <f t="shared" si="1"/>
        <v>481</v>
      </c>
      <c r="N17" s="23">
        <f>L17-12</f>
        <v>2.5999999999999996</v>
      </c>
      <c r="O17" s="23">
        <f>30-G17</f>
        <v>8</v>
      </c>
      <c r="P17" s="23">
        <f t="shared" si="2"/>
        <v>16</v>
      </c>
      <c r="Q17" s="23">
        <f t="shared" si="3"/>
        <v>24.299999999999997</v>
      </c>
      <c r="R17" s="23">
        <f>M17+(N17*3)+P17-Q17</f>
        <v>480.5</v>
      </c>
      <c r="S17" s="28">
        <f>((((R17*(19-B17))*2)/(B17+2)-(B17+1))/100)+7</f>
        <v>47.8125</v>
      </c>
      <c r="T17" s="24"/>
    </row>
    <row r="18" spans="1:20" x14ac:dyDescent="0.25">
      <c r="A18" s="25">
        <f t="shared" si="0"/>
        <v>46.554499999999997</v>
      </c>
      <c r="B18" s="20">
        <v>2</v>
      </c>
      <c r="C18" s="20">
        <v>16</v>
      </c>
      <c r="D18" s="11" t="s">
        <v>42</v>
      </c>
      <c r="E18" s="11" t="s">
        <v>43</v>
      </c>
      <c r="F18" s="20" t="s">
        <v>475</v>
      </c>
      <c r="G18" s="20">
        <v>21</v>
      </c>
      <c r="H18" s="20">
        <v>5</v>
      </c>
      <c r="I18" s="20">
        <v>42</v>
      </c>
      <c r="J18" s="20">
        <v>17.600000000000001</v>
      </c>
      <c r="K18" s="20">
        <v>8.6</v>
      </c>
      <c r="L18" s="11">
        <v>8.5</v>
      </c>
      <c r="M18" s="20">
        <f t="shared" si="1"/>
        <v>484</v>
      </c>
      <c r="N18" s="20">
        <f>L18-12</f>
        <v>-3.5</v>
      </c>
      <c r="O18" s="20">
        <f>30-G18</f>
        <v>9</v>
      </c>
      <c r="P18" s="20">
        <f t="shared" si="2"/>
        <v>18</v>
      </c>
      <c r="Q18" s="20">
        <f t="shared" si="3"/>
        <v>25.799999999999997</v>
      </c>
      <c r="R18" s="20">
        <f>M18+(N18*3)+P18-Q18</f>
        <v>465.7</v>
      </c>
      <c r="S18" s="26">
        <f>((((R18*(19-B18))*2)/(B18+2)-(B18+1))/100)+7</f>
        <v>46.554499999999997</v>
      </c>
      <c r="T18" s="13"/>
    </row>
    <row r="19" spans="1:20" x14ac:dyDescent="0.25">
      <c r="A19" s="27">
        <f t="shared" si="0"/>
        <v>44.132799999999996</v>
      </c>
      <c r="B19" s="23">
        <v>3</v>
      </c>
      <c r="C19" s="23">
        <v>24</v>
      </c>
      <c r="D19" s="12" t="s">
        <v>51</v>
      </c>
      <c r="E19" s="12" t="s">
        <v>21</v>
      </c>
      <c r="F19" s="23" t="s">
        <v>474</v>
      </c>
      <c r="G19" s="23">
        <v>25</v>
      </c>
      <c r="H19" s="23">
        <v>19</v>
      </c>
      <c r="I19" s="23">
        <v>40</v>
      </c>
      <c r="J19" s="23">
        <v>25.4</v>
      </c>
      <c r="K19" s="23">
        <v>2.7</v>
      </c>
      <c r="L19" s="23">
        <v>25.4</v>
      </c>
      <c r="M19" s="23">
        <f t="shared" si="1"/>
        <v>476</v>
      </c>
      <c r="N19" s="23">
        <f>L19-18</f>
        <v>7.3999999999999986</v>
      </c>
      <c r="O19" s="23">
        <f>35-G19</f>
        <v>10</v>
      </c>
      <c r="P19" s="23">
        <f t="shared" si="2"/>
        <v>20</v>
      </c>
      <c r="Q19" s="23">
        <f t="shared" si="3"/>
        <v>8.1000000000000014</v>
      </c>
      <c r="R19" s="23">
        <f>M19+(N19*2)+P19-Q19</f>
        <v>502.7</v>
      </c>
      <c r="S19" s="28">
        <f>((((R19*(19-B19))*2)/(B19+2)-(B19+1))/100)+6</f>
        <v>38.132799999999996</v>
      </c>
      <c r="T19" s="14">
        <v>6</v>
      </c>
    </row>
    <row r="20" spans="1:20" x14ac:dyDescent="0.25">
      <c r="A20" s="25">
        <f t="shared" si="0"/>
        <v>41.755200000000002</v>
      </c>
      <c r="B20" s="20">
        <v>3</v>
      </c>
      <c r="C20" s="20">
        <v>14</v>
      </c>
      <c r="D20" s="11" t="s">
        <v>30</v>
      </c>
      <c r="E20" s="11" t="s">
        <v>21</v>
      </c>
      <c r="F20" s="20" t="s">
        <v>476</v>
      </c>
      <c r="G20" s="20">
        <v>31</v>
      </c>
      <c r="H20" s="20">
        <v>12</v>
      </c>
      <c r="I20" s="20">
        <v>43</v>
      </c>
      <c r="J20" s="20">
        <v>15.2</v>
      </c>
      <c r="K20" s="20">
        <v>5</v>
      </c>
      <c r="L20" s="11">
        <v>20.9</v>
      </c>
      <c r="M20" s="20">
        <f t="shared" si="1"/>
        <v>486</v>
      </c>
      <c r="N20" s="20">
        <f>L20-12</f>
        <v>8.8999999999999986</v>
      </c>
      <c r="O20" s="20">
        <f>35-G20</f>
        <v>4</v>
      </c>
      <c r="P20" s="20">
        <f t="shared" si="2"/>
        <v>8</v>
      </c>
      <c r="Q20" s="20">
        <f t="shared" si="3"/>
        <v>15</v>
      </c>
      <c r="R20" s="20">
        <f>M20+(N20*2)+P20-Q20</f>
        <v>496.8</v>
      </c>
      <c r="S20" s="26">
        <f>((((R20*(19-B20))*2)/(B20+2)-(B20+1))/100)+8</f>
        <v>39.755200000000002</v>
      </c>
      <c r="T20" s="21">
        <v>2</v>
      </c>
    </row>
    <row r="21" spans="1:20" x14ac:dyDescent="0.25">
      <c r="A21" s="27">
        <f t="shared" si="0"/>
        <v>41.155200000000001</v>
      </c>
      <c r="B21" s="23">
        <v>3</v>
      </c>
      <c r="C21" s="23">
        <v>25</v>
      </c>
      <c r="D21" s="12" t="s">
        <v>59</v>
      </c>
      <c r="E21" s="12" t="s">
        <v>58</v>
      </c>
      <c r="F21" s="23" t="s">
        <v>475</v>
      </c>
      <c r="G21" s="23">
        <v>22</v>
      </c>
      <c r="H21" s="23">
        <v>12</v>
      </c>
      <c r="I21" s="23">
        <v>46</v>
      </c>
      <c r="J21" s="23">
        <v>25.5</v>
      </c>
      <c r="K21" s="23">
        <v>8.8000000000000007</v>
      </c>
      <c r="L21" s="12">
        <v>14.4</v>
      </c>
      <c r="M21" s="23">
        <f t="shared" si="1"/>
        <v>475</v>
      </c>
      <c r="N21" s="23">
        <f>L21-12</f>
        <v>2.4000000000000004</v>
      </c>
      <c r="O21" s="23">
        <f>30-G21</f>
        <v>8</v>
      </c>
      <c r="P21" s="23">
        <f t="shared" si="2"/>
        <v>16</v>
      </c>
      <c r="Q21" s="23">
        <f t="shared" si="3"/>
        <v>26.400000000000002</v>
      </c>
      <c r="R21" s="23">
        <f>M21+(N21*3)+P21-Q21</f>
        <v>471.8</v>
      </c>
      <c r="S21" s="28">
        <f>((((R21*(19-B21))*2)/(B21+2)-(B21+1))/100)+7</f>
        <v>37.155200000000001</v>
      </c>
      <c r="T21" s="24">
        <v>4</v>
      </c>
    </row>
    <row r="22" spans="1:20" x14ac:dyDescent="0.25">
      <c r="A22" s="25">
        <f t="shared" si="0"/>
        <v>39.505600000000001</v>
      </c>
      <c r="B22" s="20">
        <v>3</v>
      </c>
      <c r="C22" s="20">
        <v>15</v>
      </c>
      <c r="D22" s="11" t="s">
        <v>31</v>
      </c>
      <c r="E22" s="11" t="s">
        <v>32</v>
      </c>
      <c r="F22" s="20" t="s">
        <v>476</v>
      </c>
      <c r="G22" s="20">
        <v>27</v>
      </c>
      <c r="H22" s="20">
        <v>12</v>
      </c>
      <c r="I22" s="20">
        <v>44</v>
      </c>
      <c r="J22" s="20">
        <v>17.3</v>
      </c>
      <c r="K22" s="20">
        <v>5.0999999999999996</v>
      </c>
      <c r="L22" s="11">
        <v>15.6</v>
      </c>
      <c r="M22" s="20">
        <f t="shared" si="1"/>
        <v>485</v>
      </c>
      <c r="N22" s="20">
        <f>L22-12</f>
        <v>3.5999999999999996</v>
      </c>
      <c r="O22" s="20">
        <f>35-G22</f>
        <v>8</v>
      </c>
      <c r="P22" s="20">
        <f t="shared" si="2"/>
        <v>16</v>
      </c>
      <c r="Q22" s="20">
        <f t="shared" si="3"/>
        <v>15.299999999999999</v>
      </c>
      <c r="R22" s="20">
        <f>M22+(N22*2)+P22-Q22</f>
        <v>492.9</v>
      </c>
      <c r="S22" s="26">
        <f>((((R22*(19-B22))*2)/(B22+2)-(B22+1))/100)+8</f>
        <v>39.505600000000001</v>
      </c>
      <c r="T22" s="21"/>
    </row>
    <row r="23" spans="1:20" x14ac:dyDescent="0.25">
      <c r="A23" s="27">
        <f t="shared" si="0"/>
        <v>39.1248</v>
      </c>
      <c r="B23" s="23">
        <v>3</v>
      </c>
      <c r="C23" s="23">
        <v>49</v>
      </c>
      <c r="D23" s="12" t="s">
        <v>53</v>
      </c>
      <c r="E23" s="12" t="s">
        <v>54</v>
      </c>
      <c r="F23" s="23" t="s">
        <v>475</v>
      </c>
      <c r="G23" s="23">
        <v>23</v>
      </c>
      <c r="H23" s="23">
        <v>27</v>
      </c>
      <c r="I23" s="23">
        <v>59</v>
      </c>
      <c r="J23" s="23">
        <v>49.5</v>
      </c>
      <c r="K23" s="23">
        <v>6.5</v>
      </c>
      <c r="L23" s="12">
        <v>15.4</v>
      </c>
      <c r="M23" s="23">
        <f t="shared" si="1"/>
        <v>451</v>
      </c>
      <c r="N23" s="23">
        <f>L23-12</f>
        <v>3.4000000000000004</v>
      </c>
      <c r="O23" s="23">
        <f>30-G23</f>
        <v>7</v>
      </c>
      <c r="P23" s="23">
        <f t="shared" si="2"/>
        <v>14</v>
      </c>
      <c r="Q23" s="23">
        <f t="shared" si="3"/>
        <v>19.5</v>
      </c>
      <c r="R23" s="23">
        <f>M23+(N23*3)+P23-Q23</f>
        <v>455.7</v>
      </c>
      <c r="S23" s="28">
        <f>((((R23*(19-B23))*2)/(B23+2)-(B23+1))/100)+7</f>
        <v>36.1248</v>
      </c>
      <c r="T23" s="24">
        <v>3</v>
      </c>
    </row>
    <row r="24" spans="1:20" x14ac:dyDescent="0.25">
      <c r="A24" s="25">
        <f t="shared" si="0"/>
        <v>38.569600000000001</v>
      </c>
      <c r="B24" s="20">
        <v>3</v>
      </c>
      <c r="C24" s="20">
        <v>18</v>
      </c>
      <c r="D24" s="11" t="s">
        <v>41</v>
      </c>
      <c r="E24" s="11" t="s">
        <v>19</v>
      </c>
      <c r="F24" s="20" t="s">
        <v>475</v>
      </c>
      <c r="G24" s="20">
        <v>26</v>
      </c>
      <c r="H24" s="20">
        <v>7</v>
      </c>
      <c r="I24" s="20">
        <v>48</v>
      </c>
      <c r="J24" s="20">
        <v>19</v>
      </c>
      <c r="K24" s="20">
        <v>5.2</v>
      </c>
      <c r="L24" s="11">
        <v>18.5</v>
      </c>
      <c r="M24" s="20">
        <f t="shared" si="1"/>
        <v>482</v>
      </c>
      <c r="N24" s="20">
        <f>L24-12</f>
        <v>6.5</v>
      </c>
      <c r="O24" s="20">
        <f>30-G24</f>
        <v>4</v>
      </c>
      <c r="P24" s="20">
        <f t="shared" si="2"/>
        <v>8</v>
      </c>
      <c r="Q24" s="20">
        <f t="shared" si="3"/>
        <v>15.600000000000001</v>
      </c>
      <c r="R24" s="20">
        <f>M24+(N24*3)+P24-Q24</f>
        <v>493.9</v>
      </c>
      <c r="S24" s="26">
        <f>((((R24*(19-B24))*2)/(B24+2)-(B24+1))/100)+7</f>
        <v>38.569600000000001</v>
      </c>
      <c r="T24" s="13"/>
    </row>
    <row r="25" spans="1:20" x14ac:dyDescent="0.25">
      <c r="A25" s="27">
        <f t="shared" si="0"/>
        <v>37.801600000000008</v>
      </c>
      <c r="B25" s="23">
        <v>3</v>
      </c>
      <c r="C25" s="23">
        <v>28</v>
      </c>
      <c r="D25" s="12" t="s">
        <v>57</v>
      </c>
      <c r="E25" s="12" t="s">
        <v>58</v>
      </c>
      <c r="F25" s="23" t="s">
        <v>477</v>
      </c>
      <c r="G25" s="23">
        <v>25</v>
      </c>
      <c r="H25" s="23">
        <v>16</v>
      </c>
      <c r="I25" s="23">
        <v>58</v>
      </c>
      <c r="J25" s="23">
        <v>29</v>
      </c>
      <c r="K25" s="23">
        <v>3.3</v>
      </c>
      <c r="L25" s="12">
        <v>14.9</v>
      </c>
      <c r="M25" s="23">
        <f t="shared" si="1"/>
        <v>472</v>
      </c>
      <c r="N25" s="23">
        <f>L25-12</f>
        <v>2.9000000000000004</v>
      </c>
      <c r="O25" s="23">
        <f>32-G25</f>
        <v>7</v>
      </c>
      <c r="P25" s="23">
        <f t="shared" si="2"/>
        <v>14</v>
      </c>
      <c r="Q25" s="23">
        <f t="shared" si="3"/>
        <v>9.8999999999999986</v>
      </c>
      <c r="R25" s="23">
        <f>M25+(N25*2)+P25-Q25</f>
        <v>481.90000000000003</v>
      </c>
      <c r="S25" s="28">
        <f>((((R25*(19-B25))*2)/(B25+2)-(B25+1))/100)+7</f>
        <v>37.801600000000008</v>
      </c>
      <c r="T25" s="24"/>
    </row>
    <row r="26" spans="1:20" x14ac:dyDescent="0.25">
      <c r="A26" s="25">
        <f t="shared" si="0"/>
        <v>37.731200000000001</v>
      </c>
      <c r="B26" s="20">
        <v>3</v>
      </c>
      <c r="C26" s="20">
        <v>32</v>
      </c>
      <c r="D26" s="11" t="s">
        <v>55</v>
      </c>
      <c r="E26" s="11" t="s">
        <v>56</v>
      </c>
      <c r="F26" s="20" t="s">
        <v>477</v>
      </c>
      <c r="G26" s="20">
        <v>25</v>
      </c>
      <c r="H26" s="20">
        <v>22</v>
      </c>
      <c r="I26" s="20">
        <v>43</v>
      </c>
      <c r="J26" s="20">
        <v>32.1</v>
      </c>
      <c r="K26" s="20">
        <v>3</v>
      </c>
      <c r="L26" s="11">
        <v>15.9</v>
      </c>
      <c r="M26" s="20">
        <f t="shared" si="1"/>
        <v>468</v>
      </c>
      <c r="N26" s="20">
        <f>L26-12</f>
        <v>3.9000000000000004</v>
      </c>
      <c r="O26" s="20">
        <f>32-G26</f>
        <v>7</v>
      </c>
      <c r="P26" s="20">
        <f t="shared" si="2"/>
        <v>14</v>
      </c>
      <c r="Q26" s="20">
        <f t="shared" si="3"/>
        <v>9</v>
      </c>
      <c r="R26" s="20">
        <f>M26+(N26*2)+P26-Q26</f>
        <v>480.8</v>
      </c>
      <c r="S26" s="26">
        <f>((((R26*(19-B26))*2)/(B26+2)-(B26+1))/100)+7</f>
        <v>37.731200000000001</v>
      </c>
      <c r="T26" s="13"/>
    </row>
    <row r="27" spans="1:20" x14ac:dyDescent="0.25">
      <c r="A27" s="27">
        <f t="shared" si="0"/>
        <v>37.180799999999998</v>
      </c>
      <c r="B27" s="23">
        <v>3</v>
      </c>
      <c r="C27" s="23">
        <v>33</v>
      </c>
      <c r="D27" s="12" t="s">
        <v>60</v>
      </c>
      <c r="E27" s="12" t="s">
        <v>9</v>
      </c>
      <c r="F27" s="23" t="s">
        <v>477</v>
      </c>
      <c r="G27" s="23">
        <v>24</v>
      </c>
      <c r="H27" s="23">
        <v>17</v>
      </c>
      <c r="I27" s="23">
        <v>55</v>
      </c>
      <c r="J27" s="23">
        <v>33.299999999999997</v>
      </c>
      <c r="K27" s="23">
        <v>5</v>
      </c>
      <c r="L27" s="12">
        <v>14.1</v>
      </c>
      <c r="M27" s="23">
        <f t="shared" si="1"/>
        <v>467</v>
      </c>
      <c r="N27" s="23">
        <f>L27-12</f>
        <v>2.0999999999999996</v>
      </c>
      <c r="O27" s="23">
        <f>32-G27</f>
        <v>8</v>
      </c>
      <c r="P27" s="23">
        <f t="shared" si="2"/>
        <v>16</v>
      </c>
      <c r="Q27" s="23">
        <f t="shared" si="3"/>
        <v>15</v>
      </c>
      <c r="R27" s="23">
        <f>M27+(N27*2)+P27-Q27</f>
        <v>472.2</v>
      </c>
      <c r="S27" s="28">
        <f>((((R27*(19-B27))*2)/(B27+2)-(B27+1))/100)+7</f>
        <v>37.180799999999998</v>
      </c>
      <c r="T27" s="14"/>
    </row>
    <row r="28" spans="1:20" x14ac:dyDescent="0.25">
      <c r="A28" s="25">
        <f t="shared" si="0"/>
        <v>37.148800000000001</v>
      </c>
      <c r="B28" s="20">
        <v>3</v>
      </c>
      <c r="C28" s="20">
        <v>23</v>
      </c>
      <c r="D28" s="11" t="s">
        <v>39</v>
      </c>
      <c r="E28" s="11" t="s">
        <v>40</v>
      </c>
      <c r="F28" s="20" t="s">
        <v>475</v>
      </c>
      <c r="G28" s="20">
        <v>25</v>
      </c>
      <c r="H28" s="20">
        <v>4</v>
      </c>
      <c r="I28" s="20">
        <v>43</v>
      </c>
      <c r="J28" s="20">
        <v>23.1</v>
      </c>
      <c r="K28" s="20">
        <v>8</v>
      </c>
      <c r="L28" s="11">
        <v>14.9</v>
      </c>
      <c r="M28" s="20">
        <f t="shared" si="1"/>
        <v>477</v>
      </c>
      <c r="N28" s="20">
        <f>L28-12</f>
        <v>2.9000000000000004</v>
      </c>
      <c r="O28" s="20">
        <f>30-G28</f>
        <v>5</v>
      </c>
      <c r="P28" s="20">
        <f t="shared" si="2"/>
        <v>10</v>
      </c>
      <c r="Q28" s="20">
        <f t="shared" si="3"/>
        <v>24</v>
      </c>
      <c r="R28" s="20">
        <f>M28+(N28*3)+P28-Q28</f>
        <v>471.7</v>
      </c>
      <c r="S28" s="26">
        <f>((((R28*(19-B28))*2)/(B28+2)-(B28+1))/100)+7</f>
        <v>37.148800000000001</v>
      </c>
      <c r="T28" s="21"/>
    </row>
    <row r="29" spans="1:20" x14ac:dyDescent="0.25">
      <c r="A29" s="27">
        <f t="shared" si="0"/>
        <v>36.7712</v>
      </c>
      <c r="B29" s="23">
        <v>3</v>
      </c>
      <c r="C29" s="23">
        <v>31</v>
      </c>
      <c r="D29" s="12" t="s">
        <v>66</v>
      </c>
      <c r="E29" s="12" t="s">
        <v>21</v>
      </c>
      <c r="F29" s="23" t="s">
        <v>475</v>
      </c>
      <c r="G29" s="23">
        <v>22</v>
      </c>
      <c r="H29" s="23">
        <v>17</v>
      </c>
      <c r="I29" s="23">
        <v>46</v>
      </c>
      <c r="J29" s="23">
        <v>32.1</v>
      </c>
      <c r="K29" s="23">
        <v>7.9</v>
      </c>
      <c r="L29" s="12">
        <v>13.5</v>
      </c>
      <c r="M29" s="23">
        <f t="shared" si="1"/>
        <v>469</v>
      </c>
      <c r="N29" s="23">
        <f>L29-12</f>
        <v>1.5</v>
      </c>
      <c r="O29" s="23">
        <f>30-G29</f>
        <v>8</v>
      </c>
      <c r="P29" s="23">
        <f t="shared" si="2"/>
        <v>16</v>
      </c>
      <c r="Q29" s="23">
        <f t="shared" si="3"/>
        <v>23.700000000000003</v>
      </c>
      <c r="R29" s="23">
        <f>M29+(N29*3)+P29-Q29</f>
        <v>465.8</v>
      </c>
      <c r="S29" s="28">
        <f>((((R29*(19-B29))*2)/(B29+2)-(B29+1))/100)+7</f>
        <v>36.7712</v>
      </c>
      <c r="T29" s="24"/>
    </row>
    <row r="30" spans="1:20" x14ac:dyDescent="0.25">
      <c r="A30" s="25">
        <f t="shared" si="0"/>
        <v>36.700800000000001</v>
      </c>
      <c r="B30" s="20">
        <v>3</v>
      </c>
      <c r="C30" s="20">
        <v>29</v>
      </c>
      <c r="D30" s="11" t="s">
        <v>67</v>
      </c>
      <c r="E30" s="11" t="s">
        <v>68</v>
      </c>
      <c r="F30" s="20" t="s">
        <v>475</v>
      </c>
      <c r="G30" s="20">
        <v>24</v>
      </c>
      <c r="H30" s="20">
        <v>8</v>
      </c>
      <c r="I30" s="20">
        <v>51</v>
      </c>
      <c r="J30" s="20">
        <v>30</v>
      </c>
      <c r="K30" s="20">
        <v>10.7</v>
      </c>
      <c r="L30" s="11">
        <v>16.600000000000001</v>
      </c>
      <c r="M30" s="20">
        <f t="shared" si="1"/>
        <v>471</v>
      </c>
      <c r="N30" s="20">
        <f>L30-12</f>
        <v>4.6000000000000014</v>
      </c>
      <c r="O30" s="20">
        <f>30-G30</f>
        <v>6</v>
      </c>
      <c r="P30" s="20">
        <f t="shared" si="2"/>
        <v>12</v>
      </c>
      <c r="Q30" s="20">
        <f t="shared" si="3"/>
        <v>32.099999999999994</v>
      </c>
      <c r="R30" s="20">
        <f>M30+(N30*3)+P30-Q30</f>
        <v>464.70000000000005</v>
      </c>
      <c r="S30" s="26">
        <f>((((R30*(19-B30))*2)/(B30+2)-(B30+1))/100)+7</f>
        <v>36.700800000000001</v>
      </c>
      <c r="T30" s="21"/>
    </row>
    <row r="31" spans="1:20" x14ac:dyDescent="0.25">
      <c r="A31" s="27">
        <f t="shared" si="0"/>
        <v>36.6432</v>
      </c>
      <c r="B31" s="23">
        <v>3</v>
      </c>
      <c r="C31" s="23">
        <v>37</v>
      </c>
      <c r="D31" s="12" t="s">
        <v>69</v>
      </c>
      <c r="E31" s="12" t="s">
        <v>65</v>
      </c>
      <c r="F31" s="23" t="s">
        <v>477</v>
      </c>
      <c r="G31" s="23">
        <v>29</v>
      </c>
      <c r="H31" s="23">
        <v>25</v>
      </c>
      <c r="I31" s="23">
        <v>70</v>
      </c>
      <c r="J31" s="23">
        <v>37</v>
      </c>
      <c r="K31" s="23">
        <v>5.4</v>
      </c>
      <c r="L31" s="12">
        <v>17.5</v>
      </c>
      <c r="M31" s="23">
        <f t="shared" si="1"/>
        <v>463</v>
      </c>
      <c r="N31" s="23">
        <f>L31-12</f>
        <v>5.5</v>
      </c>
      <c r="O31" s="23">
        <f>32-G31</f>
        <v>3</v>
      </c>
      <c r="P31" s="23">
        <f t="shared" si="2"/>
        <v>6</v>
      </c>
      <c r="Q31" s="23">
        <f t="shared" si="3"/>
        <v>16.200000000000003</v>
      </c>
      <c r="R31" s="23">
        <f>M31+(N31*2)+P31-Q31</f>
        <v>463.8</v>
      </c>
      <c r="S31" s="28">
        <f>((((R31*(19-B31))*2)/(B31+2)-(B31+1))/100)+7</f>
        <v>36.6432</v>
      </c>
      <c r="T31" s="14"/>
    </row>
    <row r="32" spans="1:20" x14ac:dyDescent="0.25">
      <c r="A32" s="25">
        <f t="shared" si="0"/>
        <v>36.355199999999996</v>
      </c>
      <c r="B32" s="20">
        <v>3</v>
      </c>
      <c r="C32" s="20">
        <v>40</v>
      </c>
      <c r="D32" s="11" t="s">
        <v>72</v>
      </c>
      <c r="E32" s="11" t="s">
        <v>56</v>
      </c>
      <c r="F32" s="20" t="s">
        <v>477</v>
      </c>
      <c r="G32" s="20">
        <v>27</v>
      </c>
      <c r="H32" s="20">
        <v>27</v>
      </c>
      <c r="I32" s="20">
        <v>65</v>
      </c>
      <c r="J32" s="20">
        <v>39</v>
      </c>
      <c r="K32" s="20">
        <v>5.9</v>
      </c>
      <c r="L32" s="11">
        <v>15.5</v>
      </c>
      <c r="M32" s="20">
        <f t="shared" si="1"/>
        <v>460</v>
      </c>
      <c r="N32" s="20">
        <f>L32-12</f>
        <v>3.5</v>
      </c>
      <c r="O32" s="20">
        <f>32-G32</f>
        <v>5</v>
      </c>
      <c r="P32" s="20">
        <f t="shared" si="2"/>
        <v>10</v>
      </c>
      <c r="Q32" s="20">
        <f t="shared" si="3"/>
        <v>17.700000000000003</v>
      </c>
      <c r="R32" s="20">
        <f>M32+(N32*2)+P32-Q32</f>
        <v>459.3</v>
      </c>
      <c r="S32" s="26">
        <f>((((R32*(19-B32))*2)/(B32+2)-(B32+1))/100)+7</f>
        <v>36.355199999999996</v>
      </c>
      <c r="T32" s="21"/>
    </row>
    <row r="33" spans="1:20" x14ac:dyDescent="0.25">
      <c r="A33" s="27">
        <f t="shared" si="0"/>
        <v>36.310400000000001</v>
      </c>
      <c r="B33" s="23">
        <v>3</v>
      </c>
      <c r="C33" s="23">
        <v>38</v>
      </c>
      <c r="D33" s="12" t="s">
        <v>64</v>
      </c>
      <c r="E33" s="12" t="s">
        <v>65</v>
      </c>
      <c r="F33" s="23" t="s">
        <v>475</v>
      </c>
      <c r="G33" s="23">
        <v>26</v>
      </c>
      <c r="H33" s="23">
        <v>17</v>
      </c>
      <c r="I33" s="23">
        <v>52</v>
      </c>
      <c r="J33" s="23">
        <v>38</v>
      </c>
      <c r="K33" s="23">
        <v>8.3000000000000007</v>
      </c>
      <c r="L33" s="12">
        <v>16.5</v>
      </c>
      <c r="M33" s="23">
        <f t="shared" si="1"/>
        <v>462</v>
      </c>
      <c r="N33" s="23">
        <f>L33-12</f>
        <v>4.5</v>
      </c>
      <c r="O33" s="23">
        <f>30-G33</f>
        <v>4</v>
      </c>
      <c r="P33" s="23">
        <f t="shared" si="2"/>
        <v>8</v>
      </c>
      <c r="Q33" s="23">
        <f t="shared" si="3"/>
        <v>24.900000000000002</v>
      </c>
      <c r="R33" s="23">
        <f>M33+(N33*3)+P33-Q33</f>
        <v>458.6</v>
      </c>
      <c r="S33" s="28">
        <f>((((R33*(19-B33))*2)/(B33+2)-(B33+1))/100)+7</f>
        <v>36.310400000000001</v>
      </c>
      <c r="T33" s="24"/>
    </row>
    <row r="34" spans="1:20" x14ac:dyDescent="0.25">
      <c r="A34" s="25">
        <f t="shared" si="0"/>
        <v>35.835000000000001</v>
      </c>
      <c r="B34" s="20">
        <v>4</v>
      </c>
      <c r="C34" s="20">
        <v>30</v>
      </c>
      <c r="D34" s="11" t="s">
        <v>62</v>
      </c>
      <c r="E34" s="11" t="s">
        <v>63</v>
      </c>
      <c r="F34" s="20" t="s">
        <v>477</v>
      </c>
      <c r="G34" s="20">
        <v>27</v>
      </c>
      <c r="H34" s="20">
        <v>23</v>
      </c>
      <c r="I34" s="20">
        <v>58</v>
      </c>
      <c r="J34" s="20">
        <v>32</v>
      </c>
      <c r="K34" s="20">
        <v>3.7</v>
      </c>
      <c r="L34" s="11">
        <v>16.399999999999999</v>
      </c>
      <c r="M34" s="20">
        <f t="shared" si="1"/>
        <v>470</v>
      </c>
      <c r="N34" s="20">
        <f>L34-12</f>
        <v>4.3999999999999986</v>
      </c>
      <c r="O34" s="20">
        <f>32-G34</f>
        <v>5</v>
      </c>
      <c r="P34" s="20">
        <f t="shared" si="2"/>
        <v>10</v>
      </c>
      <c r="Q34" s="20">
        <f t="shared" si="3"/>
        <v>11.100000000000001</v>
      </c>
      <c r="R34" s="20">
        <f>M34+(N34*2)+P34-Q34</f>
        <v>477.7</v>
      </c>
      <c r="S34" s="26">
        <f>((((R34*(19-B34))*2)/(B34+2)-(B34+1))/100)+7</f>
        <v>30.835000000000001</v>
      </c>
      <c r="T34" s="21">
        <v>5</v>
      </c>
    </row>
    <row r="35" spans="1:20" x14ac:dyDescent="0.25">
      <c r="A35" s="27">
        <f t="shared" si="0"/>
        <v>34.855999999999995</v>
      </c>
      <c r="B35" s="23">
        <v>3</v>
      </c>
      <c r="C35" s="23">
        <v>34</v>
      </c>
      <c r="D35" s="12" t="s">
        <v>61</v>
      </c>
      <c r="E35" s="12" t="s">
        <v>54</v>
      </c>
      <c r="F35" s="23" t="s">
        <v>476</v>
      </c>
      <c r="G35" s="23">
        <v>28</v>
      </c>
      <c r="H35" s="23">
        <v>21</v>
      </c>
      <c r="I35" s="23">
        <v>69</v>
      </c>
      <c r="J35" s="23">
        <v>34.700000000000003</v>
      </c>
      <c r="K35" s="23">
        <v>13.1</v>
      </c>
      <c r="L35" s="12">
        <v>17.399999999999999</v>
      </c>
      <c r="M35" s="23">
        <f t="shared" si="1"/>
        <v>466</v>
      </c>
      <c r="N35" s="23">
        <f>L35-12</f>
        <v>5.3999999999999986</v>
      </c>
      <c r="O35" s="23">
        <f>35-G35</f>
        <v>7</v>
      </c>
      <c r="P35" s="23">
        <f t="shared" si="2"/>
        <v>14</v>
      </c>
      <c r="Q35" s="23">
        <f t="shared" si="3"/>
        <v>39.299999999999997</v>
      </c>
      <c r="R35" s="23">
        <f>M35+(N35*2)+P35-Q35</f>
        <v>451.5</v>
      </c>
      <c r="S35" s="28">
        <f>((((R35*(19-B35))*2)/(B35+2)-(B35+1))/100)+6</f>
        <v>34.855999999999995</v>
      </c>
      <c r="T35" s="14"/>
    </row>
    <row r="36" spans="1:20" x14ac:dyDescent="0.25">
      <c r="A36" s="25">
        <f t="shared" si="0"/>
        <v>31.835000000000001</v>
      </c>
      <c r="B36" s="20">
        <v>4</v>
      </c>
      <c r="C36" s="20">
        <v>48</v>
      </c>
      <c r="D36" s="11" t="s">
        <v>82</v>
      </c>
      <c r="E36" s="11" t="s">
        <v>38</v>
      </c>
      <c r="F36" s="20" t="s">
        <v>474</v>
      </c>
      <c r="G36" s="20">
        <v>23</v>
      </c>
      <c r="H36" s="20">
        <v>26</v>
      </c>
      <c r="I36" s="20">
        <v>62</v>
      </c>
      <c r="J36" s="20">
        <v>49.2</v>
      </c>
      <c r="K36" s="20">
        <v>3.7</v>
      </c>
      <c r="L36" s="20">
        <v>24.4</v>
      </c>
      <c r="M36" s="20">
        <f t="shared" si="1"/>
        <v>452</v>
      </c>
      <c r="N36" s="20">
        <f>L36-18</f>
        <v>6.3999999999999986</v>
      </c>
      <c r="O36" s="20">
        <f>35-G36</f>
        <v>12</v>
      </c>
      <c r="P36" s="20">
        <f t="shared" si="2"/>
        <v>24</v>
      </c>
      <c r="Q36" s="20">
        <f t="shared" si="3"/>
        <v>11.100000000000001</v>
      </c>
      <c r="R36" s="20">
        <f>M36+(N36*2)+P36-Q36</f>
        <v>477.7</v>
      </c>
      <c r="S36" s="26">
        <f>((((R36*(19-B36))*2)/(B36+2)-(B36+1))/100)+8</f>
        <v>31.835000000000001</v>
      </c>
      <c r="T36" s="21"/>
    </row>
    <row r="37" spans="1:20" x14ac:dyDescent="0.25">
      <c r="A37" s="27">
        <f t="shared" si="0"/>
        <v>30.92</v>
      </c>
      <c r="B37" s="23">
        <v>4</v>
      </c>
      <c r="C37" s="23">
        <v>27</v>
      </c>
      <c r="D37" s="12" t="s">
        <v>52</v>
      </c>
      <c r="E37" s="12" t="s">
        <v>40</v>
      </c>
      <c r="F37" s="23" t="s">
        <v>477</v>
      </c>
      <c r="G37" s="23">
        <v>22</v>
      </c>
      <c r="H37" s="23">
        <v>5</v>
      </c>
      <c r="I37" s="23">
        <v>40</v>
      </c>
      <c r="J37" s="23">
        <v>26.7</v>
      </c>
      <c r="K37" s="23">
        <v>5.6</v>
      </c>
      <c r="L37" s="12">
        <v>13.6</v>
      </c>
      <c r="M37" s="23">
        <f t="shared" si="1"/>
        <v>473</v>
      </c>
      <c r="N37" s="23">
        <f>L37-12</f>
        <v>1.5999999999999996</v>
      </c>
      <c r="O37" s="23">
        <f>32-G37</f>
        <v>10</v>
      </c>
      <c r="P37" s="23">
        <f t="shared" si="2"/>
        <v>20</v>
      </c>
      <c r="Q37" s="23">
        <f t="shared" si="3"/>
        <v>16.799999999999997</v>
      </c>
      <c r="R37" s="23">
        <f>M37+(N37*2)+P37-Q37</f>
        <v>479.4</v>
      </c>
      <c r="S37" s="28">
        <f>((((R37*(19-B37))*2)/(B37+2)-(B37+1))/100)+7</f>
        <v>30.92</v>
      </c>
      <c r="T37" s="24"/>
    </row>
    <row r="38" spans="1:20" x14ac:dyDescent="0.25">
      <c r="A38" s="25">
        <f t="shared" si="0"/>
        <v>30.864999999999998</v>
      </c>
      <c r="B38" s="20">
        <v>4</v>
      </c>
      <c r="C38" s="20">
        <v>46</v>
      </c>
      <c r="D38" s="11" t="s">
        <v>83</v>
      </c>
      <c r="E38" s="11" t="s">
        <v>34</v>
      </c>
      <c r="F38" s="20" t="s">
        <v>474</v>
      </c>
      <c r="G38" s="20">
        <v>25</v>
      </c>
      <c r="H38" s="20">
        <v>34</v>
      </c>
      <c r="I38" s="20">
        <v>61</v>
      </c>
      <c r="J38" s="20">
        <v>47.2</v>
      </c>
      <c r="K38" s="20">
        <v>3.5</v>
      </c>
      <c r="L38" s="20">
        <v>25.4</v>
      </c>
      <c r="M38" s="20">
        <f t="shared" si="1"/>
        <v>454</v>
      </c>
      <c r="N38" s="20">
        <f>L38-18</f>
        <v>7.3999999999999986</v>
      </c>
      <c r="O38" s="20">
        <f>35-G38</f>
        <v>10</v>
      </c>
      <c r="P38" s="20">
        <f t="shared" si="2"/>
        <v>20</v>
      </c>
      <c r="Q38" s="20">
        <f t="shared" si="3"/>
        <v>10.5</v>
      </c>
      <c r="R38" s="20">
        <f>M38+(N38*2)+P38-Q38</f>
        <v>478.3</v>
      </c>
      <c r="S38" s="26">
        <f>((((R38*(19-B38))*2)/(B38+2)-(B38+1))/100)+7</f>
        <v>30.864999999999998</v>
      </c>
      <c r="T38" s="21"/>
    </row>
    <row r="39" spans="1:20" x14ac:dyDescent="0.25">
      <c r="A39" s="27">
        <f t="shared" si="0"/>
        <v>30.560000000000006</v>
      </c>
      <c r="B39" s="23">
        <v>4</v>
      </c>
      <c r="C39" s="23">
        <v>21</v>
      </c>
      <c r="D39" s="12" t="s">
        <v>44</v>
      </c>
      <c r="E39" s="12" t="s">
        <v>45</v>
      </c>
      <c r="F39" s="23" t="s">
        <v>475</v>
      </c>
      <c r="G39" s="23">
        <v>22</v>
      </c>
      <c r="H39" s="23">
        <v>6</v>
      </c>
      <c r="I39" s="23">
        <v>45</v>
      </c>
      <c r="J39" s="23">
        <v>22.9</v>
      </c>
      <c r="K39" s="23">
        <v>6.8</v>
      </c>
      <c r="L39" s="12">
        <v>11.2</v>
      </c>
      <c r="M39" s="23">
        <f t="shared" si="1"/>
        <v>479</v>
      </c>
      <c r="N39" s="23">
        <f>L39-12</f>
        <v>-0.80000000000000071</v>
      </c>
      <c r="O39" s="23">
        <f>30-G39</f>
        <v>8</v>
      </c>
      <c r="P39" s="23">
        <f t="shared" si="2"/>
        <v>16</v>
      </c>
      <c r="Q39" s="23">
        <f t="shared" si="3"/>
        <v>20.399999999999999</v>
      </c>
      <c r="R39" s="23">
        <f>M39+(N39*3)+P39-Q39</f>
        <v>472.20000000000005</v>
      </c>
      <c r="S39" s="28">
        <f>((((R39*(19-B39))*2)/(B39+2)-(B39+1))/100)+7</f>
        <v>30.560000000000006</v>
      </c>
      <c r="T39" s="14"/>
    </row>
    <row r="40" spans="1:20" x14ac:dyDescent="0.25">
      <c r="A40" s="25">
        <f t="shared" si="0"/>
        <v>30.375</v>
      </c>
      <c r="B40" s="20">
        <v>4</v>
      </c>
      <c r="C40" s="20">
        <v>26</v>
      </c>
      <c r="D40" s="11" t="s">
        <v>46</v>
      </c>
      <c r="E40" s="11" t="s">
        <v>17</v>
      </c>
      <c r="F40" s="20" t="s">
        <v>477</v>
      </c>
      <c r="G40" s="20">
        <v>28</v>
      </c>
      <c r="H40" s="20">
        <v>12</v>
      </c>
      <c r="I40" s="20">
        <v>46</v>
      </c>
      <c r="J40" s="20">
        <v>26.1</v>
      </c>
      <c r="K40" s="20">
        <v>4.5</v>
      </c>
      <c r="L40" s="11">
        <v>12</v>
      </c>
      <c r="M40" s="20">
        <f t="shared" si="1"/>
        <v>474</v>
      </c>
      <c r="N40" s="20">
        <f>L40-12</f>
        <v>0</v>
      </c>
      <c r="O40" s="20">
        <f>32-G40</f>
        <v>4</v>
      </c>
      <c r="P40" s="20">
        <f t="shared" si="2"/>
        <v>8</v>
      </c>
      <c r="Q40" s="20">
        <f t="shared" si="3"/>
        <v>13.5</v>
      </c>
      <c r="R40" s="20">
        <f>M40+(N40*2)+P40-Q40</f>
        <v>468.5</v>
      </c>
      <c r="S40" s="26">
        <f>((((R40*(19-B40))*2)/(B40+2)-(B40+1))/100)+7</f>
        <v>30.375</v>
      </c>
      <c r="T40" s="13"/>
    </row>
    <row r="41" spans="1:20" x14ac:dyDescent="0.25">
      <c r="A41" s="27">
        <f t="shared" si="0"/>
        <v>30.285</v>
      </c>
      <c r="B41" s="23">
        <v>4</v>
      </c>
      <c r="C41" s="23">
        <v>43</v>
      </c>
      <c r="D41" s="12" t="s">
        <v>114</v>
      </c>
      <c r="E41" s="12" t="s">
        <v>81</v>
      </c>
      <c r="F41" s="23" t="s">
        <v>475</v>
      </c>
      <c r="G41" s="23">
        <v>22</v>
      </c>
      <c r="H41" s="23">
        <v>17</v>
      </c>
      <c r="I41" s="23">
        <v>335</v>
      </c>
      <c r="J41" s="23">
        <v>42.9</v>
      </c>
      <c r="K41" s="23">
        <v>10.1</v>
      </c>
      <c r="L41" s="12">
        <v>0</v>
      </c>
      <c r="M41" s="23">
        <f t="shared" si="1"/>
        <v>457</v>
      </c>
      <c r="N41" s="23">
        <f>L41-12</f>
        <v>-12</v>
      </c>
      <c r="O41" s="23">
        <f>30-G41</f>
        <v>8</v>
      </c>
      <c r="P41" s="23">
        <f t="shared" si="2"/>
        <v>16</v>
      </c>
      <c r="Q41" s="23">
        <f t="shared" si="3"/>
        <v>30.299999999999997</v>
      </c>
      <c r="R41" s="23">
        <f>M41+(N41*3)+P41-Q41</f>
        <v>406.7</v>
      </c>
      <c r="S41" s="28">
        <f>((((R41*(19-B41))*2)/(B41+2)-(B41+1))/100)+7</f>
        <v>27.285</v>
      </c>
      <c r="T41" s="24">
        <v>3</v>
      </c>
    </row>
    <row r="42" spans="1:20" x14ac:dyDescent="0.25">
      <c r="A42" s="25">
        <f t="shared" si="0"/>
        <v>29.989999999999995</v>
      </c>
      <c r="B42" s="20">
        <v>4</v>
      </c>
      <c r="C42" s="20">
        <v>41</v>
      </c>
      <c r="D42" s="11" t="s">
        <v>70</v>
      </c>
      <c r="E42" s="11" t="s">
        <v>68</v>
      </c>
      <c r="F42" s="20" t="s">
        <v>477</v>
      </c>
      <c r="G42" s="20">
        <v>22</v>
      </c>
      <c r="H42" s="20">
        <v>28</v>
      </c>
      <c r="I42" s="20">
        <v>64</v>
      </c>
      <c r="J42" s="20">
        <v>40</v>
      </c>
      <c r="K42" s="20">
        <v>6.2</v>
      </c>
      <c r="L42" s="11">
        <v>12.2</v>
      </c>
      <c r="M42" s="20">
        <f t="shared" si="1"/>
        <v>459</v>
      </c>
      <c r="N42" s="20">
        <f>L42-12</f>
        <v>0.19999999999999929</v>
      </c>
      <c r="O42" s="20">
        <f>32-G42</f>
        <v>10</v>
      </c>
      <c r="P42" s="20">
        <f t="shared" si="2"/>
        <v>20</v>
      </c>
      <c r="Q42" s="20">
        <f t="shared" si="3"/>
        <v>18.600000000000001</v>
      </c>
      <c r="R42" s="20">
        <f>M42+(N42*2)+P42-Q42</f>
        <v>460.79999999999995</v>
      </c>
      <c r="S42" s="26">
        <f>((((R42*(19-B42))*2)/(B42+2)-(B42+1))/100)+7</f>
        <v>29.989999999999995</v>
      </c>
      <c r="T42" s="13"/>
    </row>
    <row r="43" spans="1:20" x14ac:dyDescent="0.25">
      <c r="A43" s="27">
        <f t="shared" si="0"/>
        <v>29.715</v>
      </c>
      <c r="B43" s="23">
        <v>4</v>
      </c>
      <c r="C43" s="23">
        <v>39</v>
      </c>
      <c r="D43" s="12" t="s">
        <v>49</v>
      </c>
      <c r="E43" s="12" t="s">
        <v>50</v>
      </c>
      <c r="F43" s="23" t="s">
        <v>475</v>
      </c>
      <c r="G43" s="23">
        <v>24</v>
      </c>
      <c r="H43" s="23">
        <v>21</v>
      </c>
      <c r="I43" s="23">
        <v>57</v>
      </c>
      <c r="J43" s="23">
        <v>38.5</v>
      </c>
      <c r="K43" s="23">
        <v>8.1</v>
      </c>
      <c r="L43" s="12">
        <v>14.2</v>
      </c>
      <c r="M43" s="23">
        <f t="shared" si="1"/>
        <v>461</v>
      </c>
      <c r="N43" s="23">
        <f>L43-12</f>
        <v>2.1999999999999993</v>
      </c>
      <c r="O43" s="23">
        <f>30-G43</f>
        <v>6</v>
      </c>
      <c r="P43" s="23">
        <f t="shared" si="2"/>
        <v>12</v>
      </c>
      <c r="Q43" s="23">
        <f t="shared" si="3"/>
        <v>24.299999999999997</v>
      </c>
      <c r="R43" s="23">
        <f>M43+(N43*3)+P43-Q43</f>
        <v>455.3</v>
      </c>
      <c r="S43" s="28">
        <f>((((R43*(19-B43))*2)/(B43+2)-(B43+1))/100)+7</f>
        <v>29.715</v>
      </c>
      <c r="T43" s="24"/>
    </row>
    <row r="44" spans="1:20" x14ac:dyDescent="0.25">
      <c r="A44" s="25">
        <f t="shared" si="0"/>
        <v>29.545000000000002</v>
      </c>
      <c r="B44" s="20">
        <v>4</v>
      </c>
      <c r="C44" s="20">
        <v>44</v>
      </c>
      <c r="D44" s="11" t="s">
        <v>73</v>
      </c>
      <c r="E44" s="11" t="s">
        <v>11</v>
      </c>
      <c r="F44" s="20" t="s">
        <v>477</v>
      </c>
      <c r="G44" s="20">
        <v>27</v>
      </c>
      <c r="H44" s="20">
        <v>34</v>
      </c>
      <c r="I44" s="20">
        <v>58</v>
      </c>
      <c r="J44" s="20">
        <v>44.8</v>
      </c>
      <c r="K44" s="20">
        <v>5.5</v>
      </c>
      <c r="L44" s="11">
        <v>13.2</v>
      </c>
      <c r="M44" s="20">
        <f t="shared" si="1"/>
        <v>456</v>
      </c>
      <c r="N44" s="20">
        <f>L44-12</f>
        <v>1.1999999999999993</v>
      </c>
      <c r="O44" s="20">
        <f>32-G44</f>
        <v>5</v>
      </c>
      <c r="P44" s="20">
        <f t="shared" si="2"/>
        <v>10</v>
      </c>
      <c r="Q44" s="20">
        <f t="shared" si="3"/>
        <v>16.5</v>
      </c>
      <c r="R44" s="20">
        <f>M44+(N44*2)+P44-Q44</f>
        <v>451.9</v>
      </c>
      <c r="S44" s="26">
        <f>((((R44*(19-B44))*2)/(B44+2)-(B44+1))/100)+7</f>
        <v>29.545000000000002</v>
      </c>
      <c r="T44" s="21"/>
    </row>
    <row r="45" spans="1:20" x14ac:dyDescent="0.25">
      <c r="A45" s="27">
        <f t="shared" si="0"/>
        <v>29.071999999999999</v>
      </c>
      <c r="B45" s="23">
        <v>5</v>
      </c>
      <c r="C45" s="23">
        <v>77</v>
      </c>
      <c r="D45" s="12" t="s">
        <v>112</v>
      </c>
      <c r="E45" s="12" t="s">
        <v>28</v>
      </c>
      <c r="F45" s="23" t="s">
        <v>474</v>
      </c>
      <c r="G45" s="23">
        <v>32</v>
      </c>
      <c r="H45" s="23">
        <v>56</v>
      </c>
      <c r="I45" s="23">
        <v>121</v>
      </c>
      <c r="J45" s="23">
        <v>78.400000000000006</v>
      </c>
      <c r="K45" s="23">
        <v>12.1</v>
      </c>
      <c r="L45" s="23">
        <v>23.3</v>
      </c>
      <c r="M45" s="23">
        <f t="shared" si="1"/>
        <v>423</v>
      </c>
      <c r="N45" s="23">
        <f>L45-18</f>
        <v>5.3000000000000007</v>
      </c>
      <c r="O45" s="23">
        <f>35-G45</f>
        <v>3</v>
      </c>
      <c r="P45" s="23">
        <f t="shared" si="2"/>
        <v>6</v>
      </c>
      <c r="Q45" s="23">
        <f t="shared" si="3"/>
        <v>36.299999999999997</v>
      </c>
      <c r="R45" s="23">
        <f>M45+(N45*2)+P45-Q45</f>
        <v>403.3</v>
      </c>
      <c r="S45" s="28">
        <f>((((R45*(19-B45))*2)/(B45+2)-(B45+1))/100)+7</f>
        <v>23.071999999999999</v>
      </c>
      <c r="T45" s="14">
        <v>6</v>
      </c>
    </row>
    <row r="46" spans="1:20" x14ac:dyDescent="0.25">
      <c r="A46" s="25">
        <f t="shared" si="0"/>
        <v>28.695</v>
      </c>
      <c r="B46" s="20">
        <v>4</v>
      </c>
      <c r="C46" s="20">
        <v>54</v>
      </c>
      <c r="D46" s="11" t="s">
        <v>93</v>
      </c>
      <c r="E46" s="11" t="s">
        <v>75</v>
      </c>
      <c r="F46" s="20" t="s">
        <v>477</v>
      </c>
      <c r="G46" s="20">
        <v>22</v>
      </c>
      <c r="H46" s="20">
        <v>35</v>
      </c>
      <c r="I46" s="20">
        <v>91</v>
      </c>
      <c r="J46" s="20">
        <v>56.4</v>
      </c>
      <c r="K46" s="20">
        <v>11.3</v>
      </c>
      <c r="L46" s="11">
        <v>13.4</v>
      </c>
      <c r="M46" s="20">
        <f t="shared" si="1"/>
        <v>446</v>
      </c>
      <c r="N46" s="20">
        <f>L46-12</f>
        <v>1.4000000000000004</v>
      </c>
      <c r="O46" s="20">
        <f>32-G46</f>
        <v>10</v>
      </c>
      <c r="P46" s="20">
        <f t="shared" si="2"/>
        <v>20</v>
      </c>
      <c r="Q46" s="20">
        <f t="shared" si="3"/>
        <v>33.900000000000006</v>
      </c>
      <c r="R46" s="20">
        <f>M46+(N46*2)+P46-Q46</f>
        <v>434.9</v>
      </c>
      <c r="S46" s="26">
        <f>((((R46*(19-B46))*2)/(B46+2)-(B46+1))/100)+7</f>
        <v>28.695</v>
      </c>
      <c r="T46" s="13"/>
    </row>
    <row r="47" spans="1:20" x14ac:dyDescent="0.25">
      <c r="A47" s="27">
        <f t="shared" si="0"/>
        <v>28.504999999999999</v>
      </c>
      <c r="B47" s="23">
        <v>4</v>
      </c>
      <c r="C47" s="23">
        <v>22</v>
      </c>
      <c r="D47" s="12" t="s">
        <v>102</v>
      </c>
      <c r="E47" s="12" t="s">
        <v>75</v>
      </c>
      <c r="F47" s="23" t="s">
        <v>475</v>
      </c>
      <c r="G47" s="23">
        <v>23</v>
      </c>
      <c r="H47" s="23">
        <v>10</v>
      </c>
      <c r="I47" s="23">
        <v>334</v>
      </c>
      <c r="J47" s="23">
        <v>23</v>
      </c>
      <c r="K47" s="23">
        <v>8.3000000000000007</v>
      </c>
      <c r="L47" s="12">
        <v>0</v>
      </c>
      <c r="M47" s="23">
        <f t="shared" si="1"/>
        <v>478</v>
      </c>
      <c r="N47" s="23">
        <f>L47-12</f>
        <v>-12</v>
      </c>
      <c r="O47" s="23">
        <f>30-G47</f>
        <v>7</v>
      </c>
      <c r="P47" s="23">
        <f t="shared" si="2"/>
        <v>14</v>
      </c>
      <c r="Q47" s="23">
        <f t="shared" si="3"/>
        <v>24.900000000000002</v>
      </c>
      <c r="R47" s="23">
        <f>M47+(N47*3)+P47-Q47</f>
        <v>431.1</v>
      </c>
      <c r="S47" s="28">
        <f>((((R47*(19-B47))*2)/(B47+2)-(B47+1))/100)+7</f>
        <v>28.504999999999999</v>
      </c>
      <c r="T47" s="24"/>
    </row>
    <row r="48" spans="1:20" x14ac:dyDescent="0.25">
      <c r="A48" s="25">
        <f t="shared" si="0"/>
        <v>33.404800000000002</v>
      </c>
      <c r="B48" s="20">
        <v>3</v>
      </c>
      <c r="C48" s="20">
        <v>35</v>
      </c>
      <c r="D48" s="11" t="s">
        <v>120</v>
      </c>
      <c r="E48" s="11" t="s">
        <v>68</v>
      </c>
      <c r="F48" s="20" t="s">
        <v>477</v>
      </c>
      <c r="G48" s="20">
        <v>21</v>
      </c>
      <c r="H48" s="20">
        <v>12</v>
      </c>
      <c r="I48" s="20">
        <v>92</v>
      </c>
      <c r="J48" s="20">
        <v>36.1</v>
      </c>
      <c r="K48" s="20">
        <v>16.600000000000001</v>
      </c>
      <c r="L48" s="11">
        <v>0</v>
      </c>
      <c r="M48" s="20">
        <f t="shared" si="1"/>
        <v>465</v>
      </c>
      <c r="N48" s="20">
        <f>L48-12</f>
        <v>-12</v>
      </c>
      <c r="O48" s="20">
        <f>32-G48</f>
        <v>11</v>
      </c>
      <c r="P48" s="20">
        <f t="shared" si="2"/>
        <v>22</v>
      </c>
      <c r="Q48" s="20">
        <f t="shared" si="3"/>
        <v>49.800000000000004</v>
      </c>
      <c r="R48" s="20">
        <f>M48+(N48*2)+P48-Q48</f>
        <v>413.2</v>
      </c>
      <c r="S48" s="26">
        <f>((((R48*(19-B48))*2)/(B48+2)-(B48+1))/100)+7</f>
        <v>33.404800000000002</v>
      </c>
      <c r="T48" s="13"/>
    </row>
    <row r="49" spans="1:20" x14ac:dyDescent="0.25">
      <c r="A49" s="27">
        <f t="shared" si="0"/>
        <v>26.664999999999999</v>
      </c>
      <c r="B49" s="23">
        <v>4</v>
      </c>
      <c r="C49" s="23">
        <v>47</v>
      </c>
      <c r="D49" s="12" t="s">
        <v>137</v>
      </c>
      <c r="E49" s="12" t="s">
        <v>48</v>
      </c>
      <c r="F49" s="23" t="s">
        <v>476</v>
      </c>
      <c r="G49" s="23">
        <v>20</v>
      </c>
      <c r="H49" s="23">
        <v>15</v>
      </c>
      <c r="I49" s="23">
        <v>71</v>
      </c>
      <c r="J49" s="23">
        <v>49.2</v>
      </c>
      <c r="K49" s="23">
        <v>14.9</v>
      </c>
      <c r="L49" s="12">
        <v>0</v>
      </c>
      <c r="M49" s="23">
        <f t="shared" si="1"/>
        <v>453</v>
      </c>
      <c r="N49" s="23">
        <v>-12</v>
      </c>
      <c r="O49" s="23">
        <f>35-G49</f>
        <v>15</v>
      </c>
      <c r="P49" s="23">
        <f t="shared" si="2"/>
        <v>30</v>
      </c>
      <c r="Q49" s="23">
        <f t="shared" si="3"/>
        <v>44.7</v>
      </c>
      <c r="R49" s="23">
        <f>M49+(N49*2)+P49-Q49</f>
        <v>414.3</v>
      </c>
      <c r="S49" s="28">
        <f>((((R49*(19-B49))*2)/(B49+2)-(B49+1))/100)+6</f>
        <v>26.664999999999999</v>
      </c>
      <c r="T49" s="14"/>
    </row>
    <row r="50" spans="1:20" x14ac:dyDescent="0.25">
      <c r="A50" s="25">
        <f t="shared" si="0"/>
        <v>26.29</v>
      </c>
      <c r="B50" s="20">
        <v>4</v>
      </c>
      <c r="C50" s="20">
        <v>83</v>
      </c>
      <c r="D50" s="11" t="s">
        <v>108</v>
      </c>
      <c r="E50" s="11" t="s">
        <v>77</v>
      </c>
      <c r="F50" s="20" t="s">
        <v>475</v>
      </c>
      <c r="G50" s="20">
        <v>28</v>
      </c>
      <c r="H50" s="20">
        <v>61</v>
      </c>
      <c r="I50" s="20">
        <v>131</v>
      </c>
      <c r="J50" s="20">
        <v>87.2</v>
      </c>
      <c r="K50" s="20">
        <v>12.6</v>
      </c>
      <c r="L50" s="11">
        <v>13.2</v>
      </c>
      <c r="M50" s="20">
        <f t="shared" si="1"/>
        <v>417</v>
      </c>
      <c r="N50" s="20">
        <f>L50-12</f>
        <v>1.1999999999999993</v>
      </c>
      <c r="O50" s="20">
        <f>30-G50</f>
        <v>2</v>
      </c>
      <c r="P50" s="20">
        <f t="shared" si="2"/>
        <v>4</v>
      </c>
      <c r="Q50" s="20">
        <f t="shared" si="3"/>
        <v>37.799999999999997</v>
      </c>
      <c r="R50" s="20">
        <f>M50+(N50*3)+P50-Q50</f>
        <v>386.8</v>
      </c>
      <c r="S50" s="26">
        <f>((((R50*(19-B50))*2)/(B50+2)-(B50+1))/100)+7</f>
        <v>26.29</v>
      </c>
      <c r="T50" s="21"/>
    </row>
    <row r="51" spans="1:20" x14ac:dyDescent="0.25">
      <c r="A51" s="27">
        <f t="shared" si="0"/>
        <v>26.19</v>
      </c>
      <c r="B51" s="23">
        <v>4</v>
      </c>
      <c r="C51" s="23">
        <v>82</v>
      </c>
      <c r="D51" s="12" t="s">
        <v>141</v>
      </c>
      <c r="E51" s="12" t="s">
        <v>38</v>
      </c>
      <c r="F51" s="23" t="s">
        <v>475</v>
      </c>
      <c r="G51" s="23">
        <v>25</v>
      </c>
      <c r="H51" s="23">
        <v>59</v>
      </c>
      <c r="I51" s="23">
        <v>134</v>
      </c>
      <c r="J51" s="23">
        <v>85.5</v>
      </c>
      <c r="K51" s="23">
        <v>12.9</v>
      </c>
      <c r="L51" s="12">
        <v>10.5</v>
      </c>
      <c r="M51" s="23">
        <f t="shared" si="1"/>
        <v>418</v>
      </c>
      <c r="N51" s="23">
        <f>L51-12</f>
        <v>-1.5</v>
      </c>
      <c r="O51" s="23">
        <f>30-G51</f>
        <v>5</v>
      </c>
      <c r="P51" s="23">
        <f t="shared" si="2"/>
        <v>10</v>
      </c>
      <c r="Q51" s="23">
        <f t="shared" si="3"/>
        <v>38.700000000000003</v>
      </c>
      <c r="R51" s="23">
        <f>M51+(N51*3)+P51-Q51</f>
        <v>384.8</v>
      </c>
      <c r="S51" s="28">
        <f>((((R51*(19-B51))*2)/(B51+2)-(B51+1))/100)+7</f>
        <v>26.19</v>
      </c>
      <c r="T51" s="24"/>
    </row>
    <row r="52" spans="1:20" x14ac:dyDescent="0.25">
      <c r="A52" s="25">
        <f t="shared" si="0"/>
        <v>25.844000000000001</v>
      </c>
      <c r="B52" s="20">
        <v>5</v>
      </c>
      <c r="C52" s="20">
        <v>36</v>
      </c>
      <c r="D52" s="11" t="s">
        <v>71</v>
      </c>
      <c r="E52" s="11" t="s">
        <v>40</v>
      </c>
      <c r="F52" s="20" t="s">
        <v>477</v>
      </c>
      <c r="G52" s="20">
        <v>26</v>
      </c>
      <c r="H52" s="20">
        <v>32</v>
      </c>
      <c r="I52" s="20">
        <v>49</v>
      </c>
      <c r="J52" s="20">
        <v>36.9</v>
      </c>
      <c r="K52" s="20">
        <v>3</v>
      </c>
      <c r="L52" s="11">
        <v>14.8</v>
      </c>
      <c r="M52" s="20">
        <f t="shared" si="1"/>
        <v>464</v>
      </c>
      <c r="N52" s="20">
        <f>L52-12</f>
        <v>2.8000000000000007</v>
      </c>
      <c r="O52" s="20">
        <f>32-G52</f>
        <v>6</v>
      </c>
      <c r="P52" s="20">
        <f t="shared" si="2"/>
        <v>12</v>
      </c>
      <c r="Q52" s="20">
        <f t="shared" si="3"/>
        <v>9</v>
      </c>
      <c r="R52" s="20">
        <f>M52+(N52*2)+P52-Q52</f>
        <v>472.6</v>
      </c>
      <c r="S52" s="26">
        <f>((((R52*(19-B52))*2)/(B52+2)-(B52+1))/100)+7</f>
        <v>25.844000000000001</v>
      </c>
      <c r="T52" s="13"/>
    </row>
    <row r="53" spans="1:20" x14ac:dyDescent="0.25">
      <c r="A53" s="27">
        <f t="shared" si="0"/>
        <v>25.58</v>
      </c>
      <c r="B53" s="23">
        <v>4</v>
      </c>
      <c r="C53" s="23">
        <v>87</v>
      </c>
      <c r="D53" s="12" t="s">
        <v>124</v>
      </c>
      <c r="E53" s="12" t="s">
        <v>81</v>
      </c>
      <c r="F53" s="23" t="s">
        <v>477</v>
      </c>
      <c r="G53" s="23">
        <v>22</v>
      </c>
      <c r="H53" s="23">
        <v>59</v>
      </c>
      <c r="I53" s="23">
        <v>151</v>
      </c>
      <c r="J53" s="23">
        <v>92.9</v>
      </c>
      <c r="K53" s="23">
        <v>19.600000000000001</v>
      </c>
      <c r="L53" s="12">
        <v>11.2</v>
      </c>
      <c r="M53" s="23">
        <f t="shared" si="1"/>
        <v>413</v>
      </c>
      <c r="N53" s="23">
        <f>L53-12</f>
        <v>-0.80000000000000071</v>
      </c>
      <c r="O53" s="23">
        <f>32-G53</f>
        <v>10</v>
      </c>
      <c r="P53" s="23">
        <f t="shared" si="2"/>
        <v>20</v>
      </c>
      <c r="Q53" s="23">
        <f t="shared" si="3"/>
        <v>58.800000000000004</v>
      </c>
      <c r="R53" s="23">
        <f>M53+(N53*2)+P53-Q53</f>
        <v>372.59999999999997</v>
      </c>
      <c r="S53" s="28">
        <f>((((R53*(19-B53))*2)/(B53+2)-(B53+1))/100)+7</f>
        <v>25.58</v>
      </c>
      <c r="T53" s="14"/>
    </row>
    <row r="54" spans="1:20" x14ac:dyDescent="0.25">
      <c r="A54" s="25">
        <f t="shared" si="0"/>
        <v>25.304000000000002</v>
      </c>
      <c r="B54" s="20">
        <v>5</v>
      </c>
      <c r="C54" s="20">
        <v>51</v>
      </c>
      <c r="D54" s="11" t="s">
        <v>78</v>
      </c>
      <c r="E54" s="11" t="s">
        <v>63</v>
      </c>
      <c r="F54" s="20" t="s">
        <v>475</v>
      </c>
      <c r="G54" s="20">
        <v>23</v>
      </c>
      <c r="H54" s="20">
        <v>36</v>
      </c>
      <c r="I54" s="20">
        <v>65</v>
      </c>
      <c r="J54" s="20">
        <v>51.2</v>
      </c>
      <c r="K54" s="20">
        <v>7</v>
      </c>
      <c r="L54" s="11">
        <v>17.7</v>
      </c>
      <c r="M54" s="20">
        <f t="shared" si="1"/>
        <v>449</v>
      </c>
      <c r="N54" s="20">
        <f>L54-12</f>
        <v>5.6999999999999993</v>
      </c>
      <c r="O54" s="20">
        <f>30-G54</f>
        <v>7</v>
      </c>
      <c r="P54" s="20">
        <f t="shared" si="2"/>
        <v>14</v>
      </c>
      <c r="Q54" s="20">
        <f t="shared" si="3"/>
        <v>21</v>
      </c>
      <c r="R54" s="20">
        <f>M54+(N54*3)+P54-Q54</f>
        <v>459.1</v>
      </c>
      <c r="S54" s="26">
        <f>((((R54*(19-B54))*2)/(B54+2)-(B54+1))/100)+7</f>
        <v>25.304000000000002</v>
      </c>
      <c r="T54" s="21"/>
    </row>
    <row r="55" spans="1:20" x14ac:dyDescent="0.25">
      <c r="A55" s="27">
        <f t="shared" si="0"/>
        <v>25.28</v>
      </c>
      <c r="B55" s="23">
        <v>5</v>
      </c>
      <c r="C55" s="23">
        <v>42</v>
      </c>
      <c r="D55" s="12" t="s">
        <v>79</v>
      </c>
      <c r="E55" s="12" t="s">
        <v>32</v>
      </c>
      <c r="F55" s="23" t="s">
        <v>477</v>
      </c>
      <c r="G55" s="23">
        <v>23</v>
      </c>
      <c r="H55" s="23">
        <v>24</v>
      </c>
      <c r="I55" s="23">
        <v>67</v>
      </c>
      <c r="J55" s="23">
        <v>42.3</v>
      </c>
      <c r="K55" s="23">
        <v>8.1</v>
      </c>
      <c r="L55" s="12">
        <v>15.4</v>
      </c>
      <c r="M55" s="23">
        <f t="shared" si="1"/>
        <v>458</v>
      </c>
      <c r="N55" s="23">
        <f>L55-12</f>
        <v>3.4000000000000004</v>
      </c>
      <c r="O55" s="23">
        <f>32-G55</f>
        <v>9</v>
      </c>
      <c r="P55" s="23">
        <f t="shared" si="2"/>
        <v>18</v>
      </c>
      <c r="Q55" s="23">
        <f t="shared" si="3"/>
        <v>24.299999999999997</v>
      </c>
      <c r="R55" s="23">
        <f>M55+(N55*2)+P55-Q55</f>
        <v>458.5</v>
      </c>
      <c r="S55" s="28">
        <f>((((R55*(19-B55))*2)/(B55+2)-(B55+1))/100)+7</f>
        <v>25.28</v>
      </c>
      <c r="T55" s="24"/>
    </row>
    <row r="56" spans="1:20" x14ac:dyDescent="0.25">
      <c r="A56" s="25">
        <f t="shared" si="0"/>
        <v>25.248000000000005</v>
      </c>
      <c r="B56" s="20">
        <v>5</v>
      </c>
      <c r="C56" s="20">
        <v>45</v>
      </c>
      <c r="D56" s="11" t="s">
        <v>74</v>
      </c>
      <c r="E56" s="11" t="s">
        <v>75</v>
      </c>
      <c r="F56" s="20" t="s">
        <v>477</v>
      </c>
      <c r="G56" s="20">
        <v>24</v>
      </c>
      <c r="H56" s="20">
        <v>37</v>
      </c>
      <c r="I56" s="20">
        <v>74</v>
      </c>
      <c r="J56" s="20">
        <v>45.1</v>
      </c>
      <c r="K56" s="20">
        <v>6.3</v>
      </c>
      <c r="L56" s="11">
        <v>14.8</v>
      </c>
      <c r="M56" s="20">
        <f t="shared" si="1"/>
        <v>455</v>
      </c>
      <c r="N56" s="20">
        <f>L56-12</f>
        <v>2.8000000000000007</v>
      </c>
      <c r="O56" s="20">
        <f>32-G56</f>
        <v>8</v>
      </c>
      <c r="P56" s="20">
        <f t="shared" si="2"/>
        <v>16</v>
      </c>
      <c r="Q56" s="20">
        <f t="shared" si="3"/>
        <v>18.899999999999999</v>
      </c>
      <c r="R56" s="20">
        <f>M56+(N56*2)+P56-Q56</f>
        <v>457.70000000000005</v>
      </c>
      <c r="S56" s="26">
        <f>((((R56*(19-B56))*2)/(B56+2)-(B56+1))/100)+7</f>
        <v>25.248000000000005</v>
      </c>
      <c r="T56" s="21"/>
    </row>
    <row r="57" spans="1:20" x14ac:dyDescent="0.25">
      <c r="A57" s="27">
        <f t="shared" si="0"/>
        <v>25.244</v>
      </c>
      <c r="B57" s="23">
        <v>5</v>
      </c>
      <c r="C57" s="23">
        <v>56</v>
      </c>
      <c r="D57" s="12" t="s">
        <v>96</v>
      </c>
      <c r="E57" s="12" t="s">
        <v>45</v>
      </c>
      <c r="F57" s="23" t="s">
        <v>474</v>
      </c>
      <c r="G57" s="23">
        <v>24</v>
      </c>
      <c r="H57" s="23">
        <v>39</v>
      </c>
      <c r="I57" s="23">
        <v>77</v>
      </c>
      <c r="J57" s="23">
        <v>57.1</v>
      </c>
      <c r="K57" s="23">
        <v>6</v>
      </c>
      <c r="L57" s="23">
        <v>22.8</v>
      </c>
      <c r="M57" s="23">
        <f t="shared" si="1"/>
        <v>444</v>
      </c>
      <c r="N57" s="23">
        <f>L57-18</f>
        <v>4.8000000000000007</v>
      </c>
      <c r="O57" s="23">
        <f>35-G57</f>
        <v>11</v>
      </c>
      <c r="P57" s="23">
        <f t="shared" si="2"/>
        <v>22</v>
      </c>
      <c r="Q57" s="23">
        <f t="shared" si="3"/>
        <v>18</v>
      </c>
      <c r="R57" s="23">
        <f>M57+(N57*2)+P57-Q57</f>
        <v>457.6</v>
      </c>
      <c r="S57" s="28">
        <f>((((R57*(19-B57))*2)/(B57+2)-(B57+1))/100)+7</f>
        <v>25.244</v>
      </c>
      <c r="T57" s="24"/>
    </row>
    <row r="58" spans="1:20" x14ac:dyDescent="0.25">
      <c r="A58" s="25">
        <f t="shared" si="0"/>
        <v>24.52</v>
      </c>
      <c r="B58" s="20">
        <v>5</v>
      </c>
      <c r="C58" s="20">
        <v>61</v>
      </c>
      <c r="D58" s="11" t="s">
        <v>101</v>
      </c>
      <c r="E58" s="11" t="s">
        <v>28</v>
      </c>
      <c r="F58" s="20" t="s">
        <v>475</v>
      </c>
      <c r="G58" s="20">
        <v>26</v>
      </c>
      <c r="H58" s="20">
        <v>45</v>
      </c>
      <c r="I58" s="20">
        <v>85</v>
      </c>
      <c r="J58" s="20">
        <v>60.4</v>
      </c>
      <c r="K58" s="20">
        <v>6.2</v>
      </c>
      <c r="L58" s="11">
        <v>15.7</v>
      </c>
      <c r="M58" s="20">
        <f t="shared" si="1"/>
        <v>439</v>
      </c>
      <c r="N58" s="20">
        <f>L58-12</f>
        <v>3.6999999999999993</v>
      </c>
      <c r="O58" s="20">
        <f>30-G58</f>
        <v>4</v>
      </c>
      <c r="P58" s="20">
        <f t="shared" si="2"/>
        <v>8</v>
      </c>
      <c r="Q58" s="20">
        <f t="shared" si="3"/>
        <v>18.600000000000001</v>
      </c>
      <c r="R58" s="20">
        <f>M58+(N58*3)+P58-Q58</f>
        <v>439.5</v>
      </c>
      <c r="S58" s="26">
        <f>((((R58*(19-B58))*2)/(B58+2)-(B58+1))/100)+7</f>
        <v>24.52</v>
      </c>
      <c r="T58" s="21"/>
    </row>
    <row r="59" spans="1:20" x14ac:dyDescent="0.25">
      <c r="A59" s="27">
        <f t="shared" si="0"/>
        <v>24.44</v>
      </c>
      <c r="B59" s="23">
        <v>5</v>
      </c>
      <c r="C59" s="23">
        <v>55</v>
      </c>
      <c r="D59" s="12" t="s">
        <v>95</v>
      </c>
      <c r="E59" s="12" t="s">
        <v>40</v>
      </c>
      <c r="F59" s="23" t="s">
        <v>474</v>
      </c>
      <c r="G59" s="23">
        <v>27</v>
      </c>
      <c r="H59" s="23">
        <v>33</v>
      </c>
      <c r="I59" s="23">
        <v>104</v>
      </c>
      <c r="J59" s="23">
        <v>57</v>
      </c>
      <c r="K59" s="23">
        <v>6.1</v>
      </c>
      <c r="L59" s="23">
        <v>27.9</v>
      </c>
      <c r="M59" s="23">
        <f t="shared" si="1"/>
        <v>445</v>
      </c>
      <c r="N59" s="23">
        <f>L59-18</f>
        <v>9.8999999999999986</v>
      </c>
      <c r="O59" s="23">
        <f>35-G59</f>
        <v>8</v>
      </c>
      <c r="P59" s="23">
        <f t="shared" si="2"/>
        <v>16</v>
      </c>
      <c r="Q59" s="23">
        <f t="shared" si="3"/>
        <v>18.299999999999997</v>
      </c>
      <c r="R59" s="23">
        <f>M59+(N59*2)+P59-Q59</f>
        <v>462.5</v>
      </c>
      <c r="S59" s="28">
        <f>((((R59*(19-B59))*2)/(B59+2)-(B59+1))/100)+6</f>
        <v>24.44</v>
      </c>
      <c r="T59" s="14"/>
    </row>
    <row r="60" spans="1:20" x14ac:dyDescent="0.25">
      <c r="A60" s="25">
        <f t="shared" si="0"/>
        <v>24.42</v>
      </c>
      <c r="B60" s="20">
        <v>5</v>
      </c>
      <c r="C60" s="20">
        <v>60</v>
      </c>
      <c r="D60" s="11" t="s">
        <v>87</v>
      </c>
      <c r="E60" s="11" t="s">
        <v>45</v>
      </c>
      <c r="F60" s="20" t="s">
        <v>476</v>
      </c>
      <c r="G60" s="20">
        <v>25</v>
      </c>
      <c r="H60" s="20">
        <v>22</v>
      </c>
      <c r="I60" s="20">
        <v>78</v>
      </c>
      <c r="J60" s="20">
        <v>60.4</v>
      </c>
      <c r="K60" s="20">
        <v>7.8</v>
      </c>
      <c r="L60" s="11">
        <v>12.2</v>
      </c>
      <c r="M60" s="20">
        <f t="shared" si="1"/>
        <v>440</v>
      </c>
      <c r="N60" s="20">
        <f>L60-12</f>
        <v>0.19999999999999929</v>
      </c>
      <c r="O60" s="20">
        <f>35-G60</f>
        <v>10</v>
      </c>
      <c r="P60" s="20">
        <f t="shared" si="2"/>
        <v>20</v>
      </c>
      <c r="Q60" s="20">
        <f t="shared" si="3"/>
        <v>23.4</v>
      </c>
      <c r="R60" s="20">
        <f>M60+(N60*2)+P60-Q60</f>
        <v>437</v>
      </c>
      <c r="S60" s="26">
        <f>((((R60*(19-B60))*2)/(B60+2)-(B60+1))/100)+7</f>
        <v>24.42</v>
      </c>
      <c r="T60" s="21"/>
    </row>
    <row r="61" spans="1:20" x14ac:dyDescent="0.25">
      <c r="A61" s="27">
        <f t="shared" si="0"/>
        <v>24.3</v>
      </c>
      <c r="B61" s="23">
        <v>5</v>
      </c>
      <c r="C61" s="23">
        <v>50</v>
      </c>
      <c r="D61" s="12" t="s">
        <v>76</v>
      </c>
      <c r="E61" s="12" t="s">
        <v>77</v>
      </c>
      <c r="F61" s="23" t="s">
        <v>477</v>
      </c>
      <c r="G61" s="23">
        <v>25</v>
      </c>
      <c r="H61" s="23">
        <v>38</v>
      </c>
      <c r="I61" s="23">
        <v>79</v>
      </c>
      <c r="J61" s="23">
        <v>49.7</v>
      </c>
      <c r="K61" s="23">
        <v>8.4</v>
      </c>
      <c r="L61" s="12">
        <v>9.6</v>
      </c>
      <c r="M61" s="23">
        <f t="shared" si="1"/>
        <v>450</v>
      </c>
      <c r="N61" s="23">
        <f>L61-12</f>
        <v>-2.4000000000000004</v>
      </c>
      <c r="O61" s="23">
        <f>32-G61</f>
        <v>7</v>
      </c>
      <c r="P61" s="23">
        <f t="shared" si="2"/>
        <v>14</v>
      </c>
      <c r="Q61" s="23">
        <f t="shared" si="3"/>
        <v>25.200000000000003</v>
      </c>
      <c r="R61" s="23">
        <f>M61+(N61*2)+P61-Q61</f>
        <v>434</v>
      </c>
      <c r="S61" s="28">
        <f>((((R61*(19-B61))*2)/(B61+2)-(B61+1))/100)+7</f>
        <v>24.3</v>
      </c>
      <c r="T61" s="24"/>
    </row>
    <row r="62" spans="1:20" x14ac:dyDescent="0.25">
      <c r="A62" s="25">
        <f t="shared" si="0"/>
        <v>24.2</v>
      </c>
      <c r="B62" s="20">
        <v>5</v>
      </c>
      <c r="C62" s="20">
        <v>64</v>
      </c>
      <c r="D62" s="11" t="s">
        <v>94</v>
      </c>
      <c r="E62" s="11" t="s">
        <v>81</v>
      </c>
      <c r="F62" s="20" t="s">
        <v>477</v>
      </c>
      <c r="G62" s="20">
        <v>24</v>
      </c>
      <c r="H62" s="20">
        <v>46</v>
      </c>
      <c r="I62" s="20">
        <v>96</v>
      </c>
      <c r="J62" s="20">
        <v>64</v>
      </c>
      <c r="K62" s="20">
        <v>6.7</v>
      </c>
      <c r="L62" s="11">
        <v>11.8</v>
      </c>
      <c r="M62" s="20">
        <f t="shared" si="1"/>
        <v>436</v>
      </c>
      <c r="N62" s="20">
        <f>L62-12</f>
        <v>-0.19999999999999929</v>
      </c>
      <c r="O62" s="20">
        <f>32-G62</f>
        <v>8</v>
      </c>
      <c r="P62" s="20">
        <f t="shared" si="2"/>
        <v>16</v>
      </c>
      <c r="Q62" s="20">
        <f t="shared" si="3"/>
        <v>20.100000000000001</v>
      </c>
      <c r="R62" s="20">
        <f>M62+(N62*2)+P62-Q62</f>
        <v>431.5</v>
      </c>
      <c r="S62" s="26">
        <f>((((R62*(19-B62))*2)/(B62+2)-(B62+1))/100)+7</f>
        <v>24.2</v>
      </c>
      <c r="T62" s="21"/>
    </row>
    <row r="63" spans="1:20" x14ac:dyDescent="0.25">
      <c r="A63" s="27">
        <f t="shared" si="0"/>
        <v>23.612000000000002</v>
      </c>
      <c r="B63" s="23">
        <v>5</v>
      </c>
      <c r="C63" s="23">
        <v>72</v>
      </c>
      <c r="D63" s="12" t="s">
        <v>116</v>
      </c>
      <c r="E63" s="12" t="s">
        <v>68</v>
      </c>
      <c r="F63" s="23" t="s">
        <v>474</v>
      </c>
      <c r="G63" s="23">
        <v>24</v>
      </c>
      <c r="H63" s="23">
        <v>48</v>
      </c>
      <c r="I63" s="23">
        <v>116</v>
      </c>
      <c r="J63" s="23">
        <v>76.2</v>
      </c>
      <c r="K63" s="23">
        <v>11</v>
      </c>
      <c r="L63" s="23">
        <v>17.899999999999999</v>
      </c>
      <c r="M63" s="23">
        <f t="shared" si="1"/>
        <v>428</v>
      </c>
      <c r="N63" s="23">
        <f>L63-18</f>
        <v>-0.10000000000000142</v>
      </c>
      <c r="O63" s="23">
        <f>35-G63</f>
        <v>11</v>
      </c>
      <c r="P63" s="23">
        <f t="shared" si="2"/>
        <v>22</v>
      </c>
      <c r="Q63" s="23">
        <f t="shared" si="3"/>
        <v>33</v>
      </c>
      <c r="R63" s="23">
        <f>M63+(N63*2)+P63-Q63</f>
        <v>416.8</v>
      </c>
      <c r="S63" s="28">
        <f>((((R63*(19-B63))*2)/(B63+2)-(B63+1))/100)+7</f>
        <v>23.612000000000002</v>
      </c>
      <c r="T63" s="24"/>
    </row>
    <row r="64" spans="1:20" x14ac:dyDescent="0.25">
      <c r="A64" s="25">
        <f t="shared" si="0"/>
        <v>23.224</v>
      </c>
      <c r="B64" s="20">
        <v>5</v>
      </c>
      <c r="C64" s="20">
        <v>69</v>
      </c>
      <c r="D64" s="11" t="s">
        <v>100</v>
      </c>
      <c r="E64" s="11" t="s">
        <v>25</v>
      </c>
      <c r="F64" s="20" t="s">
        <v>477</v>
      </c>
      <c r="G64" s="20">
        <v>28</v>
      </c>
      <c r="H64" s="20">
        <v>43</v>
      </c>
      <c r="I64" s="20">
        <v>127</v>
      </c>
      <c r="J64" s="20">
        <v>73.3</v>
      </c>
      <c r="K64" s="20">
        <v>10.9</v>
      </c>
      <c r="L64" s="11">
        <v>12.4</v>
      </c>
      <c r="M64" s="20">
        <f t="shared" si="1"/>
        <v>431</v>
      </c>
      <c r="N64" s="20">
        <f>L64-12</f>
        <v>0.40000000000000036</v>
      </c>
      <c r="O64" s="20">
        <f>32-G64</f>
        <v>4</v>
      </c>
      <c r="P64" s="20">
        <f t="shared" si="2"/>
        <v>8</v>
      </c>
      <c r="Q64" s="20">
        <f t="shared" si="3"/>
        <v>32.700000000000003</v>
      </c>
      <c r="R64" s="20">
        <f>M64+(N64*2)+P64-Q64</f>
        <v>407.1</v>
      </c>
      <c r="S64" s="26">
        <f>((((R64*(19-B64))*2)/(B64+2)-(B64+1))/100)+7</f>
        <v>23.224</v>
      </c>
      <c r="T64" s="21"/>
    </row>
    <row r="65" spans="1:20" x14ac:dyDescent="0.25">
      <c r="A65" s="27">
        <f t="shared" si="0"/>
        <v>22.96</v>
      </c>
      <c r="B65" s="23">
        <v>5</v>
      </c>
      <c r="C65" s="23">
        <v>53</v>
      </c>
      <c r="D65" s="12" t="s">
        <v>174</v>
      </c>
      <c r="E65" s="12" t="s">
        <v>77</v>
      </c>
      <c r="F65" s="23" t="s">
        <v>475</v>
      </c>
      <c r="G65" s="23">
        <v>21</v>
      </c>
      <c r="H65" s="23">
        <v>27</v>
      </c>
      <c r="I65" s="23">
        <v>86</v>
      </c>
      <c r="J65" s="23">
        <v>55.8</v>
      </c>
      <c r="K65" s="23">
        <v>9.5</v>
      </c>
      <c r="L65" s="12">
        <v>0</v>
      </c>
      <c r="M65" s="23">
        <f t="shared" si="1"/>
        <v>447</v>
      </c>
      <c r="N65" s="23">
        <f>L65-12</f>
        <v>-12</v>
      </c>
      <c r="O65" s="23">
        <f>30-G65</f>
        <v>9</v>
      </c>
      <c r="P65" s="23">
        <f t="shared" si="2"/>
        <v>18</v>
      </c>
      <c r="Q65" s="23">
        <f t="shared" si="3"/>
        <v>28.5</v>
      </c>
      <c r="R65" s="23">
        <f>M65+(N65*3)+P65-Q65</f>
        <v>400.5</v>
      </c>
      <c r="S65" s="28">
        <f>((((R65*(19-B65))*2)/(B65+2)-(B65+1))/100)+7</f>
        <v>22.96</v>
      </c>
      <c r="T65" s="24"/>
    </row>
    <row r="66" spans="1:20" x14ac:dyDescent="0.25">
      <c r="A66" s="25">
        <f t="shared" ref="A66:A129" si="4">S66+T66</f>
        <v>22.908000000000001</v>
      </c>
      <c r="B66" s="20">
        <v>5</v>
      </c>
      <c r="C66" s="20">
        <v>63</v>
      </c>
      <c r="D66" s="11" t="s">
        <v>92</v>
      </c>
      <c r="E66" s="11" t="s">
        <v>23</v>
      </c>
      <c r="F66" s="20" t="s">
        <v>477</v>
      </c>
      <c r="G66" s="20">
        <v>32</v>
      </c>
      <c r="H66" s="20">
        <v>36</v>
      </c>
      <c r="I66" s="20">
        <v>147</v>
      </c>
      <c r="J66" s="20">
        <v>63</v>
      </c>
      <c r="K66" s="20">
        <v>15.4</v>
      </c>
      <c r="L66" s="11">
        <v>16.2</v>
      </c>
      <c r="M66" s="20">
        <f t="shared" ref="M66:M129" si="5">500-C66</f>
        <v>437</v>
      </c>
      <c r="N66" s="20">
        <f>L66-12</f>
        <v>4.1999999999999993</v>
      </c>
      <c r="O66" s="20">
        <f>32-G66</f>
        <v>0</v>
      </c>
      <c r="P66" s="20">
        <f t="shared" ref="P66:P129" si="6">O66*2</f>
        <v>0</v>
      </c>
      <c r="Q66" s="20">
        <f t="shared" ref="Q66:Q129" si="7">K66*3</f>
        <v>46.2</v>
      </c>
      <c r="R66" s="20">
        <f>M66+(N66*2)+P66-Q66</f>
        <v>399.2</v>
      </c>
      <c r="S66" s="26">
        <f>((((R66*(19-B66))*2)/(B66+2)-(B66+1))/100)+7</f>
        <v>22.908000000000001</v>
      </c>
      <c r="T66" s="21"/>
    </row>
    <row r="67" spans="1:20" x14ac:dyDescent="0.25">
      <c r="A67" s="27">
        <f t="shared" si="4"/>
        <v>22.751999999999995</v>
      </c>
      <c r="B67" s="23">
        <v>5</v>
      </c>
      <c r="C67" s="23">
        <v>80</v>
      </c>
      <c r="D67" s="12" t="s">
        <v>99</v>
      </c>
      <c r="E67" s="12" t="s">
        <v>56</v>
      </c>
      <c r="F67" s="23" t="s">
        <v>475</v>
      </c>
      <c r="G67" s="23">
        <v>23</v>
      </c>
      <c r="H67" s="23">
        <v>51</v>
      </c>
      <c r="I67" s="23">
        <v>128</v>
      </c>
      <c r="J67" s="23">
        <v>81.2</v>
      </c>
      <c r="K67" s="23">
        <v>14.2</v>
      </c>
      <c r="L67" s="12">
        <v>13.3</v>
      </c>
      <c r="M67" s="23">
        <f t="shared" si="5"/>
        <v>420</v>
      </c>
      <c r="N67" s="23">
        <f>L67-12</f>
        <v>1.3000000000000007</v>
      </c>
      <c r="O67" s="23">
        <f>30-G67</f>
        <v>7</v>
      </c>
      <c r="P67" s="23">
        <f t="shared" si="6"/>
        <v>14</v>
      </c>
      <c r="Q67" s="23">
        <f t="shared" si="7"/>
        <v>42.599999999999994</v>
      </c>
      <c r="R67" s="23">
        <f>M67+(N67*3)+P67-Q67</f>
        <v>395.29999999999995</v>
      </c>
      <c r="S67" s="28">
        <f>((((R67*(19-B67))*2)/(B67+2)-(B67+1))/100)+7</f>
        <v>22.751999999999995</v>
      </c>
      <c r="T67" s="24"/>
    </row>
    <row r="68" spans="1:20" x14ac:dyDescent="0.25">
      <c r="A68" s="25">
        <f t="shared" si="4"/>
        <v>22.187999999999999</v>
      </c>
      <c r="B68" s="20">
        <v>5</v>
      </c>
      <c r="C68" s="20">
        <v>62</v>
      </c>
      <c r="D68" s="11" t="s">
        <v>499</v>
      </c>
      <c r="E68" s="11" t="s">
        <v>50</v>
      </c>
      <c r="F68" s="20" t="s">
        <v>477</v>
      </c>
      <c r="G68" s="20">
        <v>22</v>
      </c>
      <c r="H68" s="20">
        <v>36</v>
      </c>
      <c r="I68" s="20">
        <v>128</v>
      </c>
      <c r="J68" s="20">
        <v>62.1</v>
      </c>
      <c r="K68" s="20">
        <v>17.600000000000001</v>
      </c>
      <c r="L68" s="11">
        <v>0</v>
      </c>
      <c r="M68" s="20">
        <f t="shared" si="5"/>
        <v>438</v>
      </c>
      <c r="N68" s="20">
        <f>L68-12</f>
        <v>-12</v>
      </c>
      <c r="O68" s="20">
        <f>32-G68</f>
        <v>10</v>
      </c>
      <c r="P68" s="20">
        <f t="shared" si="6"/>
        <v>20</v>
      </c>
      <c r="Q68" s="20">
        <f t="shared" si="7"/>
        <v>52.800000000000004</v>
      </c>
      <c r="R68" s="20">
        <f>M68+(N68*2)+P68-Q68</f>
        <v>381.2</v>
      </c>
      <c r="S68" s="26">
        <f>((((R68*(19-B68))*2)/(B68+2)-(B68+1))/100)+7</f>
        <v>22.187999999999999</v>
      </c>
      <c r="T68" s="21"/>
    </row>
    <row r="69" spans="1:20" x14ac:dyDescent="0.25">
      <c r="A69" s="27">
        <f t="shared" si="4"/>
        <v>21.503</v>
      </c>
      <c r="B69" s="23">
        <v>6</v>
      </c>
      <c r="C69" s="23">
        <v>58</v>
      </c>
      <c r="D69" s="12" t="s">
        <v>88</v>
      </c>
      <c r="E69" s="12" t="s">
        <v>25</v>
      </c>
      <c r="F69" s="23" t="s">
        <v>475</v>
      </c>
      <c r="G69" s="23">
        <v>25</v>
      </c>
      <c r="H69" s="23">
        <v>52</v>
      </c>
      <c r="I69" s="23">
        <v>69</v>
      </c>
      <c r="J69" s="23">
        <v>59.7</v>
      </c>
      <c r="K69" s="23">
        <v>2.9</v>
      </c>
      <c r="L69" s="12">
        <v>13.7</v>
      </c>
      <c r="M69" s="23">
        <f t="shared" si="5"/>
        <v>442</v>
      </c>
      <c r="N69" s="23">
        <f>L69-12</f>
        <v>1.6999999999999993</v>
      </c>
      <c r="O69" s="23">
        <f>30-G69</f>
        <v>5</v>
      </c>
      <c r="P69" s="23">
        <f t="shared" si="6"/>
        <v>10</v>
      </c>
      <c r="Q69" s="23">
        <f t="shared" si="7"/>
        <v>8.6999999999999993</v>
      </c>
      <c r="R69" s="23">
        <f>M69+(N69*3)+P69-Q69</f>
        <v>448.40000000000003</v>
      </c>
      <c r="S69" s="28">
        <f>((((R69*(19-B69))*2)/(B69+2)-(B69+1))/100)+7</f>
        <v>21.503</v>
      </c>
      <c r="T69" s="24"/>
    </row>
    <row r="70" spans="1:20" x14ac:dyDescent="0.25">
      <c r="A70" s="25">
        <f t="shared" si="4"/>
        <v>21.29175</v>
      </c>
      <c r="B70" s="20">
        <v>6</v>
      </c>
      <c r="C70" s="20">
        <v>67</v>
      </c>
      <c r="D70" s="11" t="s">
        <v>104</v>
      </c>
      <c r="E70" s="11" t="s">
        <v>65</v>
      </c>
      <c r="F70" s="20" t="s">
        <v>474</v>
      </c>
      <c r="G70" s="20">
        <v>23</v>
      </c>
      <c r="H70" s="20">
        <v>47</v>
      </c>
      <c r="I70" s="20">
        <v>89</v>
      </c>
      <c r="J70" s="20">
        <v>66</v>
      </c>
      <c r="K70" s="20">
        <v>8.3000000000000007</v>
      </c>
      <c r="L70" s="20">
        <v>22.9</v>
      </c>
      <c r="M70" s="20">
        <f t="shared" si="5"/>
        <v>433</v>
      </c>
      <c r="N70" s="20">
        <f>L70-18</f>
        <v>4.8999999999999986</v>
      </c>
      <c r="O70" s="20">
        <f>35-G70</f>
        <v>12</v>
      </c>
      <c r="P70" s="20">
        <f t="shared" si="6"/>
        <v>24</v>
      </c>
      <c r="Q70" s="20">
        <f t="shared" si="7"/>
        <v>24.900000000000002</v>
      </c>
      <c r="R70" s="20">
        <f>M70+(N70*2)+P70-Q70</f>
        <v>441.90000000000003</v>
      </c>
      <c r="S70" s="26">
        <f>((((R70*(19-B70))*2)/(B70+2)-(B70+1))/100)+7</f>
        <v>21.29175</v>
      </c>
      <c r="T70" s="21"/>
    </row>
    <row r="71" spans="1:20" x14ac:dyDescent="0.25">
      <c r="A71" s="27">
        <f t="shared" si="4"/>
        <v>21.139000000000003</v>
      </c>
      <c r="B71" s="23">
        <v>6</v>
      </c>
      <c r="C71" s="23">
        <v>52</v>
      </c>
      <c r="D71" s="12" t="s">
        <v>91</v>
      </c>
      <c r="E71" s="12" t="s">
        <v>77</v>
      </c>
      <c r="F71" s="23" t="s">
        <v>477</v>
      </c>
      <c r="G71" s="23">
        <v>22</v>
      </c>
      <c r="H71" s="23">
        <v>33</v>
      </c>
      <c r="I71" s="23">
        <v>101</v>
      </c>
      <c r="J71" s="23">
        <v>52.2</v>
      </c>
      <c r="K71" s="23">
        <v>8.8000000000000007</v>
      </c>
      <c r="L71" s="12">
        <v>9.8000000000000007</v>
      </c>
      <c r="M71" s="23">
        <f t="shared" si="5"/>
        <v>448</v>
      </c>
      <c r="N71" s="23">
        <f>L71-12</f>
        <v>-2.1999999999999993</v>
      </c>
      <c r="O71" s="23">
        <f>32-G71</f>
        <v>10</v>
      </c>
      <c r="P71" s="23">
        <f t="shared" si="6"/>
        <v>20</v>
      </c>
      <c r="Q71" s="23">
        <f t="shared" si="7"/>
        <v>26.400000000000002</v>
      </c>
      <c r="R71" s="23">
        <f>M71+(N71*2)+P71-Q71</f>
        <v>437.20000000000005</v>
      </c>
      <c r="S71" s="28">
        <f>((((R71*(19-B71))*2)/(B71+2)-(B71+1))/100)+7</f>
        <v>21.139000000000003</v>
      </c>
      <c r="T71" s="24"/>
    </row>
    <row r="72" spans="1:20" x14ac:dyDescent="0.25">
      <c r="A72" s="25">
        <f t="shared" si="4"/>
        <v>21.076000000000001</v>
      </c>
      <c r="B72" s="20">
        <v>5</v>
      </c>
      <c r="C72" s="20">
        <v>70</v>
      </c>
      <c r="D72" s="11" t="s">
        <v>186</v>
      </c>
      <c r="E72" s="11" t="s">
        <v>129</v>
      </c>
      <c r="F72" s="20" t="s">
        <v>477</v>
      </c>
      <c r="G72" s="20">
        <v>22</v>
      </c>
      <c r="H72" s="20">
        <v>38</v>
      </c>
      <c r="I72" s="20">
        <v>157</v>
      </c>
      <c r="J72" s="20">
        <v>73.900000000000006</v>
      </c>
      <c r="K72" s="20">
        <v>24.2</v>
      </c>
      <c r="L72" s="11">
        <v>0</v>
      </c>
      <c r="M72" s="20">
        <f t="shared" si="5"/>
        <v>430</v>
      </c>
      <c r="N72" s="20">
        <f>L72-12</f>
        <v>-12</v>
      </c>
      <c r="O72" s="20">
        <f>32-G72</f>
        <v>10</v>
      </c>
      <c r="P72" s="20">
        <f t="shared" si="6"/>
        <v>20</v>
      </c>
      <c r="Q72" s="20">
        <f t="shared" si="7"/>
        <v>72.599999999999994</v>
      </c>
      <c r="R72" s="20">
        <f>M72+(N72*2)+P72-Q72</f>
        <v>353.4</v>
      </c>
      <c r="S72" s="26">
        <f>((((R72*(19-B72))*2)/(B72+2)-(B72+1))/100)+7</f>
        <v>21.076000000000001</v>
      </c>
      <c r="T72" s="21"/>
    </row>
    <row r="73" spans="1:20" x14ac:dyDescent="0.25">
      <c r="A73" s="27">
        <f t="shared" si="4"/>
        <v>20.862749999999998</v>
      </c>
      <c r="B73" s="23">
        <v>6</v>
      </c>
      <c r="C73" s="23">
        <v>59</v>
      </c>
      <c r="D73" s="12" t="s">
        <v>90</v>
      </c>
      <c r="E73" s="12" t="s">
        <v>43</v>
      </c>
      <c r="F73" s="23" t="s">
        <v>477</v>
      </c>
      <c r="G73" s="23">
        <v>29</v>
      </c>
      <c r="H73" s="23">
        <v>37</v>
      </c>
      <c r="I73" s="23">
        <v>88</v>
      </c>
      <c r="J73" s="23">
        <v>60.1</v>
      </c>
      <c r="K73" s="23">
        <v>8.3000000000000007</v>
      </c>
      <c r="L73" s="12">
        <v>15.3</v>
      </c>
      <c r="M73" s="23">
        <f t="shared" si="5"/>
        <v>441</v>
      </c>
      <c r="N73" s="23">
        <f>L73-12</f>
        <v>3.3000000000000007</v>
      </c>
      <c r="O73" s="23">
        <f>32-G73</f>
        <v>3</v>
      </c>
      <c r="P73" s="23">
        <f t="shared" si="6"/>
        <v>6</v>
      </c>
      <c r="Q73" s="23">
        <f t="shared" si="7"/>
        <v>24.900000000000002</v>
      </c>
      <c r="R73" s="23">
        <f>M73+(N73*2)+P73-Q73</f>
        <v>428.70000000000005</v>
      </c>
      <c r="S73" s="28">
        <f>((((R73*(19-B73))*2)/(B73+2)-(B73+1))/100)+7</f>
        <v>20.862749999999998</v>
      </c>
      <c r="T73" s="14"/>
    </row>
    <row r="74" spans="1:20" x14ac:dyDescent="0.25">
      <c r="A74" s="25">
        <f t="shared" si="4"/>
        <v>20.732750000000003</v>
      </c>
      <c r="B74" s="20">
        <v>6</v>
      </c>
      <c r="C74" s="20">
        <v>57</v>
      </c>
      <c r="D74" s="11" t="s">
        <v>86</v>
      </c>
      <c r="E74" s="11" t="s">
        <v>43</v>
      </c>
      <c r="F74" s="20" t="s">
        <v>477</v>
      </c>
      <c r="G74" s="20">
        <v>27</v>
      </c>
      <c r="H74" s="20">
        <v>41</v>
      </c>
      <c r="I74" s="20">
        <v>81</v>
      </c>
      <c r="J74" s="20">
        <v>57.1</v>
      </c>
      <c r="K74" s="20">
        <v>10.7</v>
      </c>
      <c r="L74" s="11">
        <v>13.9</v>
      </c>
      <c r="M74" s="20">
        <f t="shared" si="5"/>
        <v>443</v>
      </c>
      <c r="N74" s="20">
        <f>L74-12</f>
        <v>1.9000000000000004</v>
      </c>
      <c r="O74" s="20">
        <f>32-G74</f>
        <v>5</v>
      </c>
      <c r="P74" s="20">
        <f t="shared" si="6"/>
        <v>10</v>
      </c>
      <c r="Q74" s="20">
        <f t="shared" si="7"/>
        <v>32.099999999999994</v>
      </c>
      <c r="R74" s="20">
        <f>M74+(N74*2)+P74-Q74</f>
        <v>424.70000000000005</v>
      </c>
      <c r="S74" s="26">
        <f>((((R74*(19-B74))*2)/(B74+2)-(B74+1))/100)+7</f>
        <v>20.732750000000003</v>
      </c>
      <c r="T74" s="13"/>
    </row>
    <row r="75" spans="1:20" x14ac:dyDescent="0.25">
      <c r="A75" s="27">
        <f t="shared" si="4"/>
        <v>20.670999999999999</v>
      </c>
      <c r="B75" s="23">
        <v>6</v>
      </c>
      <c r="C75" s="23">
        <v>66</v>
      </c>
      <c r="D75" s="12" t="s">
        <v>89</v>
      </c>
      <c r="E75" s="12" t="s">
        <v>75</v>
      </c>
      <c r="F75" s="23" t="s">
        <v>477</v>
      </c>
      <c r="G75" s="23">
        <v>24</v>
      </c>
      <c r="H75" s="23">
        <v>45</v>
      </c>
      <c r="I75" s="23">
        <v>94</v>
      </c>
      <c r="J75" s="23">
        <v>65.2</v>
      </c>
      <c r="K75" s="23">
        <v>10.8</v>
      </c>
      <c r="L75" s="12">
        <v>14.6</v>
      </c>
      <c r="M75" s="23">
        <f t="shared" si="5"/>
        <v>434</v>
      </c>
      <c r="N75" s="23">
        <f>L75-12</f>
        <v>2.5999999999999996</v>
      </c>
      <c r="O75" s="23">
        <f>32-G75</f>
        <v>8</v>
      </c>
      <c r="P75" s="23">
        <f t="shared" si="6"/>
        <v>16</v>
      </c>
      <c r="Q75" s="23">
        <f t="shared" si="7"/>
        <v>32.400000000000006</v>
      </c>
      <c r="R75" s="23">
        <f>M75+(N75*2)+P75-Q75</f>
        <v>422.79999999999995</v>
      </c>
      <c r="S75" s="28">
        <f>((((R75*(19-B75))*2)/(B75+2)-(B75+1))/100)+7</f>
        <v>20.670999999999999</v>
      </c>
      <c r="T75" s="24"/>
    </row>
    <row r="76" spans="1:20" x14ac:dyDescent="0.25">
      <c r="A76" s="25">
        <f t="shared" si="4"/>
        <v>20.550750000000001</v>
      </c>
      <c r="B76" s="20">
        <v>6</v>
      </c>
      <c r="C76" s="20">
        <v>68</v>
      </c>
      <c r="D76" s="11" t="s">
        <v>135</v>
      </c>
      <c r="E76" s="11" t="s">
        <v>129</v>
      </c>
      <c r="F76" s="20" t="s">
        <v>475</v>
      </c>
      <c r="G76" s="20">
        <v>24</v>
      </c>
      <c r="H76" s="20">
        <v>59</v>
      </c>
      <c r="I76" s="20">
        <v>110</v>
      </c>
      <c r="J76" s="20">
        <v>72.7</v>
      </c>
      <c r="K76" s="20">
        <v>12.7</v>
      </c>
      <c r="L76" s="11">
        <v>16.399999999999999</v>
      </c>
      <c r="M76" s="20">
        <f t="shared" si="5"/>
        <v>432</v>
      </c>
      <c r="N76" s="20">
        <f>L76-12</f>
        <v>4.3999999999999986</v>
      </c>
      <c r="O76" s="20">
        <f>30-G76</f>
        <v>6</v>
      </c>
      <c r="P76" s="20">
        <f t="shared" si="6"/>
        <v>12</v>
      </c>
      <c r="Q76" s="20">
        <f t="shared" si="7"/>
        <v>38.099999999999994</v>
      </c>
      <c r="R76" s="20">
        <f>M76+(N76*3)+P76-Q76</f>
        <v>419.1</v>
      </c>
      <c r="S76" s="26">
        <f>((((R76*(19-B76))*2)/(B76+2)-(B76+1))/100)+7</f>
        <v>20.550750000000001</v>
      </c>
      <c r="T76" s="21"/>
    </row>
    <row r="77" spans="1:20" x14ac:dyDescent="0.25">
      <c r="A77" s="27">
        <f t="shared" si="4"/>
        <v>20.5075</v>
      </c>
      <c r="B77" s="23">
        <v>6</v>
      </c>
      <c r="C77" s="23">
        <v>91</v>
      </c>
      <c r="D77" s="12" t="s">
        <v>122</v>
      </c>
      <c r="E77" s="12" t="s">
        <v>19</v>
      </c>
      <c r="F77" s="23" t="s">
        <v>474</v>
      </c>
      <c r="G77" s="23">
        <v>37</v>
      </c>
      <c r="H77" s="23">
        <v>70</v>
      </c>
      <c r="I77" s="23">
        <v>126</v>
      </c>
      <c r="J77" s="23">
        <v>98.4</v>
      </c>
      <c r="K77" s="23">
        <v>10.199999999999999</v>
      </c>
      <c r="L77" s="23">
        <v>24.3</v>
      </c>
      <c r="M77" s="23">
        <f t="shared" si="5"/>
        <v>409</v>
      </c>
      <c r="N77" s="23">
        <f>L77-18</f>
        <v>6.3000000000000007</v>
      </c>
      <c r="O77" s="23">
        <f>35-G77</f>
        <v>-2</v>
      </c>
      <c r="P77" s="23">
        <f t="shared" si="6"/>
        <v>-4</v>
      </c>
      <c r="Q77" s="23">
        <f t="shared" si="7"/>
        <v>30.599999999999998</v>
      </c>
      <c r="R77" s="23">
        <f>M77+(N77*2)+P77-Q77</f>
        <v>387</v>
      </c>
      <c r="S77" s="28">
        <f>((((R77*(19-B77))*2)/(B77+2)-(B77+1))/100)+8</f>
        <v>20.5075</v>
      </c>
      <c r="T77" s="24"/>
    </row>
    <row r="78" spans="1:20" x14ac:dyDescent="0.25">
      <c r="A78" s="25">
        <f t="shared" si="4"/>
        <v>20.45975</v>
      </c>
      <c r="B78" s="20">
        <v>6</v>
      </c>
      <c r="C78" s="20">
        <v>81</v>
      </c>
      <c r="D78" s="11" t="s">
        <v>109</v>
      </c>
      <c r="E78" s="11" t="s">
        <v>129</v>
      </c>
      <c r="F78" s="20" t="s">
        <v>477</v>
      </c>
      <c r="G78" s="20">
        <v>27</v>
      </c>
      <c r="H78" s="20">
        <v>63</v>
      </c>
      <c r="I78" s="20">
        <v>101</v>
      </c>
      <c r="J78" s="20">
        <v>82</v>
      </c>
      <c r="K78" s="20">
        <v>7.7</v>
      </c>
      <c r="L78" s="11">
        <v>17.2</v>
      </c>
      <c r="M78" s="20">
        <f t="shared" si="5"/>
        <v>419</v>
      </c>
      <c r="N78" s="20">
        <f>L78-12</f>
        <v>5.1999999999999993</v>
      </c>
      <c r="O78" s="20">
        <f>32-G78</f>
        <v>5</v>
      </c>
      <c r="P78" s="20">
        <f t="shared" si="6"/>
        <v>10</v>
      </c>
      <c r="Q78" s="20">
        <f t="shared" si="7"/>
        <v>23.1</v>
      </c>
      <c r="R78" s="20">
        <f>M78+(N78*2)+P78-Q78</f>
        <v>416.29999999999995</v>
      </c>
      <c r="S78" s="26">
        <f>((((R78*(19-B78))*2)/(B78+2)-(B78+1))/100)+7</f>
        <v>20.45975</v>
      </c>
      <c r="T78" s="13"/>
    </row>
    <row r="79" spans="1:20" x14ac:dyDescent="0.25">
      <c r="A79" s="27">
        <f t="shared" si="4"/>
        <v>20.216000000000001</v>
      </c>
      <c r="B79" s="23">
        <v>6</v>
      </c>
      <c r="C79" s="23">
        <v>76</v>
      </c>
      <c r="D79" s="12" t="s">
        <v>107</v>
      </c>
      <c r="E79" s="12" t="s">
        <v>32</v>
      </c>
      <c r="F79" s="23" t="s">
        <v>477</v>
      </c>
      <c r="G79" s="23">
        <v>25</v>
      </c>
      <c r="H79" s="23">
        <v>45</v>
      </c>
      <c r="I79" s="23">
        <v>107</v>
      </c>
      <c r="J79" s="23">
        <v>77.2</v>
      </c>
      <c r="K79" s="23">
        <v>9.4</v>
      </c>
      <c r="L79" s="12">
        <v>11.5</v>
      </c>
      <c r="M79" s="23">
        <f t="shared" si="5"/>
        <v>424</v>
      </c>
      <c r="N79" s="23">
        <f>L79-12</f>
        <v>-0.5</v>
      </c>
      <c r="O79" s="23">
        <f>32-G79</f>
        <v>7</v>
      </c>
      <c r="P79" s="23">
        <f t="shared" si="6"/>
        <v>14</v>
      </c>
      <c r="Q79" s="23">
        <f t="shared" si="7"/>
        <v>28.200000000000003</v>
      </c>
      <c r="R79" s="23">
        <f>M79+(N79*2)+P79-Q79</f>
        <v>408.8</v>
      </c>
      <c r="S79" s="28">
        <f>((((R79*(19-B79))*2)/(B79+2)-(B79+1))/100)+7</f>
        <v>20.216000000000001</v>
      </c>
      <c r="T79" s="14"/>
    </row>
    <row r="80" spans="1:20" x14ac:dyDescent="0.25">
      <c r="A80" s="25">
        <f t="shared" si="4"/>
        <v>19.289749999999998</v>
      </c>
      <c r="B80" s="20">
        <v>6</v>
      </c>
      <c r="C80" s="20">
        <v>89</v>
      </c>
      <c r="D80" s="11" t="s">
        <v>139</v>
      </c>
      <c r="E80" s="11" t="s">
        <v>34</v>
      </c>
      <c r="F80" s="20" t="s">
        <v>475</v>
      </c>
      <c r="G80" s="20">
        <v>23</v>
      </c>
      <c r="H80" s="20">
        <v>60</v>
      </c>
      <c r="I80" s="20">
        <v>153</v>
      </c>
      <c r="J80" s="20">
        <v>96.3</v>
      </c>
      <c r="K80" s="20">
        <v>10.7</v>
      </c>
      <c r="L80" s="11">
        <v>7.8</v>
      </c>
      <c r="M80" s="20">
        <f t="shared" si="5"/>
        <v>411</v>
      </c>
      <c r="N80" s="20">
        <f>L80-12</f>
        <v>-4.2</v>
      </c>
      <c r="O80" s="20">
        <f>30-G80</f>
        <v>7</v>
      </c>
      <c r="P80" s="20">
        <f t="shared" si="6"/>
        <v>14</v>
      </c>
      <c r="Q80" s="20">
        <f t="shared" si="7"/>
        <v>32.099999999999994</v>
      </c>
      <c r="R80" s="20">
        <f>M80+(N80*3)+P80-Q80</f>
        <v>380.29999999999995</v>
      </c>
      <c r="S80" s="26">
        <f>((((R80*(19-B80))*2)/(B80+2)-(B80+1))/100)+7</f>
        <v>19.289749999999998</v>
      </c>
      <c r="T80" s="21"/>
    </row>
    <row r="81" spans="1:20" x14ac:dyDescent="0.25">
      <c r="A81" s="27">
        <f t="shared" si="4"/>
        <v>19.074249999999999</v>
      </c>
      <c r="B81" s="23">
        <v>6</v>
      </c>
      <c r="C81" s="23">
        <v>121</v>
      </c>
      <c r="D81" s="12" t="s">
        <v>148</v>
      </c>
      <c r="E81" s="12" t="s">
        <v>11</v>
      </c>
      <c r="F81" s="23" t="s">
        <v>476</v>
      </c>
      <c r="G81" s="23">
        <v>26</v>
      </c>
      <c r="H81" s="23">
        <v>78</v>
      </c>
      <c r="I81" s="23">
        <v>153</v>
      </c>
      <c r="J81" s="23">
        <v>120.6</v>
      </c>
      <c r="K81" s="23">
        <v>15.9</v>
      </c>
      <c r="L81" s="12">
        <v>8.8000000000000007</v>
      </c>
      <c r="M81" s="23">
        <f t="shared" si="5"/>
        <v>379</v>
      </c>
      <c r="N81" s="23">
        <f>L81-12</f>
        <v>-3.1999999999999993</v>
      </c>
      <c r="O81" s="23">
        <f>35-G81</f>
        <v>9</v>
      </c>
      <c r="P81" s="23">
        <f t="shared" si="6"/>
        <v>18</v>
      </c>
      <c r="Q81" s="23">
        <f t="shared" si="7"/>
        <v>47.7</v>
      </c>
      <c r="R81" s="23">
        <f>M81+(N81*2)+P81-Q81</f>
        <v>342.90000000000003</v>
      </c>
      <c r="S81" s="28">
        <f>((((R81*(19-B81))*2)/(B81+2)-(B81+1))/100)+8</f>
        <v>19.074249999999999</v>
      </c>
      <c r="T81" s="24"/>
    </row>
    <row r="82" spans="1:20" x14ac:dyDescent="0.25">
      <c r="A82" s="25">
        <f t="shared" si="4"/>
        <v>19.02</v>
      </c>
      <c r="B82" s="20">
        <v>6</v>
      </c>
      <c r="C82" s="20">
        <v>86</v>
      </c>
      <c r="D82" s="11" t="s">
        <v>117</v>
      </c>
      <c r="E82" s="11" t="s">
        <v>118</v>
      </c>
      <c r="F82" s="20" t="s">
        <v>475</v>
      </c>
      <c r="G82" s="20">
        <v>24</v>
      </c>
      <c r="H82" s="20">
        <v>69</v>
      </c>
      <c r="I82" s="20">
        <v>132</v>
      </c>
      <c r="J82" s="20">
        <v>92.4</v>
      </c>
      <c r="K82" s="20">
        <v>15.1</v>
      </c>
      <c r="L82" s="11">
        <v>9.1</v>
      </c>
      <c r="M82" s="20">
        <f t="shared" si="5"/>
        <v>414</v>
      </c>
      <c r="N82" s="20">
        <f>L82-12</f>
        <v>-2.9000000000000004</v>
      </c>
      <c r="O82" s="20">
        <f>30-G82</f>
        <v>6</v>
      </c>
      <c r="P82" s="20">
        <f t="shared" si="6"/>
        <v>12</v>
      </c>
      <c r="Q82" s="20">
        <f t="shared" si="7"/>
        <v>45.3</v>
      </c>
      <c r="R82" s="20">
        <f>M82+(N82*3)+P82-Q82</f>
        <v>372</v>
      </c>
      <c r="S82" s="26">
        <f>((((R82*(19-B82))*2)/(B82+2)-(B82+1))/100)+7</f>
        <v>19.02</v>
      </c>
      <c r="T82" s="21"/>
    </row>
    <row r="83" spans="1:20" x14ac:dyDescent="0.25">
      <c r="A83" s="27">
        <f t="shared" si="4"/>
        <v>18.679750000000002</v>
      </c>
      <c r="B83" s="23">
        <v>6</v>
      </c>
      <c r="C83" s="23">
        <v>94</v>
      </c>
      <c r="D83" s="12" t="s">
        <v>128</v>
      </c>
      <c r="E83" s="12" t="s">
        <v>129</v>
      </c>
      <c r="F83" s="23" t="s">
        <v>476</v>
      </c>
      <c r="G83" s="23">
        <v>25</v>
      </c>
      <c r="H83" s="23">
        <v>72</v>
      </c>
      <c r="I83" s="23">
        <v>136</v>
      </c>
      <c r="J83" s="23">
        <v>100.9</v>
      </c>
      <c r="K83" s="23">
        <v>10.3</v>
      </c>
      <c r="L83" s="12">
        <v>10.6</v>
      </c>
      <c r="M83" s="23">
        <f t="shared" si="5"/>
        <v>406</v>
      </c>
      <c r="N83" s="23">
        <f>L83-12</f>
        <v>-1.4000000000000004</v>
      </c>
      <c r="O83" s="23">
        <f>35-G83</f>
        <v>10</v>
      </c>
      <c r="P83" s="23">
        <f t="shared" si="6"/>
        <v>20</v>
      </c>
      <c r="Q83" s="23">
        <f t="shared" si="7"/>
        <v>30.900000000000002</v>
      </c>
      <c r="R83" s="23">
        <f>M83+(N83*2)+P83-Q83</f>
        <v>392.3</v>
      </c>
      <c r="S83" s="28">
        <f>((((R83*(19-B83))*2)/(B83+2)-(B83+1))/100)+6</f>
        <v>18.679750000000002</v>
      </c>
      <c r="T83" s="14"/>
    </row>
    <row r="84" spans="1:20" x14ac:dyDescent="0.25">
      <c r="A84" s="25">
        <f t="shared" si="4"/>
        <v>18.591000000000001</v>
      </c>
      <c r="B84" s="20">
        <v>6</v>
      </c>
      <c r="C84" s="20">
        <v>84</v>
      </c>
      <c r="D84" s="11" t="s">
        <v>163</v>
      </c>
      <c r="E84" s="11" t="s">
        <v>81</v>
      </c>
      <c r="F84" s="20" t="s">
        <v>474</v>
      </c>
      <c r="G84" s="20">
        <v>21</v>
      </c>
      <c r="H84" s="20">
        <v>56</v>
      </c>
      <c r="I84" s="20">
        <v>151</v>
      </c>
      <c r="J84" s="20">
        <v>89.8</v>
      </c>
      <c r="K84" s="20">
        <v>16.399999999999999</v>
      </c>
      <c r="L84" s="20">
        <v>0</v>
      </c>
      <c r="M84" s="20">
        <f t="shared" si="5"/>
        <v>416</v>
      </c>
      <c r="N84" s="20">
        <f>L84-18</f>
        <v>-18</v>
      </c>
      <c r="O84" s="20">
        <f>35-G84</f>
        <v>14</v>
      </c>
      <c r="P84" s="20">
        <f t="shared" si="6"/>
        <v>28</v>
      </c>
      <c r="Q84" s="20">
        <f t="shared" si="7"/>
        <v>49.199999999999996</v>
      </c>
      <c r="R84" s="20">
        <f>M84+(N84*2)+P84-Q84</f>
        <v>358.8</v>
      </c>
      <c r="S84" s="26">
        <f>((((R84*(19-B84))*2)/(B84+2)-(B84+1))/100)+7</f>
        <v>18.591000000000001</v>
      </c>
      <c r="T84" s="21"/>
    </row>
    <row r="85" spans="1:20" x14ac:dyDescent="0.25">
      <c r="A85" s="27">
        <f t="shared" si="4"/>
        <v>18.35733333333333</v>
      </c>
      <c r="B85" s="23">
        <v>7</v>
      </c>
      <c r="C85" s="23">
        <v>71</v>
      </c>
      <c r="D85" s="12" t="s">
        <v>106</v>
      </c>
      <c r="E85" s="12" t="s">
        <v>77</v>
      </c>
      <c r="F85" s="23" t="s">
        <v>476</v>
      </c>
      <c r="G85" s="23">
        <v>23</v>
      </c>
      <c r="H85" s="23">
        <v>22</v>
      </c>
      <c r="I85" s="23">
        <v>94</v>
      </c>
      <c r="J85" s="23">
        <v>76.2</v>
      </c>
      <c r="K85" s="23">
        <v>6.7</v>
      </c>
      <c r="L85" s="12">
        <v>10</v>
      </c>
      <c r="M85" s="23">
        <f t="shared" si="5"/>
        <v>429</v>
      </c>
      <c r="N85" s="23">
        <f>L85-12</f>
        <v>-2</v>
      </c>
      <c r="O85" s="23">
        <f>35-G85</f>
        <v>12</v>
      </c>
      <c r="P85" s="23">
        <f t="shared" si="6"/>
        <v>24</v>
      </c>
      <c r="Q85" s="23">
        <f t="shared" si="7"/>
        <v>20.100000000000001</v>
      </c>
      <c r="R85" s="23">
        <f>M85+(N85*2)+P85-Q85</f>
        <v>428.9</v>
      </c>
      <c r="S85" s="28">
        <f>((((R85*(19-B85))*2)/(B85+2)-(B85+1))/100)+7</f>
        <v>18.35733333333333</v>
      </c>
      <c r="T85" s="24"/>
    </row>
    <row r="86" spans="1:20" x14ac:dyDescent="0.25">
      <c r="A86" s="25">
        <f t="shared" si="4"/>
        <v>18.093333333333334</v>
      </c>
      <c r="B86" s="20">
        <v>7</v>
      </c>
      <c r="C86" s="20">
        <v>73</v>
      </c>
      <c r="D86" s="11" t="s">
        <v>80</v>
      </c>
      <c r="E86" s="11" t="s">
        <v>81</v>
      </c>
      <c r="F86" s="20" t="s">
        <v>475</v>
      </c>
      <c r="G86" s="20">
        <v>22</v>
      </c>
      <c r="H86" s="20">
        <v>46</v>
      </c>
      <c r="I86" s="20">
        <v>127</v>
      </c>
      <c r="J86" s="20">
        <v>76.3</v>
      </c>
      <c r="K86" s="20">
        <v>13.9</v>
      </c>
      <c r="L86" s="11">
        <v>17.899999999999999</v>
      </c>
      <c r="M86" s="20">
        <f t="shared" si="5"/>
        <v>427</v>
      </c>
      <c r="N86" s="20">
        <f>L86-12</f>
        <v>5.8999999999999986</v>
      </c>
      <c r="O86" s="20">
        <f>30-G86</f>
        <v>8</v>
      </c>
      <c r="P86" s="20">
        <f t="shared" si="6"/>
        <v>16</v>
      </c>
      <c r="Q86" s="20">
        <f t="shared" si="7"/>
        <v>41.7</v>
      </c>
      <c r="R86" s="20">
        <f>M86+(N86*3)+P86-Q86</f>
        <v>419</v>
      </c>
      <c r="S86" s="26">
        <f>((((R86*(19-B86))*2)/(B86+2)-(B86+1))/100)+7</f>
        <v>18.093333333333334</v>
      </c>
      <c r="T86" s="21"/>
    </row>
    <row r="87" spans="1:20" x14ac:dyDescent="0.25">
      <c r="A87" s="27">
        <f t="shared" si="4"/>
        <v>18.005000000000003</v>
      </c>
      <c r="B87" s="23">
        <v>6</v>
      </c>
      <c r="C87" s="23">
        <v>142</v>
      </c>
      <c r="D87" s="12" t="s">
        <v>164</v>
      </c>
      <c r="E87" s="12" t="s">
        <v>25</v>
      </c>
      <c r="F87" s="23" t="s">
        <v>476</v>
      </c>
      <c r="G87" s="23">
        <v>26</v>
      </c>
      <c r="H87" s="23">
        <v>108</v>
      </c>
      <c r="I87" s="23">
        <v>236</v>
      </c>
      <c r="J87" s="23">
        <v>147.30000000000001</v>
      </c>
      <c r="K87" s="23">
        <v>19.8</v>
      </c>
      <c r="L87" s="12">
        <v>8.6999999999999993</v>
      </c>
      <c r="M87" s="23">
        <f t="shared" si="5"/>
        <v>358</v>
      </c>
      <c r="N87" s="23">
        <f>L87-12</f>
        <v>-3.3000000000000007</v>
      </c>
      <c r="O87" s="23">
        <f>35-G87</f>
        <v>9</v>
      </c>
      <c r="P87" s="23">
        <f t="shared" si="6"/>
        <v>18</v>
      </c>
      <c r="Q87" s="23">
        <f t="shared" si="7"/>
        <v>59.400000000000006</v>
      </c>
      <c r="R87" s="23">
        <f>M87+(N87*2)+P87-Q87</f>
        <v>310</v>
      </c>
      <c r="S87" s="28">
        <f>((((R87*(19-B87))*2)/(B87+2)-(B87+1))/100)+8</f>
        <v>18.005000000000003</v>
      </c>
      <c r="T87" s="24"/>
    </row>
    <row r="88" spans="1:20" x14ac:dyDescent="0.25">
      <c r="A88" s="25">
        <f t="shared" si="4"/>
        <v>17.928000000000004</v>
      </c>
      <c r="B88" s="20">
        <v>7</v>
      </c>
      <c r="C88" s="20">
        <v>75</v>
      </c>
      <c r="D88" s="11" t="s">
        <v>105</v>
      </c>
      <c r="E88" s="11" t="s">
        <v>28</v>
      </c>
      <c r="F88" s="20" t="s">
        <v>477</v>
      </c>
      <c r="G88" s="20">
        <v>28</v>
      </c>
      <c r="H88" s="20">
        <v>52</v>
      </c>
      <c r="I88" s="20">
        <v>101</v>
      </c>
      <c r="J88" s="20">
        <v>77.099999999999994</v>
      </c>
      <c r="K88" s="20">
        <v>9.8000000000000007</v>
      </c>
      <c r="L88" s="11">
        <v>16.600000000000001</v>
      </c>
      <c r="M88" s="20">
        <f t="shared" si="5"/>
        <v>425</v>
      </c>
      <c r="N88" s="20">
        <f>L88-12</f>
        <v>4.6000000000000014</v>
      </c>
      <c r="O88" s="20">
        <f>32-G88</f>
        <v>4</v>
      </c>
      <c r="P88" s="20">
        <f t="shared" si="6"/>
        <v>8</v>
      </c>
      <c r="Q88" s="20">
        <f t="shared" si="7"/>
        <v>29.400000000000002</v>
      </c>
      <c r="R88" s="20">
        <f>M88+(N88*2)+P88-Q88</f>
        <v>412.8</v>
      </c>
      <c r="S88" s="26">
        <f>((((R88*(19-B88))*2)/(B88+2)-(B88+1))/100)+7</f>
        <v>17.928000000000004</v>
      </c>
      <c r="T88" s="13"/>
    </row>
    <row r="89" spans="1:20" x14ac:dyDescent="0.25">
      <c r="A89" s="27">
        <f t="shared" si="4"/>
        <v>17.898666666666667</v>
      </c>
      <c r="B89" s="23">
        <v>7</v>
      </c>
      <c r="C89" s="23">
        <v>74</v>
      </c>
      <c r="D89" s="12" t="s">
        <v>98</v>
      </c>
      <c r="E89" s="12" t="s">
        <v>68</v>
      </c>
      <c r="F89" s="23" t="s">
        <v>477</v>
      </c>
      <c r="G89" s="23">
        <v>26</v>
      </c>
      <c r="H89" s="23">
        <v>58</v>
      </c>
      <c r="I89" s="23">
        <v>177</v>
      </c>
      <c r="J89" s="23">
        <v>76.8</v>
      </c>
      <c r="K89" s="23">
        <v>9.3000000000000007</v>
      </c>
      <c r="L89" s="12">
        <v>12.8</v>
      </c>
      <c r="M89" s="23">
        <f t="shared" si="5"/>
        <v>426</v>
      </c>
      <c r="N89" s="23">
        <f>L89-12</f>
        <v>0.80000000000000071</v>
      </c>
      <c r="O89" s="23">
        <f>32-G89</f>
        <v>6</v>
      </c>
      <c r="P89" s="23">
        <f t="shared" si="6"/>
        <v>12</v>
      </c>
      <c r="Q89" s="23">
        <f t="shared" si="7"/>
        <v>27.900000000000002</v>
      </c>
      <c r="R89" s="23">
        <f>M89+(N89*2)+P89-Q89</f>
        <v>411.70000000000005</v>
      </c>
      <c r="S89" s="28">
        <f>((((R89*(19-B89))*2)/(B89+2)-(B89+1))/100)+7</f>
        <v>17.898666666666667</v>
      </c>
      <c r="T89" s="14"/>
    </row>
    <row r="90" spans="1:20" x14ac:dyDescent="0.25">
      <c r="A90" s="25">
        <f t="shared" si="4"/>
        <v>17.581333333333333</v>
      </c>
      <c r="B90" s="20">
        <v>7</v>
      </c>
      <c r="C90" s="20">
        <v>78</v>
      </c>
      <c r="D90" s="11" t="s">
        <v>111</v>
      </c>
      <c r="E90" s="11" t="s">
        <v>13</v>
      </c>
      <c r="F90" s="20" t="s">
        <v>477</v>
      </c>
      <c r="G90" s="20">
        <v>30</v>
      </c>
      <c r="H90" s="20">
        <v>41</v>
      </c>
      <c r="I90" s="20">
        <v>124</v>
      </c>
      <c r="J90" s="20">
        <v>79.8</v>
      </c>
      <c r="K90" s="20">
        <v>12</v>
      </c>
      <c r="L90" s="11">
        <v>16.899999999999999</v>
      </c>
      <c r="M90" s="20">
        <f t="shared" si="5"/>
        <v>422</v>
      </c>
      <c r="N90" s="20">
        <f>L90-12</f>
        <v>4.8999999999999986</v>
      </c>
      <c r="O90" s="20">
        <f>32-G90</f>
        <v>2</v>
      </c>
      <c r="P90" s="20">
        <f t="shared" si="6"/>
        <v>4</v>
      </c>
      <c r="Q90" s="20">
        <f t="shared" si="7"/>
        <v>36</v>
      </c>
      <c r="R90" s="20">
        <f>M90+(N90*2)+P90-Q90</f>
        <v>399.8</v>
      </c>
      <c r="S90" s="26">
        <f>((((R90*(19-B90))*2)/(B90+2)-(B90+1))/100)+7</f>
        <v>17.581333333333333</v>
      </c>
      <c r="T90" s="13"/>
    </row>
    <row r="91" spans="1:20" x14ac:dyDescent="0.25">
      <c r="A91" s="27">
        <f t="shared" si="4"/>
        <v>17.312000000000001</v>
      </c>
      <c r="B91" s="23">
        <v>7</v>
      </c>
      <c r="C91" s="23">
        <v>123</v>
      </c>
      <c r="D91" s="12" t="s">
        <v>119</v>
      </c>
      <c r="E91" s="12" t="s">
        <v>118</v>
      </c>
      <c r="F91" s="23" t="s">
        <v>476</v>
      </c>
      <c r="G91" s="23">
        <v>26</v>
      </c>
      <c r="H91" s="23">
        <v>78</v>
      </c>
      <c r="I91" s="23">
        <v>151</v>
      </c>
      <c r="J91" s="23">
        <v>122.3</v>
      </c>
      <c r="K91" s="23">
        <v>13.2</v>
      </c>
      <c r="L91" s="12">
        <v>10.4</v>
      </c>
      <c r="M91" s="23">
        <f t="shared" si="5"/>
        <v>377</v>
      </c>
      <c r="N91" s="23">
        <f>L91-12</f>
        <v>-1.5999999999999996</v>
      </c>
      <c r="O91" s="23">
        <f>35-G91</f>
        <v>9</v>
      </c>
      <c r="P91" s="23">
        <f t="shared" si="6"/>
        <v>18</v>
      </c>
      <c r="Q91" s="23">
        <f t="shared" si="7"/>
        <v>39.599999999999994</v>
      </c>
      <c r="R91" s="23">
        <f>M91+(N91*2)+P91-Q91</f>
        <v>352.20000000000005</v>
      </c>
      <c r="S91" s="28">
        <f>((((R91*(19-B91))*2)/(B91+2)-(B91+1))/100)+8</f>
        <v>17.312000000000001</v>
      </c>
      <c r="T91" s="24"/>
    </row>
    <row r="92" spans="1:20" x14ac:dyDescent="0.25">
      <c r="A92" s="25">
        <f t="shared" si="4"/>
        <v>17.277333333333331</v>
      </c>
      <c r="B92" s="20">
        <v>7</v>
      </c>
      <c r="C92" s="20">
        <v>88</v>
      </c>
      <c r="D92" s="11" t="s">
        <v>144</v>
      </c>
      <c r="E92" s="11" t="s">
        <v>58</v>
      </c>
      <c r="F92" s="20" t="s">
        <v>477</v>
      </c>
      <c r="G92" s="20">
        <v>24</v>
      </c>
      <c r="H92" s="20">
        <v>71</v>
      </c>
      <c r="I92" s="20">
        <v>180</v>
      </c>
      <c r="J92" s="20">
        <v>95.5</v>
      </c>
      <c r="K92" s="20">
        <v>14.6</v>
      </c>
      <c r="L92" s="11">
        <v>14.1</v>
      </c>
      <c r="M92" s="20">
        <f t="shared" si="5"/>
        <v>412</v>
      </c>
      <c r="N92" s="20">
        <f>L92-12</f>
        <v>2.0999999999999996</v>
      </c>
      <c r="O92" s="20">
        <f>32-G92</f>
        <v>8</v>
      </c>
      <c r="P92" s="20">
        <f t="shared" si="6"/>
        <v>16</v>
      </c>
      <c r="Q92" s="20">
        <f t="shared" si="7"/>
        <v>43.8</v>
      </c>
      <c r="R92" s="20">
        <f>M92+(N92*2)+P92-Q92</f>
        <v>388.4</v>
      </c>
      <c r="S92" s="26">
        <f>((((R92*(19-B92))*2)/(B92+2)-(B92+1))/100)+7</f>
        <v>17.277333333333331</v>
      </c>
      <c r="T92" s="13"/>
    </row>
    <row r="93" spans="1:20" x14ac:dyDescent="0.25">
      <c r="A93" s="27">
        <f t="shared" si="4"/>
        <v>17.186666666666667</v>
      </c>
      <c r="B93" s="23">
        <v>7</v>
      </c>
      <c r="C93" s="23">
        <v>93</v>
      </c>
      <c r="D93" s="12" t="s">
        <v>132</v>
      </c>
      <c r="E93" s="12" t="s">
        <v>85</v>
      </c>
      <c r="F93" s="23" t="s">
        <v>477</v>
      </c>
      <c r="G93" s="23">
        <v>27</v>
      </c>
      <c r="H93" s="23">
        <v>75</v>
      </c>
      <c r="I93" s="23">
        <v>189</v>
      </c>
      <c r="J93" s="23">
        <v>100.3</v>
      </c>
      <c r="K93" s="23">
        <v>13</v>
      </c>
      <c r="L93" s="12">
        <v>15.5</v>
      </c>
      <c r="M93" s="23">
        <f t="shared" si="5"/>
        <v>407</v>
      </c>
      <c r="N93" s="23">
        <f>L93-12</f>
        <v>3.5</v>
      </c>
      <c r="O93" s="23">
        <f>32-G93</f>
        <v>5</v>
      </c>
      <c r="P93" s="23">
        <f t="shared" si="6"/>
        <v>10</v>
      </c>
      <c r="Q93" s="23">
        <f t="shared" si="7"/>
        <v>39</v>
      </c>
      <c r="R93" s="23">
        <f>M93+(N93*2)+P93-Q93</f>
        <v>385</v>
      </c>
      <c r="S93" s="28">
        <f>((((R93*(19-B93))*2)/(B93+2)-(B93+1))/100)+7</f>
        <v>17.186666666666667</v>
      </c>
      <c r="T93" s="14"/>
    </row>
    <row r="94" spans="1:20" x14ac:dyDescent="0.25">
      <c r="A94" s="25">
        <f t="shared" si="4"/>
        <v>17.109000000000002</v>
      </c>
      <c r="B94" s="20">
        <v>6</v>
      </c>
      <c r="C94" s="20">
        <v>117</v>
      </c>
      <c r="D94" s="11" t="s">
        <v>248</v>
      </c>
      <c r="E94" s="11" t="s">
        <v>48</v>
      </c>
      <c r="F94" s="20" t="s">
        <v>475</v>
      </c>
      <c r="G94" s="20">
        <v>28</v>
      </c>
      <c r="H94" s="20">
        <v>76</v>
      </c>
      <c r="I94" s="20">
        <v>237</v>
      </c>
      <c r="J94" s="20">
        <v>119.4</v>
      </c>
      <c r="K94" s="20">
        <v>26.4</v>
      </c>
      <c r="L94" s="11">
        <v>13.8</v>
      </c>
      <c r="M94" s="20">
        <f t="shared" si="5"/>
        <v>383</v>
      </c>
      <c r="N94" s="20">
        <f>L94-12</f>
        <v>1.8000000000000007</v>
      </c>
      <c r="O94" s="20">
        <f>30-G94</f>
        <v>2</v>
      </c>
      <c r="P94" s="20">
        <f t="shared" si="6"/>
        <v>4</v>
      </c>
      <c r="Q94" s="20">
        <f t="shared" si="7"/>
        <v>79.199999999999989</v>
      </c>
      <c r="R94" s="20">
        <f>M94+(N94*3)+P94-Q94</f>
        <v>313.2</v>
      </c>
      <c r="S94" s="26">
        <f>((((R94*(19-B94))*2)/(B94+2)-(B94+1))/100)+7</f>
        <v>17.109000000000002</v>
      </c>
      <c r="T94" s="13"/>
    </row>
    <row r="95" spans="1:20" x14ac:dyDescent="0.25">
      <c r="A95" s="27">
        <f t="shared" si="4"/>
        <v>17.066666666666666</v>
      </c>
      <c r="B95" s="23">
        <v>7</v>
      </c>
      <c r="C95" s="23">
        <v>101</v>
      </c>
      <c r="D95" s="12" t="s">
        <v>84</v>
      </c>
      <c r="E95" s="12" t="s">
        <v>85</v>
      </c>
      <c r="F95" s="23" t="s">
        <v>474</v>
      </c>
      <c r="G95" s="23">
        <v>25</v>
      </c>
      <c r="H95" s="23">
        <v>50</v>
      </c>
      <c r="I95" s="23">
        <v>200</v>
      </c>
      <c r="J95" s="23">
        <v>105.8</v>
      </c>
      <c r="K95" s="23">
        <v>29</v>
      </c>
      <c r="L95" s="23">
        <v>23.5</v>
      </c>
      <c r="M95" s="23">
        <f t="shared" si="5"/>
        <v>399</v>
      </c>
      <c r="N95" s="23">
        <f>L95-18</f>
        <v>5.5</v>
      </c>
      <c r="O95" s="23">
        <f>35-G95</f>
        <v>10</v>
      </c>
      <c r="P95" s="23">
        <f t="shared" si="6"/>
        <v>20</v>
      </c>
      <c r="Q95" s="23">
        <f t="shared" si="7"/>
        <v>87</v>
      </c>
      <c r="R95" s="23">
        <f>M95+(N95*2)+P95-Q95</f>
        <v>343</v>
      </c>
      <c r="S95" s="28">
        <f>((((R95*(19-B95))*2)/(B95+2)-(B95+1))/100)+8</f>
        <v>17.066666666666666</v>
      </c>
      <c r="T95" s="24"/>
    </row>
    <row r="96" spans="1:20" x14ac:dyDescent="0.25">
      <c r="A96" s="25">
        <f t="shared" si="4"/>
        <v>17</v>
      </c>
      <c r="B96" s="20">
        <v>7</v>
      </c>
      <c r="C96" s="20">
        <v>133</v>
      </c>
      <c r="D96" s="11" t="s">
        <v>178</v>
      </c>
      <c r="E96" s="11" t="s">
        <v>63</v>
      </c>
      <c r="F96" s="20" t="s">
        <v>476</v>
      </c>
      <c r="G96" s="20">
        <v>22</v>
      </c>
      <c r="H96" s="20">
        <v>94</v>
      </c>
      <c r="I96" s="20">
        <v>180</v>
      </c>
      <c r="J96" s="20">
        <v>134.69999999999999</v>
      </c>
      <c r="K96" s="20">
        <v>12.1</v>
      </c>
      <c r="L96" s="11">
        <v>3.9</v>
      </c>
      <c r="M96" s="20">
        <f t="shared" si="5"/>
        <v>367</v>
      </c>
      <c r="N96" s="20">
        <f>L96-12</f>
        <v>-8.1</v>
      </c>
      <c r="O96" s="20">
        <f>35-G96</f>
        <v>13</v>
      </c>
      <c r="P96" s="20">
        <f t="shared" si="6"/>
        <v>26</v>
      </c>
      <c r="Q96" s="20">
        <f t="shared" si="7"/>
        <v>36.299999999999997</v>
      </c>
      <c r="R96" s="20">
        <f>M96+(N96*2)+P96-Q96</f>
        <v>340.5</v>
      </c>
      <c r="S96" s="26">
        <f>((((R96*(19-B96))*2)/(B96+2)-(B96+1))/100)+8</f>
        <v>17</v>
      </c>
      <c r="T96" s="21"/>
    </row>
    <row r="97" spans="1:20" x14ac:dyDescent="0.25">
      <c r="A97" s="27">
        <f t="shared" si="4"/>
        <v>16.8</v>
      </c>
      <c r="B97" s="23">
        <v>7</v>
      </c>
      <c r="C97" s="23">
        <v>85</v>
      </c>
      <c r="D97" s="12" t="s">
        <v>115</v>
      </c>
      <c r="E97" s="12" t="s">
        <v>19</v>
      </c>
      <c r="F97" s="23" t="s">
        <v>475</v>
      </c>
      <c r="G97" s="23">
        <v>23</v>
      </c>
      <c r="H97" s="23">
        <v>61</v>
      </c>
      <c r="I97" s="23">
        <v>144</v>
      </c>
      <c r="J97" s="23">
        <v>90.6</v>
      </c>
      <c r="K97" s="23">
        <v>11.2</v>
      </c>
      <c r="L97" s="12">
        <v>3.7</v>
      </c>
      <c r="M97" s="23">
        <f t="shared" si="5"/>
        <v>415</v>
      </c>
      <c r="N97" s="23">
        <f>L97-12</f>
        <v>-8.3000000000000007</v>
      </c>
      <c r="O97" s="23">
        <f>30-G97</f>
        <v>7</v>
      </c>
      <c r="P97" s="23">
        <f t="shared" si="6"/>
        <v>14</v>
      </c>
      <c r="Q97" s="23">
        <f t="shared" si="7"/>
        <v>33.599999999999994</v>
      </c>
      <c r="R97" s="23">
        <f>M97+(N97*3)+P97-Q97</f>
        <v>370.5</v>
      </c>
      <c r="S97" s="28">
        <f>((((R97*(19-B97))*2)/(B97+2)-(B97+1))/100)+7</f>
        <v>16.8</v>
      </c>
      <c r="T97" s="24"/>
    </row>
    <row r="98" spans="1:20" x14ac:dyDescent="0.25">
      <c r="A98" s="25">
        <f t="shared" si="4"/>
        <v>16.781333333333336</v>
      </c>
      <c r="B98" s="20">
        <v>7</v>
      </c>
      <c r="C98" s="20">
        <v>79</v>
      </c>
      <c r="D98" s="11" t="s">
        <v>110</v>
      </c>
      <c r="E98" s="11" t="s">
        <v>50</v>
      </c>
      <c r="F98" s="20" t="s">
        <v>476</v>
      </c>
      <c r="G98" s="20">
        <v>25</v>
      </c>
      <c r="H98" s="20">
        <v>66</v>
      </c>
      <c r="I98" s="20">
        <v>127</v>
      </c>
      <c r="J98" s="20">
        <v>80.8</v>
      </c>
      <c r="K98" s="20">
        <v>10.3</v>
      </c>
      <c r="L98" s="11">
        <v>10.6</v>
      </c>
      <c r="M98" s="20">
        <f t="shared" si="5"/>
        <v>421</v>
      </c>
      <c r="N98" s="20">
        <f>L98-12</f>
        <v>-1.4000000000000004</v>
      </c>
      <c r="O98" s="20">
        <f>35-G98</f>
        <v>10</v>
      </c>
      <c r="P98" s="20">
        <f t="shared" si="6"/>
        <v>20</v>
      </c>
      <c r="Q98" s="20">
        <f t="shared" si="7"/>
        <v>30.900000000000002</v>
      </c>
      <c r="R98" s="20">
        <f>M98+(N98*2)+P98-Q98</f>
        <v>407.3</v>
      </c>
      <c r="S98" s="26">
        <f>((((R98*(19-B98))*2)/(B98+2)-(B98+1))/100)+6</f>
        <v>16.781333333333336</v>
      </c>
      <c r="T98" s="13"/>
    </row>
    <row r="99" spans="1:20" x14ac:dyDescent="0.25">
      <c r="A99" s="27">
        <f t="shared" si="4"/>
        <v>16.478999999999999</v>
      </c>
      <c r="B99" s="23">
        <v>8</v>
      </c>
      <c r="C99" s="23">
        <v>95</v>
      </c>
      <c r="D99" s="12" t="s">
        <v>143</v>
      </c>
      <c r="E99" s="12" t="s">
        <v>13</v>
      </c>
      <c r="F99" s="23" t="s">
        <v>476</v>
      </c>
      <c r="G99" s="23">
        <v>22</v>
      </c>
      <c r="H99" s="23">
        <v>72</v>
      </c>
      <c r="I99" s="23">
        <v>135</v>
      </c>
      <c r="J99" s="23">
        <v>101.8</v>
      </c>
      <c r="K99" s="23">
        <v>10.9</v>
      </c>
      <c r="L99" s="12">
        <v>7.6</v>
      </c>
      <c r="M99" s="23">
        <f t="shared" si="5"/>
        <v>405</v>
      </c>
      <c r="N99" s="23">
        <f>L99-12</f>
        <v>-4.4000000000000004</v>
      </c>
      <c r="O99" s="23">
        <f>35-G99</f>
        <v>13</v>
      </c>
      <c r="P99" s="23">
        <f t="shared" si="6"/>
        <v>26</v>
      </c>
      <c r="Q99" s="23">
        <f t="shared" si="7"/>
        <v>32.700000000000003</v>
      </c>
      <c r="R99" s="23">
        <f>M99+(N99*2)+P99-Q99</f>
        <v>389.5</v>
      </c>
      <c r="S99" s="28">
        <f>((((R99*(19-B99))*2)/(B99+2)-(B99+1))/100)+8</f>
        <v>16.478999999999999</v>
      </c>
      <c r="T99" s="24"/>
    </row>
    <row r="100" spans="1:20" x14ac:dyDescent="0.25">
      <c r="A100" s="25">
        <f t="shared" si="4"/>
        <v>16.13175</v>
      </c>
      <c r="B100" s="20">
        <v>6</v>
      </c>
      <c r="C100" s="20">
        <v>114</v>
      </c>
      <c r="D100" s="11" t="s">
        <v>173</v>
      </c>
      <c r="E100" s="11" t="s">
        <v>63</v>
      </c>
      <c r="F100" s="20" t="s">
        <v>474</v>
      </c>
      <c r="G100" s="20">
        <v>22</v>
      </c>
      <c r="H100" s="20">
        <v>78</v>
      </c>
      <c r="I100" s="20">
        <v>182</v>
      </c>
      <c r="J100" s="20">
        <v>114.9</v>
      </c>
      <c r="K100" s="20">
        <v>20.7</v>
      </c>
      <c r="L100" s="20">
        <v>0</v>
      </c>
      <c r="M100" s="20">
        <f t="shared" si="5"/>
        <v>386</v>
      </c>
      <c r="N100" s="20">
        <f>L100-18</f>
        <v>-18</v>
      </c>
      <c r="O100" s="20">
        <f>35-G100</f>
        <v>13</v>
      </c>
      <c r="P100" s="20">
        <f t="shared" si="6"/>
        <v>26</v>
      </c>
      <c r="Q100" s="20">
        <f t="shared" si="7"/>
        <v>62.099999999999994</v>
      </c>
      <c r="R100" s="20">
        <f>M100+(N100*2)+P100-Q100</f>
        <v>313.89999999999998</v>
      </c>
      <c r="S100" s="26">
        <f>((((R100*(19-B100))*2)/(B100+2)-(B100+1))/100)+6</f>
        <v>16.13175</v>
      </c>
      <c r="T100" s="13"/>
    </row>
    <row r="101" spans="1:20" x14ac:dyDescent="0.25">
      <c r="A101" s="27">
        <f t="shared" si="4"/>
        <v>16.058666666666667</v>
      </c>
      <c r="B101" s="23">
        <v>7</v>
      </c>
      <c r="C101" s="23">
        <v>120</v>
      </c>
      <c r="D101" s="12" t="s">
        <v>140</v>
      </c>
      <c r="E101" s="12" t="s">
        <v>34</v>
      </c>
      <c r="F101" s="23" t="s">
        <v>475</v>
      </c>
      <c r="G101" s="23">
        <v>23</v>
      </c>
      <c r="H101" s="23">
        <v>80</v>
      </c>
      <c r="I101" s="23">
        <v>194</v>
      </c>
      <c r="J101" s="23">
        <v>120.4</v>
      </c>
      <c r="K101" s="23">
        <v>14.1</v>
      </c>
      <c r="L101" s="12">
        <v>9</v>
      </c>
      <c r="M101" s="23">
        <f t="shared" si="5"/>
        <v>380</v>
      </c>
      <c r="N101" s="23">
        <f>L101-12</f>
        <v>-3</v>
      </c>
      <c r="O101" s="23">
        <f>30-G101</f>
        <v>7</v>
      </c>
      <c r="P101" s="23">
        <f t="shared" si="6"/>
        <v>14</v>
      </c>
      <c r="Q101" s="23">
        <f t="shared" si="7"/>
        <v>42.3</v>
      </c>
      <c r="R101" s="23">
        <f>M101+(N101*3)+P101-Q101</f>
        <v>342.7</v>
      </c>
      <c r="S101" s="28">
        <f>((((R101*(19-B101))*2)/(B101+2)-(B101+1))/100)+7</f>
        <v>16.058666666666667</v>
      </c>
      <c r="T101" s="14"/>
    </row>
    <row r="102" spans="1:20" x14ac:dyDescent="0.25">
      <c r="A102" s="25">
        <f t="shared" si="4"/>
        <v>16.056000000000001</v>
      </c>
      <c r="B102" s="20">
        <v>7</v>
      </c>
      <c r="C102" s="20">
        <v>112</v>
      </c>
      <c r="D102" s="11" t="s">
        <v>138</v>
      </c>
      <c r="E102" s="11" t="s">
        <v>38</v>
      </c>
      <c r="F102" s="20" t="s">
        <v>475</v>
      </c>
      <c r="G102" s="20">
        <v>26</v>
      </c>
      <c r="H102" s="20">
        <v>76</v>
      </c>
      <c r="I102" s="20">
        <v>173</v>
      </c>
      <c r="J102" s="20">
        <v>113</v>
      </c>
      <c r="K102" s="20">
        <v>18.5</v>
      </c>
      <c r="L102" s="11">
        <v>12.7</v>
      </c>
      <c r="M102" s="20">
        <f t="shared" si="5"/>
        <v>388</v>
      </c>
      <c r="N102" s="20">
        <f>L102-12</f>
        <v>0.69999999999999929</v>
      </c>
      <c r="O102" s="20">
        <f>30-G102</f>
        <v>4</v>
      </c>
      <c r="P102" s="20">
        <f t="shared" si="6"/>
        <v>8</v>
      </c>
      <c r="Q102" s="20">
        <f t="shared" si="7"/>
        <v>55.5</v>
      </c>
      <c r="R102" s="20">
        <f>M102+(N102*3)+P102-Q102</f>
        <v>342.6</v>
      </c>
      <c r="S102" s="26">
        <f>((((R102*(19-B102))*2)/(B102+2)-(B102+1))/100)+7</f>
        <v>16.056000000000001</v>
      </c>
      <c r="T102" s="21"/>
    </row>
    <row r="103" spans="1:20" x14ac:dyDescent="0.25">
      <c r="A103" s="27">
        <f t="shared" si="4"/>
        <v>15.781600000000001</v>
      </c>
      <c r="B103" s="23">
        <v>8</v>
      </c>
      <c r="C103" s="23">
        <v>122</v>
      </c>
      <c r="D103" s="12" t="s">
        <v>151</v>
      </c>
      <c r="E103" s="12" t="s">
        <v>25</v>
      </c>
      <c r="F103" s="23" t="s">
        <v>474</v>
      </c>
      <c r="G103" s="23">
        <v>26</v>
      </c>
      <c r="H103" s="23">
        <v>93</v>
      </c>
      <c r="I103" s="23">
        <v>173</v>
      </c>
      <c r="J103" s="23">
        <v>121</v>
      </c>
      <c r="K103" s="23">
        <v>11.4</v>
      </c>
      <c r="L103" s="23">
        <v>16</v>
      </c>
      <c r="M103" s="23">
        <f t="shared" si="5"/>
        <v>378</v>
      </c>
      <c r="N103" s="23">
        <f>L103-18</f>
        <v>-2</v>
      </c>
      <c r="O103" s="23">
        <f>35-G103</f>
        <v>9</v>
      </c>
      <c r="P103" s="23">
        <f t="shared" si="6"/>
        <v>18</v>
      </c>
      <c r="Q103" s="23">
        <f t="shared" si="7"/>
        <v>34.200000000000003</v>
      </c>
      <c r="R103" s="23">
        <f>M103+(N103*2)+P103-Q103</f>
        <v>357.8</v>
      </c>
      <c r="S103" s="28">
        <f>((((R103*(19-B103))*2)/(B103+2)-(B103+1))/100)+8</f>
        <v>15.781600000000001</v>
      </c>
      <c r="T103" s="24"/>
    </row>
    <row r="104" spans="1:20" x14ac:dyDescent="0.25">
      <c r="A104" s="25">
        <f t="shared" si="4"/>
        <v>15.773333333333333</v>
      </c>
      <c r="B104" s="20">
        <v>7</v>
      </c>
      <c r="C104" s="20">
        <v>113</v>
      </c>
      <c r="D104" s="11" t="s">
        <v>136</v>
      </c>
      <c r="E104" s="11" t="s">
        <v>23</v>
      </c>
      <c r="F104" s="20" t="s">
        <v>474</v>
      </c>
      <c r="G104" s="20">
        <v>32</v>
      </c>
      <c r="H104" s="20">
        <v>68</v>
      </c>
      <c r="I104" s="20">
        <v>145</v>
      </c>
      <c r="J104" s="20">
        <v>114</v>
      </c>
      <c r="K104" s="20">
        <v>10.5</v>
      </c>
      <c r="L104" s="20">
        <v>22</v>
      </c>
      <c r="M104" s="20">
        <f t="shared" si="5"/>
        <v>387</v>
      </c>
      <c r="N104" s="20">
        <f>L104-18</f>
        <v>4</v>
      </c>
      <c r="O104" s="20">
        <f>35-G104</f>
        <v>3</v>
      </c>
      <c r="P104" s="20">
        <f t="shared" si="6"/>
        <v>6</v>
      </c>
      <c r="Q104" s="20">
        <f t="shared" si="7"/>
        <v>31.5</v>
      </c>
      <c r="R104" s="20">
        <f>M104+(N104*2)+P104-Q104</f>
        <v>369.5</v>
      </c>
      <c r="S104" s="26">
        <f>((((R104*(19-B104))*2)/(B104+2)-(B104+1))/100)+6</f>
        <v>15.773333333333333</v>
      </c>
      <c r="T104" s="13"/>
    </row>
    <row r="105" spans="1:20" x14ac:dyDescent="0.25">
      <c r="A105" s="27">
        <f t="shared" si="4"/>
        <v>15.76</v>
      </c>
      <c r="B105" s="23">
        <v>7</v>
      </c>
      <c r="C105" s="23">
        <v>125</v>
      </c>
      <c r="D105" s="12" t="s">
        <v>153</v>
      </c>
      <c r="E105" s="12" t="s">
        <v>54</v>
      </c>
      <c r="F105" s="23" t="s">
        <v>477</v>
      </c>
      <c r="G105" s="23">
        <v>22</v>
      </c>
      <c r="H105" s="23">
        <v>93</v>
      </c>
      <c r="I105" s="23">
        <v>190</v>
      </c>
      <c r="J105" s="23">
        <v>127.5</v>
      </c>
      <c r="K105" s="23">
        <v>17.5</v>
      </c>
      <c r="L105" s="12">
        <v>6.5</v>
      </c>
      <c r="M105" s="23">
        <f t="shared" si="5"/>
        <v>375</v>
      </c>
      <c r="N105" s="23">
        <f>L105-12</f>
        <v>-5.5</v>
      </c>
      <c r="O105" s="23">
        <f>32-G105</f>
        <v>10</v>
      </c>
      <c r="P105" s="23">
        <f t="shared" si="6"/>
        <v>20</v>
      </c>
      <c r="Q105" s="23">
        <f t="shared" si="7"/>
        <v>52.5</v>
      </c>
      <c r="R105" s="23">
        <f>M105+(N105*2)+P105-Q105</f>
        <v>331.5</v>
      </c>
      <c r="S105" s="28">
        <f>((((R105*(19-B105))*2)/(B105+2)-(B105+1))/100)+7</f>
        <v>15.76</v>
      </c>
      <c r="T105" s="14"/>
    </row>
    <row r="106" spans="1:20" x14ac:dyDescent="0.25">
      <c r="A106" s="25">
        <f t="shared" si="4"/>
        <v>15.658666666666669</v>
      </c>
      <c r="B106" s="20">
        <v>7</v>
      </c>
      <c r="C106" s="20">
        <v>147</v>
      </c>
      <c r="D106" s="11" t="s">
        <v>167</v>
      </c>
      <c r="E106" s="11" t="s">
        <v>13</v>
      </c>
      <c r="F106" s="20" t="s">
        <v>474</v>
      </c>
      <c r="G106" s="20">
        <v>32</v>
      </c>
      <c r="H106" s="20">
        <v>110</v>
      </c>
      <c r="I106" s="20">
        <v>313</v>
      </c>
      <c r="J106" s="20">
        <v>154.4</v>
      </c>
      <c r="K106" s="20">
        <v>24.2</v>
      </c>
      <c r="L106" s="20">
        <v>19.899999999999999</v>
      </c>
      <c r="M106" s="20">
        <f t="shared" si="5"/>
        <v>353</v>
      </c>
      <c r="N106" s="20">
        <f>L106-18</f>
        <v>1.8999999999999986</v>
      </c>
      <c r="O106" s="20">
        <f>35-G106</f>
        <v>3</v>
      </c>
      <c r="P106" s="20">
        <f t="shared" si="6"/>
        <v>6</v>
      </c>
      <c r="Q106" s="20">
        <f t="shared" si="7"/>
        <v>72.599999999999994</v>
      </c>
      <c r="R106" s="20">
        <f>M106+(N106*2)+P106-Q106</f>
        <v>290.20000000000005</v>
      </c>
      <c r="S106" s="26">
        <f>((((R106*(19-B106))*2)/(B106+2)-(B106+1))/100)+8</f>
        <v>15.658666666666669</v>
      </c>
      <c r="T106" s="21"/>
    </row>
    <row r="107" spans="1:20" x14ac:dyDescent="0.25">
      <c r="A107" s="27">
        <f t="shared" si="4"/>
        <v>15.429333333333336</v>
      </c>
      <c r="B107" s="23">
        <v>7</v>
      </c>
      <c r="C107" s="23">
        <v>110</v>
      </c>
      <c r="D107" s="12" t="s">
        <v>155</v>
      </c>
      <c r="E107" s="12" t="s">
        <v>19</v>
      </c>
      <c r="F107" s="23" t="s">
        <v>476</v>
      </c>
      <c r="G107" s="23">
        <v>27</v>
      </c>
      <c r="H107" s="23">
        <v>78</v>
      </c>
      <c r="I107" s="23">
        <v>169</v>
      </c>
      <c r="J107" s="23">
        <v>112.6</v>
      </c>
      <c r="K107" s="23">
        <v>15.8</v>
      </c>
      <c r="L107" s="12">
        <v>11</v>
      </c>
      <c r="M107" s="23">
        <f t="shared" si="5"/>
        <v>390</v>
      </c>
      <c r="N107" s="23">
        <f>L107-12</f>
        <v>-1</v>
      </c>
      <c r="O107" s="23">
        <f>35-G107</f>
        <v>8</v>
      </c>
      <c r="P107" s="23">
        <f t="shared" si="6"/>
        <v>16</v>
      </c>
      <c r="Q107" s="23">
        <f t="shared" si="7"/>
        <v>47.400000000000006</v>
      </c>
      <c r="R107" s="23">
        <f>M107+(N107*2)+P107-Q107</f>
        <v>356.6</v>
      </c>
      <c r="S107" s="28">
        <f>((((R107*(19-B107))*2)/(B107+2)-(B107+1))/100)+6</f>
        <v>15.429333333333336</v>
      </c>
      <c r="T107" s="14"/>
    </row>
    <row r="108" spans="1:20" x14ac:dyDescent="0.25">
      <c r="A108" s="25">
        <f t="shared" si="4"/>
        <v>15.376000000000001</v>
      </c>
      <c r="B108" s="20">
        <v>7</v>
      </c>
      <c r="C108" s="20">
        <v>102</v>
      </c>
      <c r="D108" s="11" t="s">
        <v>142</v>
      </c>
      <c r="E108" s="11" t="s">
        <v>50</v>
      </c>
      <c r="F108" s="20" t="s">
        <v>474</v>
      </c>
      <c r="G108" s="20">
        <v>22</v>
      </c>
      <c r="H108" s="20">
        <v>65</v>
      </c>
      <c r="I108" s="20">
        <v>154</v>
      </c>
      <c r="J108" s="20">
        <v>105.8</v>
      </c>
      <c r="K108" s="20">
        <v>16.2</v>
      </c>
      <c r="L108" s="20">
        <v>7.6</v>
      </c>
      <c r="M108" s="20">
        <f t="shared" si="5"/>
        <v>398</v>
      </c>
      <c r="N108" s="20">
        <f>L108-18</f>
        <v>-10.4</v>
      </c>
      <c r="O108" s="20">
        <f>35-G108</f>
        <v>13</v>
      </c>
      <c r="P108" s="20">
        <f t="shared" si="6"/>
        <v>26</v>
      </c>
      <c r="Q108" s="20">
        <f t="shared" si="7"/>
        <v>48.599999999999994</v>
      </c>
      <c r="R108" s="20">
        <f>M108+(N108*2)+P108-Q108</f>
        <v>354.6</v>
      </c>
      <c r="S108" s="26">
        <f>((((R108*(19-B108))*2)/(B108+2)-(B108+1))/100)+6</f>
        <v>15.376000000000001</v>
      </c>
      <c r="T108" s="13"/>
    </row>
    <row r="109" spans="1:20" x14ac:dyDescent="0.25">
      <c r="A109" s="27">
        <f t="shared" si="4"/>
        <v>15.197333333333331</v>
      </c>
      <c r="B109" s="23">
        <v>7</v>
      </c>
      <c r="C109" s="23">
        <v>127</v>
      </c>
      <c r="D109" s="12" t="s">
        <v>162</v>
      </c>
      <c r="E109" s="12" t="s">
        <v>58</v>
      </c>
      <c r="F109" s="23" t="s">
        <v>476</v>
      </c>
      <c r="G109" s="23">
        <v>29</v>
      </c>
      <c r="H109" s="23">
        <v>106</v>
      </c>
      <c r="I109" s="23">
        <v>161</v>
      </c>
      <c r="J109" s="23">
        <v>129</v>
      </c>
      <c r="K109" s="23">
        <v>11.7</v>
      </c>
      <c r="L109" s="12">
        <v>11</v>
      </c>
      <c r="M109" s="23">
        <f t="shared" si="5"/>
        <v>373</v>
      </c>
      <c r="N109" s="23">
        <f>L109-12</f>
        <v>-1</v>
      </c>
      <c r="O109" s="23">
        <f>35-G109</f>
        <v>6</v>
      </c>
      <c r="P109" s="23">
        <f t="shared" si="6"/>
        <v>12</v>
      </c>
      <c r="Q109" s="23">
        <f t="shared" si="7"/>
        <v>35.099999999999994</v>
      </c>
      <c r="R109" s="23">
        <f>M109+(N109*2)+P109-Q109</f>
        <v>347.9</v>
      </c>
      <c r="S109" s="28">
        <f>((((R109*(19-B109))*2)/(B109+2)-(B109+1))/100)+6</f>
        <v>15.197333333333331</v>
      </c>
      <c r="T109" s="14"/>
    </row>
    <row r="110" spans="1:20" x14ac:dyDescent="0.25">
      <c r="A110" s="25">
        <f t="shared" si="4"/>
        <v>15.190799999999999</v>
      </c>
      <c r="B110" s="20">
        <v>8</v>
      </c>
      <c r="C110" s="20">
        <v>103</v>
      </c>
      <c r="D110" s="11" t="s">
        <v>147</v>
      </c>
      <c r="E110" s="11" t="s">
        <v>157</v>
      </c>
      <c r="F110" s="20" t="s">
        <v>477</v>
      </c>
      <c r="G110" s="20">
        <v>26</v>
      </c>
      <c r="H110" s="20">
        <v>82</v>
      </c>
      <c r="I110" s="20">
        <v>148</v>
      </c>
      <c r="J110" s="20">
        <v>106.1</v>
      </c>
      <c r="K110" s="20">
        <v>12</v>
      </c>
      <c r="L110" s="11">
        <v>13.7</v>
      </c>
      <c r="M110" s="20">
        <f t="shared" si="5"/>
        <v>397</v>
      </c>
      <c r="N110" s="20">
        <f>L110-12</f>
        <v>1.6999999999999993</v>
      </c>
      <c r="O110" s="20">
        <f>32-G110</f>
        <v>6</v>
      </c>
      <c r="P110" s="20">
        <f t="shared" si="6"/>
        <v>12</v>
      </c>
      <c r="Q110" s="20">
        <f t="shared" si="7"/>
        <v>36</v>
      </c>
      <c r="R110" s="20">
        <f>M110+(N110*2)+P110-Q110</f>
        <v>376.4</v>
      </c>
      <c r="S110" s="26">
        <f>((((R110*(19-B110))*2)/(B110+2)-(B110+1))/100)+7</f>
        <v>15.190799999999999</v>
      </c>
      <c r="T110" s="13"/>
    </row>
    <row r="111" spans="1:20" x14ac:dyDescent="0.25">
      <c r="A111" s="27">
        <f t="shared" si="4"/>
        <v>15.116</v>
      </c>
      <c r="B111" s="23">
        <v>8</v>
      </c>
      <c r="C111" s="23">
        <v>99</v>
      </c>
      <c r="D111" s="12" t="s">
        <v>123</v>
      </c>
      <c r="E111" s="12" t="s">
        <v>40</v>
      </c>
      <c r="F111" s="23" t="s">
        <v>477</v>
      </c>
      <c r="G111" s="23">
        <v>25</v>
      </c>
      <c r="H111" s="23">
        <v>83</v>
      </c>
      <c r="I111" s="23">
        <v>169</v>
      </c>
      <c r="J111" s="23">
        <v>104.7</v>
      </c>
      <c r="K111" s="23">
        <v>13.2</v>
      </c>
      <c r="L111" s="12">
        <v>10.8</v>
      </c>
      <c r="M111" s="23">
        <f t="shared" si="5"/>
        <v>401</v>
      </c>
      <c r="N111" s="23">
        <f>L111-12</f>
        <v>-1.1999999999999993</v>
      </c>
      <c r="O111" s="23">
        <f>32-G111</f>
        <v>7</v>
      </c>
      <c r="P111" s="23">
        <f t="shared" si="6"/>
        <v>14</v>
      </c>
      <c r="Q111" s="23">
        <f t="shared" si="7"/>
        <v>39.599999999999994</v>
      </c>
      <c r="R111" s="23">
        <f>M111+(N111*2)+P111-Q111</f>
        <v>373</v>
      </c>
      <c r="S111" s="28">
        <f>((((R111*(19-B111))*2)/(B111+2)-(B111+1))/100)+7</f>
        <v>15.116</v>
      </c>
      <c r="T111" s="14"/>
    </row>
    <row r="112" spans="1:20" x14ac:dyDescent="0.25">
      <c r="A112" s="25">
        <f t="shared" si="4"/>
        <v>15.024800000000003</v>
      </c>
      <c r="B112" s="20">
        <v>8</v>
      </c>
      <c r="C112" s="20">
        <v>141</v>
      </c>
      <c r="D112" s="11" t="s">
        <v>161</v>
      </c>
      <c r="E112" s="11" t="s">
        <v>15</v>
      </c>
      <c r="F112" s="20" t="s">
        <v>474</v>
      </c>
      <c r="G112" s="20">
        <v>28</v>
      </c>
      <c r="H112" s="20">
        <v>114</v>
      </c>
      <c r="I112" s="20">
        <v>219</v>
      </c>
      <c r="J112" s="20">
        <v>146.6</v>
      </c>
      <c r="K112" s="20">
        <v>16.399999999999999</v>
      </c>
      <c r="L112" s="20">
        <v>17.8</v>
      </c>
      <c r="M112" s="20">
        <f t="shared" si="5"/>
        <v>359</v>
      </c>
      <c r="N112" s="20">
        <f>L112-18</f>
        <v>-0.19999999999999929</v>
      </c>
      <c r="O112" s="20">
        <f>35-G112</f>
        <v>7</v>
      </c>
      <c r="P112" s="20">
        <f t="shared" si="6"/>
        <v>14</v>
      </c>
      <c r="Q112" s="20">
        <f t="shared" si="7"/>
        <v>49.199999999999996</v>
      </c>
      <c r="R112" s="20">
        <f>M112+(N112*2)+P112-Q112</f>
        <v>323.40000000000003</v>
      </c>
      <c r="S112" s="26">
        <f>((((R112*(19-B112))*2)/(B112+2)-(B112+1))/100)+8</f>
        <v>15.024800000000003</v>
      </c>
      <c r="T112" s="21"/>
    </row>
    <row r="113" spans="1:20" x14ac:dyDescent="0.25">
      <c r="A113" s="27">
        <f t="shared" si="4"/>
        <v>15.0236</v>
      </c>
      <c r="B113" s="23">
        <v>8</v>
      </c>
      <c r="C113" s="23">
        <v>96</v>
      </c>
      <c r="D113" s="12" t="s">
        <v>126</v>
      </c>
      <c r="E113" s="12" t="s">
        <v>56</v>
      </c>
      <c r="F113" s="23" t="s">
        <v>475</v>
      </c>
      <c r="G113" s="23">
        <v>26</v>
      </c>
      <c r="H113" s="23">
        <v>79</v>
      </c>
      <c r="I113" s="23">
        <v>130</v>
      </c>
      <c r="J113" s="23">
        <v>101.8</v>
      </c>
      <c r="K113" s="23">
        <v>12.6</v>
      </c>
      <c r="L113" s="12">
        <v>10.199999999999999</v>
      </c>
      <c r="M113" s="23">
        <f t="shared" si="5"/>
        <v>404</v>
      </c>
      <c r="N113" s="23">
        <f>L113-12</f>
        <v>-1.8000000000000007</v>
      </c>
      <c r="O113" s="23">
        <f>30-G113</f>
        <v>4</v>
      </c>
      <c r="P113" s="23">
        <f t="shared" si="6"/>
        <v>8</v>
      </c>
      <c r="Q113" s="23">
        <f t="shared" si="7"/>
        <v>37.799999999999997</v>
      </c>
      <c r="R113" s="23">
        <f>M113+(N113*3)+P113-Q113</f>
        <v>368.8</v>
      </c>
      <c r="S113" s="28">
        <f>((((R113*(19-B113))*2)/(B113+2)-(B113+1))/100)+7</f>
        <v>15.0236</v>
      </c>
      <c r="T113" s="14"/>
    </row>
    <row r="114" spans="1:20" x14ac:dyDescent="0.25">
      <c r="A114" s="25">
        <f t="shared" si="4"/>
        <v>15.010666666666665</v>
      </c>
      <c r="B114" s="20">
        <v>7</v>
      </c>
      <c r="C114" s="20">
        <v>92</v>
      </c>
      <c r="D114" s="11" t="s">
        <v>244</v>
      </c>
      <c r="E114" s="11" t="s">
        <v>157</v>
      </c>
      <c r="F114" s="20" t="s">
        <v>475</v>
      </c>
      <c r="G114" s="20">
        <v>22</v>
      </c>
      <c r="H114" s="20">
        <v>59</v>
      </c>
      <c r="I114" s="20">
        <v>217</v>
      </c>
      <c r="J114" s="20">
        <v>86.1</v>
      </c>
      <c r="K114" s="20">
        <v>28.2</v>
      </c>
      <c r="L114" s="11">
        <v>0</v>
      </c>
      <c r="M114" s="20">
        <f t="shared" si="5"/>
        <v>408</v>
      </c>
      <c r="N114" s="20">
        <f>L114-12</f>
        <v>-12</v>
      </c>
      <c r="O114" s="20">
        <f>30-G114</f>
        <v>8</v>
      </c>
      <c r="P114" s="20">
        <f t="shared" si="6"/>
        <v>16</v>
      </c>
      <c r="Q114" s="20">
        <f t="shared" si="7"/>
        <v>84.6</v>
      </c>
      <c r="R114" s="20">
        <f>M114+(N114*3)+P114-Q114</f>
        <v>303.39999999999998</v>
      </c>
      <c r="S114" s="26">
        <f>((((R114*(19-B114))*2)/(B114+2)-(B114+1))/100)+7</f>
        <v>15.010666666666665</v>
      </c>
      <c r="T114" s="21"/>
    </row>
    <row r="115" spans="1:20" x14ac:dyDescent="0.25">
      <c r="A115" s="27">
        <f t="shared" si="4"/>
        <v>14.948799999999999</v>
      </c>
      <c r="B115" s="23">
        <v>8</v>
      </c>
      <c r="C115" s="23">
        <v>104</v>
      </c>
      <c r="D115" s="12" t="s">
        <v>146</v>
      </c>
      <c r="E115" s="12" t="s">
        <v>9</v>
      </c>
      <c r="F115" s="23" t="s">
        <v>477</v>
      </c>
      <c r="G115" s="23">
        <v>28</v>
      </c>
      <c r="H115" s="23">
        <v>72</v>
      </c>
      <c r="I115" s="23">
        <v>151</v>
      </c>
      <c r="J115" s="23">
        <v>106.5</v>
      </c>
      <c r="K115" s="23">
        <v>14.2</v>
      </c>
      <c r="L115" s="12">
        <v>14</v>
      </c>
      <c r="M115" s="23">
        <f t="shared" si="5"/>
        <v>396</v>
      </c>
      <c r="N115" s="23">
        <f>L115-12</f>
        <v>2</v>
      </c>
      <c r="O115" s="23">
        <f>32-G115</f>
        <v>4</v>
      </c>
      <c r="P115" s="23">
        <f t="shared" si="6"/>
        <v>8</v>
      </c>
      <c r="Q115" s="23">
        <f t="shared" si="7"/>
        <v>42.599999999999994</v>
      </c>
      <c r="R115" s="23">
        <f>M115+(N115*2)+P115-Q115</f>
        <v>365.4</v>
      </c>
      <c r="S115" s="28">
        <f>((((R115*(19-B115))*2)/(B115+2)-(B115+1))/100)+7</f>
        <v>14.948799999999999</v>
      </c>
      <c r="T115" s="24"/>
    </row>
    <row r="116" spans="1:20" x14ac:dyDescent="0.25">
      <c r="A116" s="25">
        <f t="shared" si="4"/>
        <v>14.8828</v>
      </c>
      <c r="B116" s="20">
        <v>8</v>
      </c>
      <c r="C116" s="20">
        <v>107</v>
      </c>
      <c r="D116" s="11" t="s">
        <v>125</v>
      </c>
      <c r="E116" s="11" t="s">
        <v>25</v>
      </c>
      <c r="F116" s="20" t="s">
        <v>477</v>
      </c>
      <c r="G116" s="20">
        <v>28</v>
      </c>
      <c r="H116" s="20">
        <v>86</v>
      </c>
      <c r="I116" s="20">
        <v>160</v>
      </c>
      <c r="J116" s="20">
        <v>110</v>
      </c>
      <c r="K116" s="20">
        <v>13.2</v>
      </c>
      <c r="L116" s="11">
        <v>12.5</v>
      </c>
      <c r="M116" s="20">
        <f t="shared" si="5"/>
        <v>393</v>
      </c>
      <c r="N116" s="20">
        <f>L116-12</f>
        <v>0.5</v>
      </c>
      <c r="O116" s="20">
        <f>32-G116</f>
        <v>4</v>
      </c>
      <c r="P116" s="20">
        <f t="shared" si="6"/>
        <v>8</v>
      </c>
      <c r="Q116" s="20">
        <f t="shared" si="7"/>
        <v>39.599999999999994</v>
      </c>
      <c r="R116" s="20">
        <f>M116+(N116*2)+P116-Q116</f>
        <v>362.4</v>
      </c>
      <c r="S116" s="26">
        <f>((((R116*(19-B116))*2)/(B116+2)-(B116+1))/100)+7</f>
        <v>14.8828</v>
      </c>
      <c r="T116" s="13"/>
    </row>
    <row r="117" spans="1:20" x14ac:dyDescent="0.25">
      <c r="A117" s="27">
        <f t="shared" si="4"/>
        <v>14.878400000000003</v>
      </c>
      <c r="B117" s="23">
        <v>8</v>
      </c>
      <c r="C117" s="23">
        <v>98</v>
      </c>
      <c r="D117" s="12" t="s">
        <v>127</v>
      </c>
      <c r="E117" s="12" t="s">
        <v>50</v>
      </c>
      <c r="F117" s="23" t="s">
        <v>477</v>
      </c>
      <c r="G117" s="23">
        <v>22</v>
      </c>
      <c r="H117" s="23">
        <v>71</v>
      </c>
      <c r="I117" s="23">
        <v>174</v>
      </c>
      <c r="J117" s="23">
        <v>104</v>
      </c>
      <c r="K117" s="23">
        <v>17.2</v>
      </c>
      <c r="L117" s="12">
        <v>7.9</v>
      </c>
      <c r="M117" s="23">
        <f t="shared" si="5"/>
        <v>402</v>
      </c>
      <c r="N117" s="23">
        <f>L117-12</f>
        <v>-4.0999999999999996</v>
      </c>
      <c r="O117" s="23">
        <f>32-G117</f>
        <v>10</v>
      </c>
      <c r="P117" s="23">
        <f t="shared" si="6"/>
        <v>20</v>
      </c>
      <c r="Q117" s="23">
        <f t="shared" si="7"/>
        <v>51.599999999999994</v>
      </c>
      <c r="R117" s="23">
        <f>M117+(N117*2)+P117-Q117</f>
        <v>362.20000000000005</v>
      </c>
      <c r="S117" s="28">
        <f>((((R117*(19-B117))*2)/(B117+2)-(B117+1))/100)+7</f>
        <v>14.878400000000003</v>
      </c>
      <c r="T117" s="14"/>
    </row>
    <row r="118" spans="1:20" x14ac:dyDescent="0.25">
      <c r="A118" s="25">
        <f t="shared" si="4"/>
        <v>14.841000000000001</v>
      </c>
      <c r="B118" s="20">
        <v>8</v>
      </c>
      <c r="C118" s="20">
        <v>106</v>
      </c>
      <c r="D118" s="11" t="s">
        <v>121</v>
      </c>
      <c r="E118" s="11" t="s">
        <v>45</v>
      </c>
      <c r="F118" s="20" t="s">
        <v>477</v>
      </c>
      <c r="G118" s="20">
        <v>24</v>
      </c>
      <c r="H118" s="20">
        <v>81</v>
      </c>
      <c r="I118" s="20">
        <v>178</v>
      </c>
      <c r="J118" s="20">
        <v>107.9</v>
      </c>
      <c r="K118" s="20">
        <v>16.100000000000001</v>
      </c>
      <c r="L118" s="11">
        <v>11.4</v>
      </c>
      <c r="M118" s="20">
        <f t="shared" si="5"/>
        <v>394</v>
      </c>
      <c r="N118" s="20">
        <f>L118-12</f>
        <v>-0.59999999999999964</v>
      </c>
      <c r="O118" s="20">
        <f>32-G118</f>
        <v>8</v>
      </c>
      <c r="P118" s="20">
        <f t="shared" si="6"/>
        <v>16</v>
      </c>
      <c r="Q118" s="20">
        <f t="shared" si="7"/>
        <v>48.300000000000004</v>
      </c>
      <c r="R118" s="20">
        <f>M118+(N118*2)+P118-Q118</f>
        <v>360.5</v>
      </c>
      <c r="S118" s="26">
        <f>((((R118*(19-B118))*2)/(B118+2)-(B118+1))/100)+7</f>
        <v>14.841000000000001</v>
      </c>
      <c r="T118" s="13"/>
    </row>
    <row r="119" spans="1:20" x14ac:dyDescent="0.25">
      <c r="A119" s="27">
        <f t="shared" si="4"/>
        <v>14.779399999999999</v>
      </c>
      <c r="B119" s="23">
        <v>8</v>
      </c>
      <c r="C119" s="23">
        <v>90</v>
      </c>
      <c r="D119" s="12" t="s">
        <v>131</v>
      </c>
      <c r="E119" s="12" t="s">
        <v>32</v>
      </c>
      <c r="F119" s="23" t="s">
        <v>475</v>
      </c>
      <c r="G119" s="23">
        <v>29</v>
      </c>
      <c r="H119" s="23">
        <v>66</v>
      </c>
      <c r="I119" s="23">
        <v>224</v>
      </c>
      <c r="J119" s="23">
        <v>98</v>
      </c>
      <c r="K119" s="23">
        <v>18.600000000000001</v>
      </c>
      <c r="L119" s="12">
        <v>12.5</v>
      </c>
      <c r="M119" s="23">
        <f t="shared" si="5"/>
        <v>410</v>
      </c>
      <c r="N119" s="23">
        <f>L119-12</f>
        <v>0.5</v>
      </c>
      <c r="O119" s="23">
        <f>30-G119</f>
        <v>1</v>
      </c>
      <c r="P119" s="23">
        <f t="shared" si="6"/>
        <v>2</v>
      </c>
      <c r="Q119" s="23">
        <f t="shared" si="7"/>
        <v>55.800000000000004</v>
      </c>
      <c r="R119" s="23">
        <f>M119+(N119*3)+P119-Q119</f>
        <v>357.7</v>
      </c>
      <c r="S119" s="28">
        <f>((((R119*(19-B119))*2)/(B119+2)-(B119+1))/100)+7</f>
        <v>14.779399999999999</v>
      </c>
      <c r="T119" s="24"/>
    </row>
    <row r="120" spans="1:20" x14ac:dyDescent="0.25">
      <c r="A120" s="25">
        <f t="shared" si="4"/>
        <v>14.763999999999999</v>
      </c>
      <c r="B120" s="20">
        <v>8</v>
      </c>
      <c r="C120" s="20">
        <v>115</v>
      </c>
      <c r="D120" s="11" t="s">
        <v>133</v>
      </c>
      <c r="E120" s="11" t="s">
        <v>85</v>
      </c>
      <c r="F120" s="20" t="s">
        <v>475</v>
      </c>
      <c r="G120" s="20">
        <v>29</v>
      </c>
      <c r="H120" s="20">
        <v>71</v>
      </c>
      <c r="I120" s="20">
        <v>170</v>
      </c>
      <c r="J120" s="20">
        <v>118.3</v>
      </c>
      <c r="K120" s="20">
        <v>13</v>
      </c>
      <c r="L120" s="11">
        <v>15</v>
      </c>
      <c r="M120" s="20">
        <f t="shared" si="5"/>
        <v>385</v>
      </c>
      <c r="N120" s="20">
        <f>L120-12</f>
        <v>3</v>
      </c>
      <c r="O120" s="20">
        <f>30-G120</f>
        <v>1</v>
      </c>
      <c r="P120" s="20">
        <f t="shared" si="6"/>
        <v>2</v>
      </c>
      <c r="Q120" s="20">
        <f t="shared" si="7"/>
        <v>39</v>
      </c>
      <c r="R120" s="20">
        <f>M120+(N120*3)+P120-Q120</f>
        <v>357</v>
      </c>
      <c r="S120" s="26">
        <f>((((R120*(19-B120))*2)/(B120+2)-(B120+1))/100)+7</f>
        <v>14.763999999999999</v>
      </c>
      <c r="T120" s="21"/>
    </row>
    <row r="121" spans="1:20" x14ac:dyDescent="0.25">
      <c r="A121" s="27">
        <f t="shared" si="4"/>
        <v>14.738666666666667</v>
      </c>
      <c r="B121" s="23">
        <v>7</v>
      </c>
      <c r="C121" s="23">
        <v>124</v>
      </c>
      <c r="D121" s="12" t="s">
        <v>152</v>
      </c>
      <c r="E121" s="12" t="s">
        <v>43</v>
      </c>
      <c r="F121" s="23" t="s">
        <v>474</v>
      </c>
      <c r="G121" s="23">
        <v>33</v>
      </c>
      <c r="H121" s="23">
        <v>87</v>
      </c>
      <c r="I121" s="23">
        <v>162</v>
      </c>
      <c r="J121" s="23">
        <v>125.7</v>
      </c>
      <c r="K121" s="23">
        <v>15.7</v>
      </c>
      <c r="L121" s="23">
        <v>16.899999999999999</v>
      </c>
      <c r="M121" s="23">
        <f t="shared" si="5"/>
        <v>376</v>
      </c>
      <c r="N121" s="23">
        <f>L121-18</f>
        <v>-1.1000000000000014</v>
      </c>
      <c r="O121" s="23">
        <f>35-G121</f>
        <v>2</v>
      </c>
      <c r="P121" s="23">
        <f t="shared" si="6"/>
        <v>4</v>
      </c>
      <c r="Q121" s="23">
        <f t="shared" si="7"/>
        <v>47.099999999999994</v>
      </c>
      <c r="R121" s="23">
        <f>M121+(N121*2)+P121-Q121</f>
        <v>330.70000000000005</v>
      </c>
      <c r="S121" s="28">
        <f>((((R121*(19-B121))*2)/(B121+2)-(B121+1))/100)+6</f>
        <v>14.738666666666667</v>
      </c>
      <c r="T121" s="14"/>
    </row>
    <row r="122" spans="1:20" x14ac:dyDescent="0.25">
      <c r="A122" s="25">
        <f t="shared" si="4"/>
        <v>14.736000000000001</v>
      </c>
      <c r="B122" s="20">
        <v>7</v>
      </c>
      <c r="C122" s="20">
        <v>138</v>
      </c>
      <c r="D122" s="11" t="s">
        <v>206</v>
      </c>
      <c r="E122" s="11" t="s">
        <v>157</v>
      </c>
      <c r="F122" s="20" t="s">
        <v>474</v>
      </c>
      <c r="G122" s="20">
        <v>21</v>
      </c>
      <c r="H122" s="20">
        <v>110</v>
      </c>
      <c r="I122" s="20">
        <v>271</v>
      </c>
      <c r="J122" s="20">
        <v>143.30000000000001</v>
      </c>
      <c r="K122" s="20">
        <v>32.799999999999997</v>
      </c>
      <c r="L122" s="20">
        <v>0</v>
      </c>
      <c r="M122" s="20">
        <f t="shared" si="5"/>
        <v>362</v>
      </c>
      <c r="N122" s="20">
        <f>L122-18</f>
        <v>-18</v>
      </c>
      <c r="O122" s="20">
        <f>35-G122</f>
        <v>14</v>
      </c>
      <c r="P122" s="20">
        <f t="shared" si="6"/>
        <v>28</v>
      </c>
      <c r="Q122" s="20">
        <f t="shared" si="7"/>
        <v>98.399999999999991</v>
      </c>
      <c r="R122" s="20">
        <f>M122+(N122*2)+P122-Q122</f>
        <v>255.60000000000002</v>
      </c>
      <c r="S122" s="26">
        <f>((((R122*(19-B122))*2)/(B122+2)-(B122+1))/100)+8</f>
        <v>14.736000000000001</v>
      </c>
      <c r="T122" s="21"/>
    </row>
    <row r="123" spans="1:20" x14ac:dyDescent="0.25">
      <c r="A123" s="27">
        <f t="shared" si="4"/>
        <v>14.667200000000001</v>
      </c>
      <c r="B123" s="23">
        <v>8</v>
      </c>
      <c r="C123" s="23">
        <v>105</v>
      </c>
      <c r="D123" s="12" t="s">
        <v>134</v>
      </c>
      <c r="E123" s="12" t="s">
        <v>15</v>
      </c>
      <c r="F123" s="23" t="s">
        <v>477</v>
      </c>
      <c r="G123" s="23">
        <v>23</v>
      </c>
      <c r="H123" s="23">
        <v>79</v>
      </c>
      <c r="I123" s="23">
        <v>189</v>
      </c>
      <c r="J123" s="23">
        <v>106.5</v>
      </c>
      <c r="K123" s="23">
        <v>17.2</v>
      </c>
      <c r="L123" s="12">
        <v>7.6</v>
      </c>
      <c r="M123" s="23">
        <f t="shared" si="5"/>
        <v>395</v>
      </c>
      <c r="N123" s="23">
        <f>L123-12</f>
        <v>-4.4000000000000004</v>
      </c>
      <c r="O123" s="23">
        <f>32-G123</f>
        <v>9</v>
      </c>
      <c r="P123" s="23">
        <f t="shared" si="6"/>
        <v>18</v>
      </c>
      <c r="Q123" s="23">
        <f t="shared" si="7"/>
        <v>51.599999999999994</v>
      </c>
      <c r="R123" s="23">
        <f>M123+(N123*2)+P123-Q123</f>
        <v>352.6</v>
      </c>
      <c r="S123" s="28">
        <f>((((R123*(19-B123))*2)/(B123+2)-(B123+1))/100)+7</f>
        <v>14.667200000000001</v>
      </c>
      <c r="T123" s="24"/>
    </row>
    <row r="124" spans="1:20" x14ac:dyDescent="0.25">
      <c r="A124" s="25">
        <f t="shared" si="4"/>
        <v>14.659600000000001</v>
      </c>
      <c r="B124" s="20">
        <v>8</v>
      </c>
      <c r="C124" s="20">
        <v>151</v>
      </c>
      <c r="D124" s="11" t="s">
        <v>168</v>
      </c>
      <c r="E124" s="11" t="s">
        <v>48</v>
      </c>
      <c r="F124" s="20" t="s">
        <v>474</v>
      </c>
      <c r="G124" s="20">
        <v>36</v>
      </c>
      <c r="H124" s="20">
        <v>115</v>
      </c>
      <c r="I124" s="20">
        <v>237</v>
      </c>
      <c r="J124" s="20">
        <v>158</v>
      </c>
      <c r="K124" s="20">
        <v>13.6</v>
      </c>
      <c r="L124" s="20">
        <v>18.3</v>
      </c>
      <c r="M124" s="20">
        <f t="shared" si="5"/>
        <v>349</v>
      </c>
      <c r="N124" s="20">
        <f>L124-18</f>
        <v>0.30000000000000071</v>
      </c>
      <c r="O124" s="20">
        <f>35-G124</f>
        <v>-1</v>
      </c>
      <c r="P124" s="20">
        <f t="shared" si="6"/>
        <v>-2</v>
      </c>
      <c r="Q124" s="20">
        <f t="shared" si="7"/>
        <v>40.799999999999997</v>
      </c>
      <c r="R124" s="20">
        <f>M124+(N124*2)+P124-Q124</f>
        <v>306.8</v>
      </c>
      <c r="S124" s="26">
        <f>((((R124*(19-B124))*2)/(B124+2)-(B124+1))/100)+8</f>
        <v>14.659600000000001</v>
      </c>
      <c r="T124" s="21"/>
    </row>
    <row r="125" spans="1:20" x14ac:dyDescent="0.25">
      <c r="A125" s="27">
        <f t="shared" si="4"/>
        <v>14.486799999999999</v>
      </c>
      <c r="B125" s="23">
        <v>8</v>
      </c>
      <c r="C125" s="23">
        <v>119</v>
      </c>
      <c r="D125" s="12" t="s">
        <v>130</v>
      </c>
      <c r="E125" s="12" t="s">
        <v>129</v>
      </c>
      <c r="F125" s="23" t="s">
        <v>477</v>
      </c>
      <c r="G125" s="23">
        <v>28</v>
      </c>
      <c r="H125" s="23">
        <v>82</v>
      </c>
      <c r="I125" s="23">
        <v>169</v>
      </c>
      <c r="J125" s="23">
        <v>119.8</v>
      </c>
      <c r="K125" s="23">
        <v>14.8</v>
      </c>
      <c r="L125" s="12">
        <v>11.9</v>
      </c>
      <c r="M125" s="23">
        <f t="shared" si="5"/>
        <v>381</v>
      </c>
      <c r="N125" s="23">
        <f>L125-12</f>
        <v>-9.9999999999999645E-2</v>
      </c>
      <c r="O125" s="23">
        <f>32-G125</f>
        <v>4</v>
      </c>
      <c r="P125" s="23">
        <f t="shared" si="6"/>
        <v>8</v>
      </c>
      <c r="Q125" s="23">
        <f t="shared" si="7"/>
        <v>44.400000000000006</v>
      </c>
      <c r="R125" s="23">
        <f>M125+(N125*2)+P125-Q125</f>
        <v>344.4</v>
      </c>
      <c r="S125" s="28">
        <f>((((R125*(19-B125))*2)/(B125+2)-(B125+1))/100)+7</f>
        <v>14.486799999999999</v>
      </c>
      <c r="T125" s="14"/>
    </row>
    <row r="126" spans="1:20" x14ac:dyDescent="0.25">
      <c r="A126" s="25">
        <f t="shared" si="4"/>
        <v>14.451600000000001</v>
      </c>
      <c r="B126" s="20">
        <v>8</v>
      </c>
      <c r="C126" s="20">
        <v>108</v>
      </c>
      <c r="D126" s="11" t="s">
        <v>145</v>
      </c>
      <c r="E126" s="11" t="s">
        <v>40</v>
      </c>
      <c r="F126" s="20" t="s">
        <v>475</v>
      </c>
      <c r="G126" s="20">
        <v>24</v>
      </c>
      <c r="H126" s="20">
        <v>76</v>
      </c>
      <c r="I126" s="20">
        <v>168</v>
      </c>
      <c r="J126" s="20">
        <v>110.3</v>
      </c>
      <c r="K126" s="20">
        <v>15.9</v>
      </c>
      <c r="L126" s="11">
        <v>7.5</v>
      </c>
      <c r="M126" s="20">
        <f t="shared" si="5"/>
        <v>392</v>
      </c>
      <c r="N126" s="20">
        <f>L126-12</f>
        <v>-4.5</v>
      </c>
      <c r="O126" s="20">
        <f>30-G126</f>
        <v>6</v>
      </c>
      <c r="P126" s="20">
        <f t="shared" si="6"/>
        <v>12</v>
      </c>
      <c r="Q126" s="20">
        <f t="shared" si="7"/>
        <v>47.7</v>
      </c>
      <c r="R126" s="20">
        <f>M126+(N126*3)+P126-Q126</f>
        <v>342.8</v>
      </c>
      <c r="S126" s="26">
        <f>((((R126*(19-B126))*2)/(B126+2)-(B126+1))/100)+7</f>
        <v>14.451600000000001</v>
      </c>
      <c r="T126" s="21"/>
    </row>
    <row r="127" spans="1:20" x14ac:dyDescent="0.25">
      <c r="A127" s="27">
        <f t="shared" si="4"/>
        <v>14.2844</v>
      </c>
      <c r="B127" s="23">
        <v>8</v>
      </c>
      <c r="C127" s="23">
        <v>109</v>
      </c>
      <c r="D127" s="12" t="s">
        <v>113</v>
      </c>
      <c r="E127" s="12" t="s">
        <v>54</v>
      </c>
      <c r="F127" s="23" t="s">
        <v>475</v>
      </c>
      <c r="G127" s="23">
        <v>27</v>
      </c>
      <c r="H127" s="23">
        <v>60</v>
      </c>
      <c r="I127" s="23">
        <v>161</v>
      </c>
      <c r="J127" s="23">
        <v>111.4</v>
      </c>
      <c r="K127" s="23">
        <v>21.4</v>
      </c>
      <c r="L127" s="12">
        <v>12.8</v>
      </c>
      <c r="M127" s="23">
        <f t="shared" si="5"/>
        <v>391</v>
      </c>
      <c r="N127" s="23">
        <f>L127-12</f>
        <v>0.80000000000000071</v>
      </c>
      <c r="O127" s="23">
        <f>30-G127</f>
        <v>3</v>
      </c>
      <c r="P127" s="23">
        <f t="shared" si="6"/>
        <v>6</v>
      </c>
      <c r="Q127" s="23">
        <f t="shared" si="7"/>
        <v>64.199999999999989</v>
      </c>
      <c r="R127" s="23">
        <f>M127+(N127*3)+P127-Q127</f>
        <v>335.2</v>
      </c>
      <c r="S127" s="28">
        <f>((((R127*(19-B127))*2)/(B127+2)-(B127+1))/100)+7</f>
        <v>14.2844</v>
      </c>
      <c r="T127" s="24"/>
    </row>
    <row r="128" spans="1:20" x14ac:dyDescent="0.25">
      <c r="A128" s="25">
        <f t="shared" si="4"/>
        <v>14.24625</v>
      </c>
      <c r="B128" s="20">
        <v>6</v>
      </c>
      <c r="C128" s="20">
        <v>65</v>
      </c>
      <c r="D128" s="11" t="s">
        <v>97</v>
      </c>
      <c r="E128" s="11" t="s">
        <v>36</v>
      </c>
      <c r="F128" s="20" t="s">
        <v>476</v>
      </c>
      <c r="G128" s="20">
        <v>23</v>
      </c>
      <c r="H128" s="20">
        <v>51</v>
      </c>
      <c r="I128" s="20">
        <v>98</v>
      </c>
      <c r="J128" s="20">
        <v>65.2</v>
      </c>
      <c r="K128" s="20">
        <v>5.5</v>
      </c>
      <c r="L128" s="11">
        <v>11</v>
      </c>
      <c r="M128" s="20">
        <f t="shared" si="5"/>
        <v>435</v>
      </c>
      <c r="N128" s="20">
        <f>L128-12</f>
        <v>-1</v>
      </c>
      <c r="O128" s="20">
        <f>35-G128</f>
        <v>12</v>
      </c>
      <c r="P128" s="20">
        <f t="shared" si="6"/>
        <v>24</v>
      </c>
      <c r="Q128" s="20">
        <f t="shared" si="7"/>
        <v>16.5</v>
      </c>
      <c r="R128" s="20">
        <f>M128+(N128*2)+P128-Q128</f>
        <v>440.5</v>
      </c>
      <c r="S128" s="26">
        <f>((((R128*(19-B128))*2)/(B128+2)-(B128+1))/100)</f>
        <v>14.24625</v>
      </c>
      <c r="T128" s="13"/>
    </row>
    <row r="129" spans="1:20" x14ac:dyDescent="0.25">
      <c r="A129" s="27">
        <f t="shared" si="4"/>
        <v>14.134117647058824</v>
      </c>
      <c r="B129" s="23">
        <v>15</v>
      </c>
      <c r="C129" s="23">
        <v>363</v>
      </c>
      <c r="D129" s="12" t="s">
        <v>384</v>
      </c>
      <c r="E129" s="12" t="s">
        <v>48</v>
      </c>
      <c r="F129" s="23" t="s">
        <v>477</v>
      </c>
      <c r="G129" s="23">
        <v>23</v>
      </c>
      <c r="H129" s="23">
        <v>286</v>
      </c>
      <c r="I129" s="23">
        <v>358</v>
      </c>
      <c r="J129" s="23">
        <v>325.39999999999998</v>
      </c>
      <c r="K129" s="23">
        <v>26.1</v>
      </c>
      <c r="L129" s="12">
        <v>4.9000000000000004</v>
      </c>
      <c r="M129" s="23">
        <f t="shared" si="5"/>
        <v>137</v>
      </c>
      <c r="N129" s="23">
        <f>L129-12</f>
        <v>-7.1</v>
      </c>
      <c r="O129" s="23">
        <f>32-G129</f>
        <v>9</v>
      </c>
      <c r="P129" s="23">
        <f t="shared" si="6"/>
        <v>18</v>
      </c>
      <c r="Q129" s="23">
        <f t="shared" si="7"/>
        <v>78.300000000000011</v>
      </c>
      <c r="R129" s="23">
        <f>M129+(N129*2)+P129-Q129</f>
        <v>62.5</v>
      </c>
      <c r="S129" s="28">
        <f>((((R129*(19-B129))*2)/(B129+2)-(B129+1))/100)+8</f>
        <v>8.1341176470588241</v>
      </c>
      <c r="T129" s="24">
        <v>6</v>
      </c>
    </row>
    <row r="130" spans="1:20" x14ac:dyDescent="0.25">
      <c r="A130" s="25">
        <f t="shared" ref="A130:A193" si="8">S130+T130</f>
        <v>13.957333333333333</v>
      </c>
      <c r="B130" s="20">
        <v>7</v>
      </c>
      <c r="C130" s="20">
        <v>97</v>
      </c>
      <c r="D130" s="11" t="s">
        <v>257</v>
      </c>
      <c r="E130" s="11" t="s">
        <v>32</v>
      </c>
      <c r="F130" s="20" t="s">
        <v>475</v>
      </c>
      <c r="G130" s="20">
        <v>22</v>
      </c>
      <c r="H130" s="20">
        <v>59</v>
      </c>
      <c r="I130" s="20">
        <v>264</v>
      </c>
      <c r="J130" s="20">
        <v>90.7</v>
      </c>
      <c r="K130" s="20">
        <v>39.700000000000003</v>
      </c>
      <c r="L130" s="11">
        <v>0</v>
      </c>
      <c r="M130" s="20">
        <f t="shared" ref="M130:M193" si="9">500-C130</f>
        <v>403</v>
      </c>
      <c r="N130" s="20">
        <f>L130-12</f>
        <v>-12</v>
      </c>
      <c r="O130" s="20">
        <f>30-G130</f>
        <v>8</v>
      </c>
      <c r="P130" s="20">
        <f t="shared" ref="P130:P193" si="10">O130*2</f>
        <v>16</v>
      </c>
      <c r="Q130" s="20">
        <f t="shared" ref="Q130:Q193" si="11">K130*3</f>
        <v>119.10000000000001</v>
      </c>
      <c r="R130" s="20">
        <f>M130+(N130*3)+P130-Q130</f>
        <v>263.89999999999998</v>
      </c>
      <c r="S130" s="26">
        <f>((((R130*(19-B130))*2)/(B130+2)-(B130+1))/100)+7</f>
        <v>13.957333333333333</v>
      </c>
      <c r="T130" s="21"/>
    </row>
    <row r="131" spans="1:20" x14ac:dyDescent="0.25">
      <c r="A131" s="27">
        <f t="shared" si="8"/>
        <v>13.880600000000001</v>
      </c>
      <c r="B131" s="23">
        <v>8</v>
      </c>
      <c r="C131" s="23">
        <v>118</v>
      </c>
      <c r="D131" s="12" t="s">
        <v>158</v>
      </c>
      <c r="E131" s="12" t="s">
        <v>129</v>
      </c>
      <c r="F131" s="23" t="s">
        <v>474</v>
      </c>
      <c r="G131" s="23">
        <v>23</v>
      </c>
      <c r="H131" s="23">
        <v>103</v>
      </c>
      <c r="I131" s="23">
        <v>183</v>
      </c>
      <c r="J131" s="23">
        <v>119.6</v>
      </c>
      <c r="K131" s="23">
        <v>11.9</v>
      </c>
      <c r="L131" s="23">
        <v>14</v>
      </c>
      <c r="M131" s="23">
        <f t="shared" si="9"/>
        <v>382</v>
      </c>
      <c r="N131" s="23">
        <f>L131-18</f>
        <v>-4</v>
      </c>
      <c r="O131" s="23">
        <f>35-G131</f>
        <v>12</v>
      </c>
      <c r="P131" s="23">
        <f t="shared" si="10"/>
        <v>24</v>
      </c>
      <c r="Q131" s="23">
        <f t="shared" si="11"/>
        <v>35.700000000000003</v>
      </c>
      <c r="R131" s="23">
        <f>M131+(N131*2)+P131-Q131</f>
        <v>362.3</v>
      </c>
      <c r="S131" s="28">
        <f>((((R131*(19-B131))*2)/(B131+2)-(B131+1))/100)+6</f>
        <v>13.880600000000001</v>
      </c>
      <c r="T131" s="14"/>
    </row>
    <row r="132" spans="1:20" x14ac:dyDescent="0.25">
      <c r="A132" s="25">
        <f t="shared" si="8"/>
        <v>13.835599999999999</v>
      </c>
      <c r="B132" s="20">
        <v>8</v>
      </c>
      <c r="C132" s="20">
        <v>157</v>
      </c>
      <c r="D132" s="11" t="s">
        <v>197</v>
      </c>
      <c r="E132" s="11" t="s">
        <v>11</v>
      </c>
      <c r="F132" s="20" t="s">
        <v>474</v>
      </c>
      <c r="G132" s="20">
        <v>24</v>
      </c>
      <c r="H132" s="20">
        <v>125</v>
      </c>
      <c r="I132" s="20">
        <v>238</v>
      </c>
      <c r="J132" s="20">
        <v>164.4</v>
      </c>
      <c r="K132" s="20">
        <v>13.8</v>
      </c>
      <c r="L132" s="20">
        <v>13.6</v>
      </c>
      <c r="M132" s="20">
        <f t="shared" si="9"/>
        <v>343</v>
      </c>
      <c r="N132" s="20">
        <f>L132-18</f>
        <v>-4.4000000000000004</v>
      </c>
      <c r="O132" s="20">
        <f>35-G132</f>
        <v>11</v>
      </c>
      <c r="P132" s="20">
        <f t="shared" si="10"/>
        <v>22</v>
      </c>
      <c r="Q132" s="20">
        <f t="shared" si="11"/>
        <v>41.400000000000006</v>
      </c>
      <c r="R132" s="20">
        <f>M132+(N132*2)+P132-Q132</f>
        <v>314.79999999999995</v>
      </c>
      <c r="S132" s="26">
        <f>((((R132*(19-B132))*2)/(B132+2)-(B132+1))/100)+7</f>
        <v>13.835599999999999</v>
      </c>
      <c r="T132" s="21"/>
    </row>
    <row r="133" spans="1:20" x14ac:dyDescent="0.25">
      <c r="A133" s="27">
        <f t="shared" si="8"/>
        <v>13.669400000000001</v>
      </c>
      <c r="B133" s="23">
        <v>8</v>
      </c>
      <c r="C133" s="23">
        <v>116</v>
      </c>
      <c r="D133" s="12" t="s">
        <v>150</v>
      </c>
      <c r="E133" s="12" t="s">
        <v>118</v>
      </c>
      <c r="F133" s="23" t="s">
        <v>476</v>
      </c>
      <c r="G133" s="23">
        <v>25</v>
      </c>
      <c r="H133" s="23">
        <v>78</v>
      </c>
      <c r="I133" s="23">
        <v>150</v>
      </c>
      <c r="J133" s="23">
        <v>119</v>
      </c>
      <c r="K133" s="23">
        <v>15.3</v>
      </c>
      <c r="L133" s="12">
        <v>9.3000000000000007</v>
      </c>
      <c r="M133" s="23">
        <f t="shared" si="9"/>
        <v>384</v>
      </c>
      <c r="N133" s="23">
        <f>L133-12</f>
        <v>-2.6999999999999993</v>
      </c>
      <c r="O133" s="23">
        <f>35-G133</f>
        <v>10</v>
      </c>
      <c r="P133" s="23">
        <f t="shared" si="10"/>
        <v>20</v>
      </c>
      <c r="Q133" s="23">
        <f t="shared" si="11"/>
        <v>45.900000000000006</v>
      </c>
      <c r="R133" s="23">
        <f>M133+(N133*2)+P133-Q133</f>
        <v>352.70000000000005</v>
      </c>
      <c r="S133" s="28">
        <f>((((R133*(19-B133))*2)/(B133+2)-(B133+1))/100)+6</f>
        <v>13.669400000000001</v>
      </c>
      <c r="T133" s="14"/>
    </row>
    <row r="134" spans="1:20" x14ac:dyDescent="0.25">
      <c r="A134" s="25">
        <f t="shared" si="8"/>
        <v>13.521000000000001</v>
      </c>
      <c r="B134" s="20">
        <v>8</v>
      </c>
      <c r="C134" s="20">
        <v>137</v>
      </c>
      <c r="D134" s="11" t="s">
        <v>184</v>
      </c>
      <c r="E134" s="11" t="s">
        <v>85</v>
      </c>
      <c r="F134" s="20" t="s">
        <v>475</v>
      </c>
      <c r="G134" s="20">
        <v>26</v>
      </c>
      <c r="H134" s="20">
        <v>100</v>
      </c>
      <c r="I134" s="20">
        <v>216</v>
      </c>
      <c r="J134" s="20">
        <v>141.80000000000001</v>
      </c>
      <c r="K134" s="20">
        <v>17.5</v>
      </c>
      <c r="L134" s="11">
        <v>6</v>
      </c>
      <c r="M134" s="20">
        <f t="shared" si="9"/>
        <v>363</v>
      </c>
      <c r="N134" s="20">
        <f>L134-12</f>
        <v>-6</v>
      </c>
      <c r="O134" s="20">
        <f>30-G134</f>
        <v>4</v>
      </c>
      <c r="P134" s="20">
        <f t="shared" si="10"/>
        <v>8</v>
      </c>
      <c r="Q134" s="20">
        <f t="shared" si="11"/>
        <v>52.5</v>
      </c>
      <c r="R134" s="20">
        <f>M134+(N134*3)+P134-Q134</f>
        <v>300.5</v>
      </c>
      <c r="S134" s="26">
        <f>((((R134*(19-B134))*2)/(B134+2)-(B134+1))/100)+7</f>
        <v>13.521000000000001</v>
      </c>
      <c r="T134" s="21"/>
    </row>
    <row r="135" spans="1:20" x14ac:dyDescent="0.25">
      <c r="A135" s="27">
        <f t="shared" si="8"/>
        <v>13.4946</v>
      </c>
      <c r="B135" s="23">
        <v>8</v>
      </c>
      <c r="C135" s="23">
        <v>153</v>
      </c>
      <c r="D135" s="12" t="s">
        <v>182</v>
      </c>
      <c r="E135" s="12" t="s">
        <v>58</v>
      </c>
      <c r="F135" s="23" t="s">
        <v>475</v>
      </c>
      <c r="G135" s="23">
        <v>27</v>
      </c>
      <c r="H135" s="23">
        <v>123</v>
      </c>
      <c r="I135" s="23">
        <v>209</v>
      </c>
      <c r="J135" s="23">
        <v>159.9</v>
      </c>
      <c r="K135" s="23">
        <v>17.899999999999999</v>
      </c>
      <c r="L135" s="12">
        <v>12</v>
      </c>
      <c r="M135" s="23">
        <f t="shared" si="9"/>
        <v>347</v>
      </c>
      <c r="N135" s="23">
        <f>L135-12</f>
        <v>0</v>
      </c>
      <c r="O135" s="23">
        <f>30-G135</f>
        <v>3</v>
      </c>
      <c r="P135" s="23">
        <f t="shared" si="10"/>
        <v>6</v>
      </c>
      <c r="Q135" s="23">
        <f t="shared" si="11"/>
        <v>53.699999999999996</v>
      </c>
      <c r="R135" s="23">
        <f>M135+(N135*3)+P135-Q135</f>
        <v>299.3</v>
      </c>
      <c r="S135" s="28">
        <f>((((R135*(19-B135))*2)/(B135+2)-(B135+1))/100)+7</f>
        <v>13.4946</v>
      </c>
      <c r="T135" s="14"/>
    </row>
    <row r="136" spans="1:20" x14ac:dyDescent="0.25">
      <c r="A136" s="25">
        <f t="shared" si="8"/>
        <v>13.416</v>
      </c>
      <c r="B136" s="20">
        <v>7</v>
      </c>
      <c r="C136" s="20">
        <v>150</v>
      </c>
      <c r="D136" s="11" t="s">
        <v>203</v>
      </c>
      <c r="E136" s="11" t="s">
        <v>9</v>
      </c>
      <c r="F136" s="20" t="s">
        <v>475</v>
      </c>
      <c r="G136" s="20">
        <v>22</v>
      </c>
      <c r="H136" s="20">
        <v>105</v>
      </c>
      <c r="I136" s="20">
        <v>238</v>
      </c>
      <c r="J136" s="20">
        <v>157.80000000000001</v>
      </c>
      <c r="K136" s="20">
        <v>28.8</v>
      </c>
      <c r="L136" s="11">
        <v>0</v>
      </c>
      <c r="M136" s="20">
        <f t="shared" si="9"/>
        <v>350</v>
      </c>
      <c r="N136" s="20">
        <f>L136-12</f>
        <v>-12</v>
      </c>
      <c r="O136" s="20">
        <f>30-G136</f>
        <v>8</v>
      </c>
      <c r="P136" s="20">
        <f t="shared" si="10"/>
        <v>16</v>
      </c>
      <c r="Q136" s="20">
        <f t="shared" si="11"/>
        <v>86.4</v>
      </c>
      <c r="R136" s="20">
        <f>M136+(N136*3)+P136-Q136</f>
        <v>243.6</v>
      </c>
      <c r="S136" s="26">
        <f>((((R136*(19-B136))*2)/(B136+2)-(B136+1))/100)+7</f>
        <v>13.416</v>
      </c>
      <c r="T136" s="13"/>
    </row>
    <row r="137" spans="1:20" x14ac:dyDescent="0.25">
      <c r="A137" s="27">
        <f t="shared" si="8"/>
        <v>13.296600000000002</v>
      </c>
      <c r="B137" s="23">
        <v>8</v>
      </c>
      <c r="C137" s="23">
        <v>145</v>
      </c>
      <c r="D137" s="12" t="s">
        <v>187</v>
      </c>
      <c r="E137" s="12" t="s">
        <v>28</v>
      </c>
      <c r="F137" s="23" t="s">
        <v>475</v>
      </c>
      <c r="G137" s="23">
        <v>25</v>
      </c>
      <c r="H137" s="23">
        <v>115</v>
      </c>
      <c r="I137" s="23">
        <v>209</v>
      </c>
      <c r="J137" s="23">
        <v>154.1</v>
      </c>
      <c r="K137" s="23">
        <v>14</v>
      </c>
      <c r="L137" s="12">
        <v>1.1000000000000001</v>
      </c>
      <c r="M137" s="23">
        <f t="shared" si="9"/>
        <v>355</v>
      </c>
      <c r="N137" s="23">
        <f>L137-12</f>
        <v>-10.9</v>
      </c>
      <c r="O137" s="23">
        <f>30-G137</f>
        <v>5</v>
      </c>
      <c r="P137" s="23">
        <f t="shared" si="10"/>
        <v>10</v>
      </c>
      <c r="Q137" s="23">
        <f t="shared" si="11"/>
        <v>42</v>
      </c>
      <c r="R137" s="23">
        <f>M137+(N137*3)+P137-Q137</f>
        <v>290.3</v>
      </c>
      <c r="S137" s="28">
        <f>((((R137*(19-B137))*2)/(B137+2)-(B137+1))/100)+7</f>
        <v>13.296600000000002</v>
      </c>
      <c r="T137" s="14"/>
    </row>
    <row r="138" spans="1:20" x14ac:dyDescent="0.25">
      <c r="A138" s="25">
        <f t="shared" si="8"/>
        <v>13.2912</v>
      </c>
      <c r="B138" s="20">
        <v>8</v>
      </c>
      <c r="C138" s="20">
        <v>170</v>
      </c>
      <c r="D138" s="11" t="s">
        <v>175</v>
      </c>
      <c r="E138" s="11" t="s">
        <v>48</v>
      </c>
      <c r="F138" s="20" t="s">
        <v>476</v>
      </c>
      <c r="G138" s="20">
        <v>27</v>
      </c>
      <c r="H138" s="20">
        <v>133</v>
      </c>
      <c r="I138" s="20">
        <v>270</v>
      </c>
      <c r="J138" s="20">
        <v>184.9</v>
      </c>
      <c r="K138" s="20">
        <v>32</v>
      </c>
      <c r="L138" s="11">
        <v>9.3000000000000007</v>
      </c>
      <c r="M138" s="20">
        <f t="shared" si="9"/>
        <v>330</v>
      </c>
      <c r="N138" s="20">
        <f>L138-12</f>
        <v>-2.6999999999999993</v>
      </c>
      <c r="O138" s="20">
        <f>35-G138</f>
        <v>8</v>
      </c>
      <c r="P138" s="20">
        <f t="shared" si="10"/>
        <v>16</v>
      </c>
      <c r="Q138" s="20">
        <f t="shared" si="11"/>
        <v>96</v>
      </c>
      <c r="R138" s="20">
        <f>M138+(N138*2)+P138-Q138</f>
        <v>244.60000000000002</v>
      </c>
      <c r="S138" s="26">
        <f>((((R138*(19-B138))*2)/(B138+2)-(B138+1))/100)+8</f>
        <v>13.2912</v>
      </c>
      <c r="T138" s="21"/>
    </row>
    <row r="139" spans="1:20" x14ac:dyDescent="0.25">
      <c r="A139" s="27">
        <f t="shared" si="8"/>
        <v>13.280000000000001</v>
      </c>
      <c r="B139" s="23">
        <v>9</v>
      </c>
      <c r="C139" s="23">
        <v>129</v>
      </c>
      <c r="D139" s="12" t="s">
        <v>159</v>
      </c>
      <c r="E139" s="12" t="s">
        <v>15</v>
      </c>
      <c r="F139" s="23" t="s">
        <v>475</v>
      </c>
      <c r="G139" s="23">
        <v>24</v>
      </c>
      <c r="H139" s="23">
        <v>93</v>
      </c>
      <c r="I139" s="23">
        <v>157</v>
      </c>
      <c r="J139" s="23">
        <v>130.80000000000001</v>
      </c>
      <c r="K139" s="23">
        <v>10.8</v>
      </c>
      <c r="L139" s="12">
        <v>12.1</v>
      </c>
      <c r="M139" s="23">
        <f t="shared" si="9"/>
        <v>371</v>
      </c>
      <c r="N139" s="23">
        <f>L139-12</f>
        <v>9.9999999999999645E-2</v>
      </c>
      <c r="O139" s="23">
        <f>30-G139</f>
        <v>6</v>
      </c>
      <c r="P139" s="23">
        <f t="shared" si="10"/>
        <v>12</v>
      </c>
      <c r="Q139" s="23">
        <f t="shared" si="11"/>
        <v>32.400000000000006</v>
      </c>
      <c r="R139" s="23">
        <f>M139+(N139*3)+P139-Q139</f>
        <v>350.9</v>
      </c>
      <c r="S139" s="28">
        <f>((((R139*(19-B139))*2)/(B139+2)-(B139+1))/100)+7</f>
        <v>13.280000000000001</v>
      </c>
      <c r="T139" s="14"/>
    </row>
    <row r="140" spans="1:20" x14ac:dyDescent="0.25">
      <c r="A140" s="25">
        <f t="shared" si="8"/>
        <v>13.149090909090908</v>
      </c>
      <c r="B140" s="20">
        <v>9</v>
      </c>
      <c r="C140" s="20">
        <v>143</v>
      </c>
      <c r="D140" s="11" t="s">
        <v>181</v>
      </c>
      <c r="E140" s="11" t="s">
        <v>43</v>
      </c>
      <c r="F140" s="20" t="s">
        <v>476</v>
      </c>
      <c r="G140" s="20">
        <v>28</v>
      </c>
      <c r="H140" s="20">
        <v>85</v>
      </c>
      <c r="I140" s="20">
        <v>273</v>
      </c>
      <c r="J140" s="20">
        <v>148.19999999999999</v>
      </c>
      <c r="K140" s="20">
        <v>25.1</v>
      </c>
      <c r="L140" s="11">
        <v>8.5</v>
      </c>
      <c r="M140" s="20">
        <f t="shared" si="9"/>
        <v>357</v>
      </c>
      <c r="N140" s="20">
        <f>L140-12</f>
        <v>-3.5</v>
      </c>
      <c r="O140" s="20">
        <f>35-G140</f>
        <v>7</v>
      </c>
      <c r="P140" s="20">
        <f t="shared" si="10"/>
        <v>14</v>
      </c>
      <c r="Q140" s="20">
        <f t="shared" si="11"/>
        <v>75.300000000000011</v>
      </c>
      <c r="R140" s="20">
        <f>M140+(N140*2)+P140-Q140</f>
        <v>288.7</v>
      </c>
      <c r="S140" s="26">
        <f>((((R140*(19-B140))*2)/(B140+2)-(B140+1))/100)+8</f>
        <v>13.149090909090908</v>
      </c>
      <c r="T140" s="21"/>
    </row>
    <row r="141" spans="1:20" x14ac:dyDescent="0.25">
      <c r="A141" s="27">
        <f t="shared" si="8"/>
        <v>13.114545454545453</v>
      </c>
      <c r="B141" s="23">
        <v>9</v>
      </c>
      <c r="C141" s="23">
        <v>130</v>
      </c>
      <c r="D141" s="12" t="s">
        <v>149</v>
      </c>
      <c r="E141" s="12" t="s">
        <v>65</v>
      </c>
      <c r="F141" s="23" t="s">
        <v>477</v>
      </c>
      <c r="G141" s="23">
        <v>26</v>
      </c>
      <c r="H141" s="23">
        <v>99</v>
      </c>
      <c r="I141" s="23">
        <v>190</v>
      </c>
      <c r="J141" s="23">
        <v>131.80000000000001</v>
      </c>
      <c r="K141" s="23">
        <v>12.2</v>
      </c>
      <c r="L141" s="12">
        <v>10.199999999999999</v>
      </c>
      <c r="M141" s="23">
        <f t="shared" si="9"/>
        <v>370</v>
      </c>
      <c r="N141" s="23">
        <f>L141-12</f>
        <v>-1.8000000000000007</v>
      </c>
      <c r="O141" s="23">
        <f>32-G141</f>
        <v>6</v>
      </c>
      <c r="P141" s="23">
        <f t="shared" si="10"/>
        <v>12</v>
      </c>
      <c r="Q141" s="23">
        <f t="shared" si="11"/>
        <v>36.599999999999994</v>
      </c>
      <c r="R141" s="23">
        <f>M141+(N141*2)+P141-Q141</f>
        <v>341.79999999999995</v>
      </c>
      <c r="S141" s="28">
        <f>((((R141*(19-B141))*2)/(B141+2)-(B141+1))/100)+7</f>
        <v>13.114545454545453</v>
      </c>
      <c r="T141" s="24"/>
    </row>
    <row r="142" spans="1:20" x14ac:dyDescent="0.25">
      <c r="A142" s="25">
        <f t="shared" si="8"/>
        <v>13.032599999999999</v>
      </c>
      <c r="B142" s="20">
        <v>8</v>
      </c>
      <c r="C142" s="20">
        <v>136</v>
      </c>
      <c r="D142" s="11" t="s">
        <v>160</v>
      </c>
      <c r="E142" s="11" t="s">
        <v>63</v>
      </c>
      <c r="F142" s="20" t="s">
        <v>475</v>
      </c>
      <c r="G142" s="20">
        <v>25</v>
      </c>
      <c r="H142" s="20">
        <v>98</v>
      </c>
      <c r="I142" s="20">
        <v>256</v>
      </c>
      <c r="J142" s="20">
        <v>138.19999999999999</v>
      </c>
      <c r="K142" s="20">
        <v>25.7</v>
      </c>
      <c r="L142" s="11">
        <v>5.8</v>
      </c>
      <c r="M142" s="20">
        <f t="shared" si="9"/>
        <v>364</v>
      </c>
      <c r="N142" s="20">
        <f>L142-12</f>
        <v>-6.2</v>
      </c>
      <c r="O142" s="20">
        <f>30-G142</f>
        <v>5</v>
      </c>
      <c r="P142" s="20">
        <f t="shared" si="10"/>
        <v>10</v>
      </c>
      <c r="Q142" s="20">
        <f t="shared" si="11"/>
        <v>77.099999999999994</v>
      </c>
      <c r="R142" s="20">
        <f>M142+(N142*3)+P142-Q142</f>
        <v>278.29999999999995</v>
      </c>
      <c r="S142" s="26">
        <f>((((R142*(19-B142))*2)/(B142+2)-(B142+1))/100)+7</f>
        <v>13.032599999999999</v>
      </c>
      <c r="T142" s="21"/>
    </row>
    <row r="143" spans="1:20" x14ac:dyDescent="0.25">
      <c r="A143" s="27">
        <f t="shared" si="8"/>
        <v>13.018181818181819</v>
      </c>
      <c r="B143" s="23">
        <v>9</v>
      </c>
      <c r="C143" s="23">
        <v>128</v>
      </c>
      <c r="D143" s="12" t="s">
        <v>172</v>
      </c>
      <c r="E143" s="12" t="s">
        <v>43</v>
      </c>
      <c r="F143" s="23" t="s">
        <v>475</v>
      </c>
      <c r="G143" s="23">
        <v>23</v>
      </c>
      <c r="H143" s="23">
        <v>100</v>
      </c>
      <c r="I143" s="23">
        <v>182</v>
      </c>
      <c r="J143" s="23">
        <v>130.6</v>
      </c>
      <c r="K143" s="23">
        <v>13.2</v>
      </c>
      <c r="L143" s="12">
        <v>8.6999999999999993</v>
      </c>
      <c r="M143" s="23">
        <f t="shared" si="9"/>
        <v>372</v>
      </c>
      <c r="N143" s="23">
        <f>L143-12</f>
        <v>-3.3000000000000007</v>
      </c>
      <c r="O143" s="23">
        <f>30-G143</f>
        <v>7</v>
      </c>
      <c r="P143" s="23">
        <f t="shared" si="10"/>
        <v>14</v>
      </c>
      <c r="Q143" s="23">
        <f t="shared" si="11"/>
        <v>39.599999999999994</v>
      </c>
      <c r="R143" s="23">
        <f>M143+(N143*3)+P143-Q143</f>
        <v>336.5</v>
      </c>
      <c r="S143" s="28">
        <f>((((R143*(19-B143))*2)/(B143+2)-(B143+1))/100)+7</f>
        <v>13.018181818181819</v>
      </c>
      <c r="T143" s="14"/>
    </row>
    <row r="144" spans="1:20" x14ac:dyDescent="0.25">
      <c r="A144" s="25">
        <f t="shared" si="8"/>
        <v>12.9094</v>
      </c>
      <c r="B144" s="20">
        <v>8</v>
      </c>
      <c r="C144" s="20">
        <v>173</v>
      </c>
      <c r="D144" s="11" t="s">
        <v>211</v>
      </c>
      <c r="E144" s="11" t="s">
        <v>9</v>
      </c>
      <c r="F144" s="20" t="s">
        <v>474</v>
      </c>
      <c r="G144" s="20">
        <v>24</v>
      </c>
      <c r="H144" s="20">
        <v>146</v>
      </c>
      <c r="I144" s="20">
        <v>278</v>
      </c>
      <c r="J144" s="20">
        <v>187.6</v>
      </c>
      <c r="K144" s="20">
        <v>21.5</v>
      </c>
      <c r="L144" s="20">
        <v>12.1</v>
      </c>
      <c r="M144" s="20">
        <f t="shared" si="9"/>
        <v>327</v>
      </c>
      <c r="N144" s="20">
        <f>L144-18</f>
        <v>-5.9</v>
      </c>
      <c r="O144" s="20">
        <f>35-G144</f>
        <v>11</v>
      </c>
      <c r="P144" s="20">
        <f t="shared" si="10"/>
        <v>22</v>
      </c>
      <c r="Q144" s="20">
        <f t="shared" si="11"/>
        <v>64.5</v>
      </c>
      <c r="R144" s="20">
        <f>M144+(N144*2)+P144-Q144</f>
        <v>272.7</v>
      </c>
      <c r="S144" s="26">
        <f>((((R144*(19-B144))*2)/(B144+2)-(B144+1))/100)+7</f>
        <v>12.9094</v>
      </c>
      <c r="T144" s="21"/>
    </row>
    <row r="145" spans="1:20" x14ac:dyDescent="0.25">
      <c r="A145" s="27">
        <f t="shared" si="8"/>
        <v>12.694545454545455</v>
      </c>
      <c r="B145" s="23">
        <v>9</v>
      </c>
      <c r="C145" s="23">
        <v>131</v>
      </c>
      <c r="D145" s="12" t="s">
        <v>166</v>
      </c>
      <c r="E145" s="12" t="s">
        <v>13</v>
      </c>
      <c r="F145" s="23" t="s">
        <v>475</v>
      </c>
      <c r="G145" s="23">
        <v>22</v>
      </c>
      <c r="H145" s="23">
        <v>93</v>
      </c>
      <c r="I145" s="23">
        <v>181</v>
      </c>
      <c r="J145" s="23">
        <v>132.9</v>
      </c>
      <c r="K145" s="23">
        <v>16.8</v>
      </c>
      <c r="L145" s="12">
        <v>6.7</v>
      </c>
      <c r="M145" s="23">
        <f t="shared" si="9"/>
        <v>369</v>
      </c>
      <c r="N145" s="23">
        <f>L145-12</f>
        <v>-5.3</v>
      </c>
      <c r="O145" s="23">
        <f>30-G145</f>
        <v>8</v>
      </c>
      <c r="P145" s="23">
        <f t="shared" si="10"/>
        <v>16</v>
      </c>
      <c r="Q145" s="23">
        <f t="shared" si="11"/>
        <v>50.400000000000006</v>
      </c>
      <c r="R145" s="23">
        <f>M145+(N145*3)+P145-Q145</f>
        <v>318.70000000000005</v>
      </c>
      <c r="S145" s="28">
        <f>((((R145*(19-B145))*2)/(B145+2)-(B145+1))/100)+7</f>
        <v>12.694545454545455</v>
      </c>
      <c r="T145" s="14"/>
    </row>
    <row r="146" spans="1:20" x14ac:dyDescent="0.25">
      <c r="A146" s="25">
        <f t="shared" si="8"/>
        <v>12.597333333333331</v>
      </c>
      <c r="B146" s="20">
        <v>7</v>
      </c>
      <c r="C146" s="20">
        <v>139</v>
      </c>
      <c r="D146" s="11" t="s">
        <v>500</v>
      </c>
      <c r="E146" s="11" t="s">
        <v>50</v>
      </c>
      <c r="F146" s="20" t="s">
        <v>475</v>
      </c>
      <c r="G146" s="20">
        <v>22</v>
      </c>
      <c r="H146" s="20">
        <v>93</v>
      </c>
      <c r="I146" s="20">
        <v>303</v>
      </c>
      <c r="J146" s="20">
        <v>144.6</v>
      </c>
      <c r="K146" s="20">
        <v>42.7</v>
      </c>
      <c r="L146" s="11">
        <v>0</v>
      </c>
      <c r="M146" s="20">
        <f t="shared" si="9"/>
        <v>361</v>
      </c>
      <c r="N146" s="20">
        <f>L146-12</f>
        <v>-12</v>
      </c>
      <c r="O146" s="20">
        <f>30-G146</f>
        <v>8</v>
      </c>
      <c r="P146" s="20">
        <f t="shared" si="10"/>
        <v>16</v>
      </c>
      <c r="Q146" s="20">
        <f t="shared" si="11"/>
        <v>128.10000000000002</v>
      </c>
      <c r="R146" s="20">
        <f>M146+(N146*3)+P146-Q146</f>
        <v>212.89999999999998</v>
      </c>
      <c r="S146" s="26">
        <f>((((R146*(19-B146))*2)/(B146+2)-(B146+1))/100)+7</f>
        <v>12.597333333333331</v>
      </c>
      <c r="T146" s="21"/>
    </row>
    <row r="147" spans="1:20" x14ac:dyDescent="0.25">
      <c r="A147" s="27">
        <f t="shared" si="8"/>
        <v>12.463636363636365</v>
      </c>
      <c r="B147" s="23">
        <v>9</v>
      </c>
      <c r="C147" s="23">
        <v>135</v>
      </c>
      <c r="D147" s="12" t="s">
        <v>171</v>
      </c>
      <c r="E147" s="12" t="s">
        <v>63</v>
      </c>
      <c r="F147" s="23" t="s">
        <v>477</v>
      </c>
      <c r="G147" s="23">
        <v>23</v>
      </c>
      <c r="H147" s="23">
        <v>75</v>
      </c>
      <c r="I147" s="23">
        <v>205</v>
      </c>
      <c r="J147" s="23">
        <v>137.69999999999999</v>
      </c>
      <c r="K147" s="23">
        <v>24</v>
      </c>
      <c r="L147" s="12">
        <v>9.5</v>
      </c>
      <c r="M147" s="23">
        <f t="shared" si="9"/>
        <v>365</v>
      </c>
      <c r="N147" s="23">
        <f>L147-12</f>
        <v>-2.5</v>
      </c>
      <c r="O147" s="23">
        <f>32-G147</f>
        <v>9</v>
      </c>
      <c r="P147" s="23">
        <f t="shared" si="10"/>
        <v>18</v>
      </c>
      <c r="Q147" s="23">
        <f t="shared" si="11"/>
        <v>72</v>
      </c>
      <c r="R147" s="23">
        <f>M147+(N147*2)+P147-Q147</f>
        <v>306</v>
      </c>
      <c r="S147" s="28">
        <f>((((R147*(19-B147))*2)/(B147+2)-(B147+1))/100)+7</f>
        <v>12.463636363636365</v>
      </c>
      <c r="T147" s="14"/>
    </row>
    <row r="148" spans="1:20" x14ac:dyDescent="0.25">
      <c r="A148" s="25">
        <f t="shared" si="8"/>
        <v>12.42909090909091</v>
      </c>
      <c r="B148" s="20">
        <v>9</v>
      </c>
      <c r="C148" s="20">
        <v>146</v>
      </c>
      <c r="D148" s="11" t="s">
        <v>176</v>
      </c>
      <c r="E148" s="11" t="s">
        <v>15</v>
      </c>
      <c r="F148" s="20" t="s">
        <v>477</v>
      </c>
      <c r="G148" s="20">
        <v>23</v>
      </c>
      <c r="H148" s="20">
        <v>113</v>
      </c>
      <c r="I148" s="20">
        <v>208</v>
      </c>
      <c r="J148" s="20">
        <v>154.30000000000001</v>
      </c>
      <c r="K148" s="20">
        <v>19.5</v>
      </c>
      <c r="L148" s="11">
        <v>7.3</v>
      </c>
      <c r="M148" s="20">
        <f t="shared" si="9"/>
        <v>354</v>
      </c>
      <c r="N148" s="20">
        <f>L148-12</f>
        <v>-4.7</v>
      </c>
      <c r="O148" s="20">
        <f>32-G148</f>
        <v>9</v>
      </c>
      <c r="P148" s="20">
        <f t="shared" si="10"/>
        <v>18</v>
      </c>
      <c r="Q148" s="20">
        <f t="shared" si="11"/>
        <v>58.5</v>
      </c>
      <c r="R148" s="20">
        <f>M148+(N148*2)+P148-Q148</f>
        <v>304.10000000000002</v>
      </c>
      <c r="S148" s="26">
        <f>((((R148*(19-B148))*2)/(B148+2)-(B148+1))/100)+7</f>
        <v>12.42909090909091</v>
      </c>
      <c r="T148" s="13"/>
    </row>
    <row r="149" spans="1:20" x14ac:dyDescent="0.25">
      <c r="A149" s="27">
        <f t="shared" si="8"/>
        <v>12.3924</v>
      </c>
      <c r="B149" s="23">
        <v>8</v>
      </c>
      <c r="C149" s="23">
        <v>100</v>
      </c>
      <c r="D149" s="12" t="s">
        <v>169</v>
      </c>
      <c r="E149" s="12" t="s">
        <v>45</v>
      </c>
      <c r="F149" s="23" t="s">
        <v>477</v>
      </c>
      <c r="G149" s="23">
        <v>21</v>
      </c>
      <c r="H149" s="23">
        <v>58</v>
      </c>
      <c r="I149" s="23">
        <v>317</v>
      </c>
      <c r="J149" s="23">
        <v>104.9</v>
      </c>
      <c r="K149" s="23">
        <v>49.6</v>
      </c>
      <c r="L149" s="12">
        <v>0</v>
      </c>
      <c r="M149" s="23">
        <f t="shared" si="9"/>
        <v>400</v>
      </c>
      <c r="N149" s="23">
        <f>L149-12</f>
        <v>-12</v>
      </c>
      <c r="O149" s="23">
        <f>32-G149</f>
        <v>11</v>
      </c>
      <c r="P149" s="23">
        <f t="shared" si="10"/>
        <v>22</v>
      </c>
      <c r="Q149" s="23">
        <f t="shared" si="11"/>
        <v>148.80000000000001</v>
      </c>
      <c r="R149" s="23">
        <f>M149+(N149*2)+P149-Q149</f>
        <v>249.2</v>
      </c>
      <c r="S149" s="28">
        <f>((((R149*(19-B149))*2)/(B149+2)-(B149+1))/100)+7</f>
        <v>12.3924</v>
      </c>
      <c r="T149" s="24"/>
    </row>
    <row r="150" spans="1:20" x14ac:dyDescent="0.25">
      <c r="A150" s="25">
        <f t="shared" si="8"/>
        <v>12.372727272727271</v>
      </c>
      <c r="B150" s="20">
        <v>9</v>
      </c>
      <c r="C150" s="20">
        <v>126</v>
      </c>
      <c r="D150" s="11" t="s">
        <v>265</v>
      </c>
      <c r="E150" s="11" t="s">
        <v>157</v>
      </c>
      <c r="F150" s="20" t="s">
        <v>477</v>
      </c>
      <c r="G150" s="20">
        <v>21</v>
      </c>
      <c r="H150" s="20">
        <v>55</v>
      </c>
      <c r="I150" s="20">
        <v>263</v>
      </c>
      <c r="J150" s="20">
        <v>117</v>
      </c>
      <c r="K150" s="20">
        <v>42</v>
      </c>
      <c r="L150" s="11">
        <v>0</v>
      </c>
      <c r="M150" s="20">
        <f t="shared" si="9"/>
        <v>374</v>
      </c>
      <c r="N150" s="20">
        <f>L150-12</f>
        <v>-12</v>
      </c>
      <c r="O150" s="20">
        <f>32-G150</f>
        <v>11</v>
      </c>
      <c r="P150" s="20">
        <f t="shared" si="10"/>
        <v>22</v>
      </c>
      <c r="Q150" s="20">
        <f t="shared" si="11"/>
        <v>126</v>
      </c>
      <c r="R150" s="20">
        <f>M150+(N150*2)+P150-Q150</f>
        <v>246</v>
      </c>
      <c r="S150" s="26">
        <f>((((R150*(19-B150))*2)/(B150+2)-(B150+1))/100)+8</f>
        <v>12.372727272727271</v>
      </c>
      <c r="T150" s="21"/>
    </row>
    <row r="151" spans="1:20" x14ac:dyDescent="0.25">
      <c r="A151" s="27">
        <f t="shared" si="8"/>
        <v>12.281818181818181</v>
      </c>
      <c r="B151" s="23">
        <v>9</v>
      </c>
      <c r="C151" s="23">
        <v>148</v>
      </c>
      <c r="D151" s="12" t="s">
        <v>154</v>
      </c>
      <c r="E151" s="12" t="s">
        <v>38</v>
      </c>
      <c r="F151" s="23" t="s">
        <v>477</v>
      </c>
      <c r="G151" s="23">
        <v>24</v>
      </c>
      <c r="H151" s="23">
        <v>109</v>
      </c>
      <c r="I151" s="23">
        <v>231</v>
      </c>
      <c r="J151" s="23">
        <v>155.1</v>
      </c>
      <c r="K151" s="23">
        <v>23</v>
      </c>
      <c r="L151" s="12">
        <v>10.5</v>
      </c>
      <c r="M151" s="23">
        <f t="shared" si="9"/>
        <v>352</v>
      </c>
      <c r="N151" s="23">
        <f>L151-12</f>
        <v>-1.5</v>
      </c>
      <c r="O151" s="23">
        <f>32-G151</f>
        <v>8</v>
      </c>
      <c r="P151" s="23">
        <f t="shared" si="10"/>
        <v>16</v>
      </c>
      <c r="Q151" s="23">
        <f t="shared" si="11"/>
        <v>69</v>
      </c>
      <c r="R151" s="23">
        <f>M151+(N151*2)+P151-Q151</f>
        <v>296</v>
      </c>
      <c r="S151" s="28">
        <f>((((R151*(19-B151))*2)/(B151+2)-(B151+1))/100)+7</f>
        <v>12.281818181818181</v>
      </c>
      <c r="T151" s="24"/>
    </row>
    <row r="152" spans="1:20" x14ac:dyDescent="0.25">
      <c r="A152" s="25">
        <f t="shared" si="8"/>
        <v>12.112727272727273</v>
      </c>
      <c r="B152" s="20">
        <v>9</v>
      </c>
      <c r="C152" s="20">
        <v>180</v>
      </c>
      <c r="D152" s="11" t="s">
        <v>223</v>
      </c>
      <c r="E152" s="11" t="s">
        <v>28</v>
      </c>
      <c r="F152" s="20" t="s">
        <v>476</v>
      </c>
      <c r="G152" s="20">
        <v>26</v>
      </c>
      <c r="H152" s="20">
        <v>139</v>
      </c>
      <c r="I152" s="20">
        <v>246</v>
      </c>
      <c r="J152" s="20">
        <v>195.2</v>
      </c>
      <c r="K152" s="20">
        <v>31.3</v>
      </c>
      <c r="L152" s="11">
        <v>5.8</v>
      </c>
      <c r="M152" s="20">
        <f t="shared" si="9"/>
        <v>320</v>
      </c>
      <c r="N152" s="20">
        <f>L152-12</f>
        <v>-6.2</v>
      </c>
      <c r="O152" s="20">
        <f>35-G152</f>
        <v>9</v>
      </c>
      <c r="P152" s="20">
        <f t="shared" si="10"/>
        <v>18</v>
      </c>
      <c r="Q152" s="20">
        <f t="shared" si="11"/>
        <v>93.9</v>
      </c>
      <c r="R152" s="20">
        <f>M152+(N152*2)+P152-Q152</f>
        <v>231.70000000000002</v>
      </c>
      <c r="S152" s="26">
        <f>((((R152*(19-B152))*2)/(B152+2)-(B152+1))/100)+8</f>
        <v>12.112727272727273</v>
      </c>
      <c r="T152" s="21"/>
    </row>
    <row r="153" spans="1:20" x14ac:dyDescent="0.25">
      <c r="A153" s="27">
        <f t="shared" si="8"/>
        <v>12.041399999999999</v>
      </c>
      <c r="B153" s="23">
        <v>8</v>
      </c>
      <c r="C153" s="23">
        <v>111</v>
      </c>
      <c r="D153" s="12" t="s">
        <v>227</v>
      </c>
      <c r="E153" s="12" t="s">
        <v>32</v>
      </c>
      <c r="F153" s="23" t="s">
        <v>474</v>
      </c>
      <c r="G153" s="23">
        <v>21</v>
      </c>
      <c r="H153" s="23">
        <v>70</v>
      </c>
      <c r="I153" s="23">
        <v>254</v>
      </c>
      <c r="J153" s="23">
        <v>112.9</v>
      </c>
      <c r="K153" s="23">
        <v>34.1</v>
      </c>
      <c r="L153" s="23">
        <v>0</v>
      </c>
      <c r="M153" s="23">
        <f t="shared" si="9"/>
        <v>389</v>
      </c>
      <c r="N153" s="23">
        <f>L153-18</f>
        <v>-18</v>
      </c>
      <c r="O153" s="23">
        <f>35-G153</f>
        <v>14</v>
      </c>
      <c r="P153" s="23">
        <f t="shared" si="10"/>
        <v>28</v>
      </c>
      <c r="Q153" s="23">
        <f t="shared" si="11"/>
        <v>102.30000000000001</v>
      </c>
      <c r="R153" s="23">
        <f>M153+(N153*2)+P153-Q153</f>
        <v>278.7</v>
      </c>
      <c r="S153" s="28">
        <f>((((R153*(19-B153))*2)/(B153+2)-(B153+1))/100)+6</f>
        <v>12.041399999999999</v>
      </c>
      <c r="T153" s="14"/>
    </row>
    <row r="154" spans="1:20" x14ac:dyDescent="0.25">
      <c r="A154" s="25">
        <f t="shared" si="8"/>
        <v>11.8764</v>
      </c>
      <c r="B154" s="20">
        <v>8</v>
      </c>
      <c r="C154" s="20">
        <v>188</v>
      </c>
      <c r="D154" s="11" t="s">
        <v>224</v>
      </c>
      <c r="E154" s="11" t="s">
        <v>34</v>
      </c>
      <c r="F154" s="20" t="s">
        <v>477</v>
      </c>
      <c r="G154" s="20">
        <v>32</v>
      </c>
      <c r="H154" s="20">
        <v>144</v>
      </c>
      <c r="I154" s="20">
        <v>239</v>
      </c>
      <c r="J154" s="20">
        <v>206.2</v>
      </c>
      <c r="K154" s="20">
        <v>14.8</v>
      </c>
      <c r="L154" s="11">
        <v>13.8</v>
      </c>
      <c r="M154" s="20">
        <f t="shared" si="9"/>
        <v>312</v>
      </c>
      <c r="N154" s="20">
        <f>L154-12</f>
        <v>1.8000000000000007</v>
      </c>
      <c r="O154" s="20">
        <f>32-G154</f>
        <v>0</v>
      </c>
      <c r="P154" s="20">
        <f t="shared" si="10"/>
        <v>0</v>
      </c>
      <c r="Q154" s="20">
        <f t="shared" si="11"/>
        <v>44.400000000000006</v>
      </c>
      <c r="R154" s="20">
        <f>M154+(N154*2)+P154-Q154</f>
        <v>271.20000000000005</v>
      </c>
      <c r="S154" s="26">
        <f>((((R154*(19-B154))*2)/(B154+2)-(B154+1))/100)</f>
        <v>5.8764000000000012</v>
      </c>
      <c r="T154" s="21">
        <v>6</v>
      </c>
    </row>
    <row r="155" spans="1:20" x14ac:dyDescent="0.25">
      <c r="A155" s="27">
        <f t="shared" si="8"/>
        <v>11.865400000000001</v>
      </c>
      <c r="B155" s="23">
        <v>8</v>
      </c>
      <c r="C155" s="23">
        <v>159</v>
      </c>
      <c r="D155" s="12" t="s">
        <v>196</v>
      </c>
      <c r="E155" s="12" t="s">
        <v>56</v>
      </c>
      <c r="F155" s="23" t="s">
        <v>474</v>
      </c>
      <c r="G155" s="23">
        <v>43</v>
      </c>
      <c r="H155" s="23">
        <v>95</v>
      </c>
      <c r="I155" s="23">
        <v>240</v>
      </c>
      <c r="J155" s="23">
        <v>171.5</v>
      </c>
      <c r="K155" s="23">
        <v>20.7</v>
      </c>
      <c r="L155" s="23">
        <v>21.9</v>
      </c>
      <c r="M155" s="23">
        <f t="shared" si="9"/>
        <v>341</v>
      </c>
      <c r="N155" s="23">
        <f>L155-18</f>
        <v>3.8999999999999986</v>
      </c>
      <c r="O155" s="23">
        <f>35-G155</f>
        <v>-8</v>
      </c>
      <c r="P155" s="23">
        <f t="shared" si="10"/>
        <v>-16</v>
      </c>
      <c r="Q155" s="23">
        <f t="shared" si="11"/>
        <v>62.099999999999994</v>
      </c>
      <c r="R155" s="23">
        <f>M155+(N155*2)+P155-Q155</f>
        <v>270.70000000000005</v>
      </c>
      <c r="S155" s="28">
        <f>((((R155*(19-B155))*2)/(B155+2)-(B155+1))/100)+6</f>
        <v>11.865400000000001</v>
      </c>
      <c r="T155" s="14"/>
    </row>
    <row r="156" spans="1:20" x14ac:dyDescent="0.25">
      <c r="A156" s="25">
        <f t="shared" si="8"/>
        <v>11.783999999999999</v>
      </c>
      <c r="B156" s="20">
        <v>8</v>
      </c>
      <c r="C156" s="20">
        <v>152</v>
      </c>
      <c r="D156" s="11" t="s">
        <v>180</v>
      </c>
      <c r="E156" s="11" t="s">
        <v>34</v>
      </c>
      <c r="F156" s="20" t="s">
        <v>477</v>
      </c>
      <c r="G156" s="20">
        <v>22</v>
      </c>
      <c r="H156" s="20">
        <v>90</v>
      </c>
      <c r="I156" s="20">
        <v>239</v>
      </c>
      <c r="J156" s="20">
        <v>159.19999999999999</v>
      </c>
      <c r="K156" s="20">
        <v>31.4</v>
      </c>
      <c r="L156" s="11">
        <v>8.6</v>
      </c>
      <c r="M156" s="20">
        <f t="shared" si="9"/>
        <v>348</v>
      </c>
      <c r="N156" s="20">
        <f>L156-12</f>
        <v>-3.4000000000000004</v>
      </c>
      <c r="O156" s="20">
        <f>32-G156</f>
        <v>10</v>
      </c>
      <c r="P156" s="20">
        <f t="shared" si="10"/>
        <v>20</v>
      </c>
      <c r="Q156" s="20">
        <f t="shared" si="11"/>
        <v>94.199999999999989</v>
      </c>
      <c r="R156" s="20">
        <f>M156+(N156*2)+P156-Q156</f>
        <v>267</v>
      </c>
      <c r="S156" s="26">
        <f>((((R156*(19-B156))*2)/(B156+2)-(B156+1))/100)+6</f>
        <v>11.783999999999999</v>
      </c>
      <c r="T156" s="21"/>
    </row>
    <row r="157" spans="1:20" x14ac:dyDescent="0.25">
      <c r="A157" s="27">
        <f t="shared" si="8"/>
        <v>11.712727272727275</v>
      </c>
      <c r="B157" s="23">
        <v>9</v>
      </c>
      <c r="C157" s="23">
        <v>156</v>
      </c>
      <c r="D157" s="12" t="s">
        <v>194</v>
      </c>
      <c r="E157" s="12" t="s">
        <v>36</v>
      </c>
      <c r="F157" s="23" t="s">
        <v>475</v>
      </c>
      <c r="G157" s="23">
        <v>26</v>
      </c>
      <c r="H157" s="23">
        <v>134</v>
      </c>
      <c r="I157" s="23">
        <v>277</v>
      </c>
      <c r="J157" s="23">
        <v>163.80000000000001</v>
      </c>
      <c r="K157" s="23">
        <v>26.2</v>
      </c>
      <c r="L157" s="12">
        <v>9.1</v>
      </c>
      <c r="M157" s="23">
        <f t="shared" si="9"/>
        <v>344</v>
      </c>
      <c r="N157" s="23">
        <f>L157-12</f>
        <v>-2.9000000000000004</v>
      </c>
      <c r="O157" s="23">
        <f>30-G157</f>
        <v>4</v>
      </c>
      <c r="P157" s="23">
        <f t="shared" si="10"/>
        <v>8</v>
      </c>
      <c r="Q157" s="23">
        <f t="shared" si="11"/>
        <v>78.599999999999994</v>
      </c>
      <c r="R157" s="23">
        <f>M157+(N157*3)+P157-Q157</f>
        <v>264.70000000000005</v>
      </c>
      <c r="S157" s="28">
        <f>((((R157*(19-B157))*2)/(B157+2)-(B157+1))/100)+7</f>
        <v>11.712727272727275</v>
      </c>
      <c r="T157" s="14"/>
    </row>
    <row r="158" spans="1:20" x14ac:dyDescent="0.25">
      <c r="A158" s="25">
        <f t="shared" si="8"/>
        <v>11.707272727272727</v>
      </c>
      <c r="B158" s="20">
        <v>9</v>
      </c>
      <c r="C158" s="20">
        <v>144</v>
      </c>
      <c r="D158" s="11" t="s">
        <v>190</v>
      </c>
      <c r="E158" s="11" t="s">
        <v>45</v>
      </c>
      <c r="F158" s="20" t="s">
        <v>475</v>
      </c>
      <c r="G158" s="20">
        <v>26</v>
      </c>
      <c r="H158" s="20">
        <v>99</v>
      </c>
      <c r="I158" s="20">
        <v>321</v>
      </c>
      <c r="J158" s="20">
        <v>149</v>
      </c>
      <c r="K158" s="20">
        <v>29.2</v>
      </c>
      <c r="L158" s="11">
        <v>8</v>
      </c>
      <c r="M158" s="20">
        <f t="shared" si="9"/>
        <v>356</v>
      </c>
      <c r="N158" s="20">
        <f>L158-12</f>
        <v>-4</v>
      </c>
      <c r="O158" s="20">
        <f>30-G158</f>
        <v>4</v>
      </c>
      <c r="P158" s="20">
        <f t="shared" si="10"/>
        <v>8</v>
      </c>
      <c r="Q158" s="20">
        <f t="shared" si="11"/>
        <v>87.6</v>
      </c>
      <c r="R158" s="20">
        <f>M158+(N158*3)+P158-Q158</f>
        <v>264.39999999999998</v>
      </c>
      <c r="S158" s="26">
        <f>((((R158*(19-B158))*2)/(B158+2)-(B158+1))/100)+7</f>
        <v>11.707272727272727</v>
      </c>
      <c r="T158" s="13"/>
    </row>
    <row r="159" spans="1:20" x14ac:dyDescent="0.25">
      <c r="A159" s="27">
        <f t="shared" si="8"/>
        <v>11.643000000000001</v>
      </c>
      <c r="B159" s="23">
        <v>10</v>
      </c>
      <c r="C159" s="23">
        <v>172</v>
      </c>
      <c r="D159" s="12" t="s">
        <v>207</v>
      </c>
      <c r="E159" s="12" t="s">
        <v>56</v>
      </c>
      <c r="F159" s="23" t="s">
        <v>476</v>
      </c>
      <c r="G159" s="23">
        <v>26</v>
      </c>
      <c r="H159" s="23">
        <v>106</v>
      </c>
      <c r="I159" s="23">
        <v>265</v>
      </c>
      <c r="J159" s="23">
        <v>185.8</v>
      </c>
      <c r="K159" s="23">
        <v>30.2</v>
      </c>
      <c r="L159" s="12">
        <v>9.4</v>
      </c>
      <c r="M159" s="23">
        <f t="shared" si="9"/>
        <v>328</v>
      </c>
      <c r="N159" s="23">
        <f>L159-12</f>
        <v>-2.5999999999999996</v>
      </c>
      <c r="O159" s="23">
        <f>35-G159</f>
        <v>9</v>
      </c>
      <c r="P159" s="23">
        <f t="shared" si="10"/>
        <v>18</v>
      </c>
      <c r="Q159" s="23">
        <f t="shared" si="11"/>
        <v>90.6</v>
      </c>
      <c r="R159" s="23">
        <f>M159+(N159*2)+P159-Q159</f>
        <v>250.20000000000002</v>
      </c>
      <c r="S159" s="28">
        <f>((((R159*(19-B159))*2)/(B159+2)-(B159+1))/100)+8</f>
        <v>11.643000000000001</v>
      </c>
      <c r="T159" s="24"/>
    </row>
    <row r="160" spans="1:20" x14ac:dyDescent="0.25">
      <c r="A160" s="25">
        <f t="shared" si="8"/>
        <v>11.601818181818182</v>
      </c>
      <c r="B160" s="20">
        <v>9</v>
      </c>
      <c r="C160" s="20">
        <v>185</v>
      </c>
      <c r="D160" s="11" t="s">
        <v>282</v>
      </c>
      <c r="E160" s="11" t="s">
        <v>118</v>
      </c>
      <c r="F160" s="20" t="s">
        <v>474</v>
      </c>
      <c r="G160" s="20">
        <v>22</v>
      </c>
      <c r="H160" s="20">
        <v>139</v>
      </c>
      <c r="I160" s="20">
        <v>280</v>
      </c>
      <c r="J160" s="20">
        <v>190.8</v>
      </c>
      <c r="K160" s="20">
        <v>33.799999999999997</v>
      </c>
      <c r="L160" s="20">
        <v>0</v>
      </c>
      <c r="M160" s="20">
        <f t="shared" si="9"/>
        <v>315</v>
      </c>
      <c r="N160" s="20">
        <f>L160-18</f>
        <v>-18</v>
      </c>
      <c r="O160" s="20">
        <f>35-G160</f>
        <v>13</v>
      </c>
      <c r="P160" s="20">
        <f t="shared" si="10"/>
        <v>26</v>
      </c>
      <c r="Q160" s="20">
        <f t="shared" si="11"/>
        <v>101.39999999999999</v>
      </c>
      <c r="R160" s="20">
        <f>M160+(N160*2)+P160-Q160</f>
        <v>203.60000000000002</v>
      </c>
      <c r="S160" s="26">
        <f>((((R160*(19-B160))*2)/(B160+2)-(B160+1))/100)+8</f>
        <v>11.601818181818182</v>
      </c>
      <c r="T160" s="21"/>
    </row>
    <row r="161" spans="1:20" x14ac:dyDescent="0.25">
      <c r="A161" s="27">
        <f t="shared" si="8"/>
        <v>11.420999999999999</v>
      </c>
      <c r="B161" s="23">
        <v>10</v>
      </c>
      <c r="C161" s="23">
        <v>178</v>
      </c>
      <c r="D161" s="12" t="s">
        <v>229</v>
      </c>
      <c r="E161" s="12" t="s">
        <v>56</v>
      </c>
      <c r="F161" s="23" t="s">
        <v>477</v>
      </c>
      <c r="G161" s="23">
        <v>32</v>
      </c>
      <c r="H161" s="23">
        <v>85</v>
      </c>
      <c r="I161" s="23">
        <v>286</v>
      </c>
      <c r="J161" s="23">
        <v>192.4</v>
      </c>
      <c r="K161" s="23">
        <v>30.6</v>
      </c>
      <c r="L161" s="12">
        <v>14.6</v>
      </c>
      <c r="M161" s="23">
        <f t="shared" si="9"/>
        <v>322</v>
      </c>
      <c r="N161" s="23">
        <f>L161-12</f>
        <v>2.5999999999999996</v>
      </c>
      <c r="O161" s="23">
        <f>32-G161</f>
        <v>0</v>
      </c>
      <c r="P161" s="23">
        <f t="shared" si="10"/>
        <v>0</v>
      </c>
      <c r="Q161" s="23">
        <f t="shared" si="11"/>
        <v>91.800000000000011</v>
      </c>
      <c r="R161" s="23">
        <f>M161+(N161*2)+P161-Q161</f>
        <v>235.39999999999998</v>
      </c>
      <c r="S161" s="28">
        <f>((((R161*(19-B161))*2)/(B161+2)-(B161+1))/100)</f>
        <v>3.4209999999999998</v>
      </c>
      <c r="T161" s="24">
        <v>8</v>
      </c>
    </row>
    <row r="162" spans="1:20" x14ac:dyDescent="0.25">
      <c r="A162" s="25">
        <f t="shared" si="8"/>
        <v>11.385454545454545</v>
      </c>
      <c r="B162" s="20">
        <v>9</v>
      </c>
      <c r="C162" s="20">
        <v>134</v>
      </c>
      <c r="D162" s="11" t="s">
        <v>156</v>
      </c>
      <c r="E162" s="11" t="s">
        <v>157</v>
      </c>
      <c r="F162" s="20" t="s">
        <v>477</v>
      </c>
      <c r="G162" s="20">
        <v>23</v>
      </c>
      <c r="H162" s="20">
        <v>101</v>
      </c>
      <c r="I162" s="20">
        <v>196</v>
      </c>
      <c r="J162" s="20">
        <v>134.69999999999999</v>
      </c>
      <c r="K162" s="20">
        <v>23.9</v>
      </c>
      <c r="L162" s="11">
        <v>6.7</v>
      </c>
      <c r="M162" s="20">
        <f t="shared" si="9"/>
        <v>366</v>
      </c>
      <c r="N162" s="20">
        <f>L162-12</f>
        <v>-5.3</v>
      </c>
      <c r="O162" s="20">
        <f>32-G162</f>
        <v>9</v>
      </c>
      <c r="P162" s="20">
        <f t="shared" si="10"/>
        <v>18</v>
      </c>
      <c r="Q162" s="20">
        <f t="shared" si="11"/>
        <v>71.699999999999989</v>
      </c>
      <c r="R162" s="20">
        <f>M162+(N162*2)+P162-Q162</f>
        <v>301.7</v>
      </c>
      <c r="S162" s="26">
        <f>((((R162*(19-B162))*2)/(B162+2)-(B162+1))/100)+6</f>
        <v>11.385454545454545</v>
      </c>
      <c r="T162" s="21"/>
    </row>
    <row r="163" spans="1:20" x14ac:dyDescent="0.25">
      <c r="A163" s="27">
        <f t="shared" si="8"/>
        <v>11.314545454545454</v>
      </c>
      <c r="B163" s="23">
        <v>9</v>
      </c>
      <c r="C163" s="23">
        <v>176</v>
      </c>
      <c r="D163" s="12" t="s">
        <v>214</v>
      </c>
      <c r="E163" s="12" t="s">
        <v>32</v>
      </c>
      <c r="F163" s="23" t="s">
        <v>475</v>
      </c>
      <c r="G163" s="23">
        <v>25</v>
      </c>
      <c r="H163" s="23">
        <v>119</v>
      </c>
      <c r="I163" s="23">
        <v>283</v>
      </c>
      <c r="J163" s="23">
        <v>191.3</v>
      </c>
      <c r="K163" s="23">
        <v>30.3</v>
      </c>
      <c r="L163" s="12">
        <v>11.9</v>
      </c>
      <c r="M163" s="23">
        <f t="shared" si="9"/>
        <v>324</v>
      </c>
      <c r="N163" s="23">
        <f>L163-12</f>
        <v>-9.9999999999999645E-2</v>
      </c>
      <c r="O163" s="23">
        <f>30-G163</f>
        <v>5</v>
      </c>
      <c r="P163" s="23">
        <f t="shared" si="10"/>
        <v>10</v>
      </c>
      <c r="Q163" s="23">
        <f t="shared" si="11"/>
        <v>90.9</v>
      </c>
      <c r="R163" s="23">
        <f>M163+(N163*3)+P163-Q163</f>
        <v>242.79999999999998</v>
      </c>
      <c r="S163" s="28">
        <f>((((R163*(19-B163))*2)/(B163+2)-(B163+1))/100)+7</f>
        <v>11.314545454545454</v>
      </c>
      <c r="T163" s="24"/>
    </row>
    <row r="164" spans="1:20" x14ac:dyDescent="0.25">
      <c r="A164" s="25">
        <f t="shared" si="8"/>
        <v>11.181818181818182</v>
      </c>
      <c r="B164" s="20">
        <v>9</v>
      </c>
      <c r="C164" s="20">
        <v>196</v>
      </c>
      <c r="D164" s="11" t="s">
        <v>237</v>
      </c>
      <c r="E164" s="11" t="s">
        <v>17</v>
      </c>
      <c r="F164" s="20" t="s">
        <v>474</v>
      </c>
      <c r="G164" s="20">
        <v>27</v>
      </c>
      <c r="H164" s="20">
        <v>125</v>
      </c>
      <c r="I164" s="20">
        <v>275</v>
      </c>
      <c r="J164" s="20">
        <v>225.8</v>
      </c>
      <c r="K164" s="20">
        <v>34.9</v>
      </c>
      <c r="L164" s="20">
        <v>0.6</v>
      </c>
      <c r="M164" s="20">
        <f t="shared" si="9"/>
        <v>304</v>
      </c>
      <c r="N164" s="20">
        <f>L164-18</f>
        <v>-17.399999999999999</v>
      </c>
      <c r="O164" s="20">
        <f>35-G164</f>
        <v>8</v>
      </c>
      <c r="P164" s="20">
        <f t="shared" si="10"/>
        <v>16</v>
      </c>
      <c r="Q164" s="20">
        <f t="shared" si="11"/>
        <v>104.69999999999999</v>
      </c>
      <c r="R164" s="20">
        <f>M164+(N164*2)+P164-Q164</f>
        <v>180.5</v>
      </c>
      <c r="S164" s="26">
        <f>((((R164*(19-B164))*2)/(B164+2)-(B164+1))/100)+6</f>
        <v>9.1818181818181817</v>
      </c>
      <c r="T164" s="13">
        <v>2</v>
      </c>
    </row>
    <row r="165" spans="1:20" x14ac:dyDescent="0.25">
      <c r="A165" s="27">
        <f t="shared" si="8"/>
        <v>10.8765</v>
      </c>
      <c r="B165" s="23">
        <v>10</v>
      </c>
      <c r="C165" s="23">
        <v>179</v>
      </c>
      <c r="D165" s="12" t="s">
        <v>228</v>
      </c>
      <c r="E165" s="12" t="s">
        <v>75</v>
      </c>
      <c r="F165" s="23" t="s">
        <v>476</v>
      </c>
      <c r="G165" s="23">
        <v>22</v>
      </c>
      <c r="H165" s="23">
        <v>108</v>
      </c>
      <c r="I165" s="23">
        <v>267</v>
      </c>
      <c r="J165" s="23">
        <v>185.2</v>
      </c>
      <c r="K165" s="23">
        <v>41.3</v>
      </c>
      <c r="L165" s="12">
        <v>0</v>
      </c>
      <c r="M165" s="23">
        <f t="shared" si="9"/>
        <v>321</v>
      </c>
      <c r="N165" s="23">
        <f>L165-12</f>
        <v>-12</v>
      </c>
      <c r="O165" s="23">
        <f>35-G165</f>
        <v>13</v>
      </c>
      <c r="P165" s="23">
        <f t="shared" si="10"/>
        <v>26</v>
      </c>
      <c r="Q165" s="23">
        <f t="shared" si="11"/>
        <v>123.89999999999999</v>
      </c>
      <c r="R165" s="23">
        <f>M165+(N165*2)+P165-Q165</f>
        <v>199.10000000000002</v>
      </c>
      <c r="S165" s="28">
        <f>((((R165*(19-B165))*2)/(B165+2)-(B165+1))/100)+8</f>
        <v>10.8765</v>
      </c>
      <c r="T165" s="24"/>
    </row>
    <row r="166" spans="1:20" x14ac:dyDescent="0.25">
      <c r="A166" s="25">
        <f t="shared" si="8"/>
        <v>10.842500000000001</v>
      </c>
      <c r="B166" s="20">
        <v>10</v>
      </c>
      <c r="C166" s="20">
        <v>279</v>
      </c>
      <c r="D166" s="11" t="s">
        <v>389</v>
      </c>
      <c r="E166" s="11" t="s">
        <v>58</v>
      </c>
      <c r="F166" s="20" t="s">
        <v>474</v>
      </c>
      <c r="G166" s="20">
        <v>38</v>
      </c>
      <c r="H166" s="20">
        <v>137</v>
      </c>
      <c r="I166" s="20">
        <v>375</v>
      </c>
      <c r="J166" s="20">
        <v>292.10000000000002</v>
      </c>
      <c r="K166" s="20">
        <v>49.3</v>
      </c>
      <c r="L166" s="20">
        <v>16.2</v>
      </c>
      <c r="M166" s="20">
        <f t="shared" si="9"/>
        <v>221</v>
      </c>
      <c r="N166" s="20">
        <f>L166-18</f>
        <v>-1.8000000000000007</v>
      </c>
      <c r="O166" s="20">
        <f>35-G166</f>
        <v>-3</v>
      </c>
      <c r="P166" s="20">
        <f t="shared" si="10"/>
        <v>-6</v>
      </c>
      <c r="Q166" s="20">
        <f t="shared" si="11"/>
        <v>147.89999999999998</v>
      </c>
      <c r="R166" s="20">
        <f>M166+(N166*2)+P166-Q166</f>
        <v>63.500000000000028</v>
      </c>
      <c r="S166" s="26">
        <f>((((R166*(19-B166))*2)/(B166+2)-(B166+1))/100)+6</f>
        <v>6.8425000000000002</v>
      </c>
      <c r="T166" s="13">
        <v>4</v>
      </c>
    </row>
    <row r="167" spans="1:20" x14ac:dyDescent="0.25">
      <c r="A167" s="27">
        <f t="shared" si="8"/>
        <v>10.810909090909091</v>
      </c>
      <c r="B167" s="23">
        <v>9</v>
      </c>
      <c r="C167" s="23">
        <v>154</v>
      </c>
      <c r="D167" s="12" t="s">
        <v>204</v>
      </c>
      <c r="E167" s="12" t="s">
        <v>17</v>
      </c>
      <c r="F167" s="23" t="s">
        <v>476</v>
      </c>
      <c r="G167" s="23">
        <v>24</v>
      </c>
      <c r="H167" s="23">
        <v>109</v>
      </c>
      <c r="I167" s="23">
        <v>319</v>
      </c>
      <c r="J167" s="23">
        <v>160</v>
      </c>
      <c r="K167" s="23">
        <v>26.3</v>
      </c>
      <c r="L167" s="12">
        <v>2.5</v>
      </c>
      <c r="M167" s="23">
        <f t="shared" si="9"/>
        <v>346</v>
      </c>
      <c r="N167" s="23">
        <f>L167-12</f>
        <v>-9.5</v>
      </c>
      <c r="O167" s="23">
        <f>35-G167</f>
        <v>11</v>
      </c>
      <c r="P167" s="23">
        <f t="shared" si="10"/>
        <v>22</v>
      </c>
      <c r="Q167" s="23">
        <f t="shared" si="11"/>
        <v>78.900000000000006</v>
      </c>
      <c r="R167" s="23">
        <f>M167+(N167*2)+P167-Q167</f>
        <v>270.10000000000002</v>
      </c>
      <c r="S167" s="28">
        <f>((((R167*(19-B167))*2)/(B167+2)-(B167+1))/100)+6</f>
        <v>10.810909090909091</v>
      </c>
      <c r="T167" s="14"/>
    </row>
    <row r="168" spans="1:20" x14ac:dyDescent="0.25">
      <c r="A168" s="25">
        <f t="shared" si="8"/>
        <v>10.792999999999999</v>
      </c>
      <c r="B168" s="20">
        <v>10</v>
      </c>
      <c r="C168" s="20">
        <v>167</v>
      </c>
      <c r="D168" s="11" t="s">
        <v>205</v>
      </c>
      <c r="E168" s="11" t="s">
        <v>15</v>
      </c>
      <c r="F168" s="20" t="s">
        <v>475</v>
      </c>
      <c r="G168" s="20">
        <v>25</v>
      </c>
      <c r="H168" s="20">
        <v>134</v>
      </c>
      <c r="I168" s="20">
        <v>264</v>
      </c>
      <c r="J168" s="20">
        <v>184.3</v>
      </c>
      <c r="K168" s="20">
        <v>24.2</v>
      </c>
      <c r="L168" s="11">
        <v>8.6</v>
      </c>
      <c r="M168" s="20">
        <f t="shared" si="9"/>
        <v>333</v>
      </c>
      <c r="N168" s="20">
        <f>L168-12</f>
        <v>-3.4000000000000004</v>
      </c>
      <c r="O168" s="20">
        <f>30-G168</f>
        <v>5</v>
      </c>
      <c r="P168" s="20">
        <f t="shared" si="10"/>
        <v>10</v>
      </c>
      <c r="Q168" s="20">
        <f t="shared" si="11"/>
        <v>72.599999999999994</v>
      </c>
      <c r="R168" s="20">
        <f>M168+(N168*3)+P168-Q168</f>
        <v>260.20000000000005</v>
      </c>
      <c r="S168" s="26">
        <f>((((R168*(19-B168))*2)/(B168+2)-(B168+1))/100)+7</f>
        <v>10.792999999999999</v>
      </c>
      <c r="T168" s="13"/>
    </row>
    <row r="169" spans="1:20" x14ac:dyDescent="0.25">
      <c r="A169" s="27">
        <f t="shared" si="8"/>
        <v>10.744</v>
      </c>
      <c r="B169" s="23">
        <v>11</v>
      </c>
      <c r="C169" s="23">
        <v>191</v>
      </c>
      <c r="D169" s="12" t="s">
        <v>216</v>
      </c>
      <c r="E169" s="12" t="s">
        <v>34</v>
      </c>
      <c r="F169" s="23" t="s">
        <v>476</v>
      </c>
      <c r="G169" s="23">
        <v>24</v>
      </c>
      <c r="H169" s="23">
        <v>163</v>
      </c>
      <c r="I169" s="23">
        <v>291</v>
      </c>
      <c r="J169" s="23">
        <v>218.9</v>
      </c>
      <c r="K169" s="23">
        <v>28.5</v>
      </c>
      <c r="L169" s="12">
        <v>5.6</v>
      </c>
      <c r="M169" s="23">
        <f t="shared" si="9"/>
        <v>309</v>
      </c>
      <c r="N169" s="23">
        <f>L169-12</f>
        <v>-6.4</v>
      </c>
      <c r="O169" s="23">
        <f>35-G169</f>
        <v>11</v>
      </c>
      <c r="P169" s="23">
        <f t="shared" si="10"/>
        <v>22</v>
      </c>
      <c r="Q169" s="23">
        <f t="shared" si="11"/>
        <v>85.5</v>
      </c>
      <c r="R169" s="23">
        <f>M169+(N169*2)+P169-Q169</f>
        <v>232.7</v>
      </c>
      <c r="S169" s="28">
        <f>((((R169*(19-B169))*2)/(B169+2)-(B169+1))/100)+8</f>
        <v>10.744</v>
      </c>
      <c r="T169" s="24"/>
    </row>
    <row r="170" spans="1:20" x14ac:dyDescent="0.25">
      <c r="A170" s="25">
        <f t="shared" si="8"/>
        <v>10.585454545454546</v>
      </c>
      <c r="B170" s="20">
        <v>9</v>
      </c>
      <c r="C170" s="20">
        <v>169</v>
      </c>
      <c r="D170" s="11" t="s">
        <v>179</v>
      </c>
      <c r="E170" s="11" t="s">
        <v>36</v>
      </c>
      <c r="F170" s="20" t="s">
        <v>474</v>
      </c>
      <c r="G170" s="20">
        <v>26</v>
      </c>
      <c r="H170" s="20">
        <v>117</v>
      </c>
      <c r="I170" s="20">
        <v>272</v>
      </c>
      <c r="J170" s="20">
        <v>184.6</v>
      </c>
      <c r="K170" s="20">
        <v>29.7</v>
      </c>
      <c r="L170" s="20">
        <v>16.899999999999999</v>
      </c>
      <c r="M170" s="20">
        <f t="shared" si="9"/>
        <v>331</v>
      </c>
      <c r="N170" s="20">
        <f>L170-18</f>
        <v>-1.1000000000000014</v>
      </c>
      <c r="O170" s="20">
        <f>35-G170</f>
        <v>9</v>
      </c>
      <c r="P170" s="20">
        <f t="shared" si="10"/>
        <v>18</v>
      </c>
      <c r="Q170" s="20">
        <f t="shared" si="11"/>
        <v>89.1</v>
      </c>
      <c r="R170" s="20">
        <f>M170+(N170*2)+P170-Q170</f>
        <v>257.70000000000005</v>
      </c>
      <c r="S170" s="26">
        <f>((((R170*(19-B170))*2)/(B170+2)-(B170+1))/100)+6</f>
        <v>10.585454545454546</v>
      </c>
      <c r="T170" s="13"/>
    </row>
    <row r="171" spans="1:20" x14ac:dyDescent="0.25">
      <c r="A171" s="27">
        <f t="shared" si="8"/>
        <v>10.469000000000001</v>
      </c>
      <c r="B171" s="23">
        <v>10</v>
      </c>
      <c r="C171" s="23">
        <v>181</v>
      </c>
      <c r="D171" s="12" t="s">
        <v>198</v>
      </c>
      <c r="E171" s="12" t="s">
        <v>75</v>
      </c>
      <c r="F171" s="23" t="s">
        <v>476</v>
      </c>
      <c r="G171" s="23">
        <v>28</v>
      </c>
      <c r="H171" s="23">
        <v>149</v>
      </c>
      <c r="I171" s="23">
        <v>307</v>
      </c>
      <c r="J171" s="23">
        <v>195.2</v>
      </c>
      <c r="K171" s="23">
        <v>29.8</v>
      </c>
      <c r="L171" s="12">
        <v>9.5</v>
      </c>
      <c r="M171" s="23">
        <f t="shared" si="9"/>
        <v>319</v>
      </c>
      <c r="N171" s="23">
        <f>L171-12</f>
        <v>-2.5</v>
      </c>
      <c r="O171" s="23">
        <f>35-G171</f>
        <v>7</v>
      </c>
      <c r="P171" s="23">
        <f t="shared" si="10"/>
        <v>14</v>
      </c>
      <c r="Q171" s="23">
        <f t="shared" si="11"/>
        <v>89.4</v>
      </c>
      <c r="R171" s="23">
        <f>M171+(N171*2)+P171-Q171</f>
        <v>238.6</v>
      </c>
      <c r="S171" s="28">
        <f>((((R171*(19-B171))*2)/(B171+2)-(B171+1))/100)+7</f>
        <v>10.469000000000001</v>
      </c>
      <c r="T171" s="24"/>
    </row>
    <row r="172" spans="1:20" x14ac:dyDescent="0.25">
      <c r="A172" s="25">
        <f t="shared" si="8"/>
        <v>10.442</v>
      </c>
      <c r="B172" s="20">
        <v>10</v>
      </c>
      <c r="C172" s="20">
        <v>177</v>
      </c>
      <c r="D172" s="11" t="s">
        <v>208</v>
      </c>
      <c r="E172" s="11" t="s">
        <v>54</v>
      </c>
      <c r="F172" s="20" t="s">
        <v>477</v>
      </c>
      <c r="G172" s="20">
        <v>31</v>
      </c>
      <c r="H172" s="20">
        <v>129</v>
      </c>
      <c r="I172" s="20">
        <v>251</v>
      </c>
      <c r="J172" s="20">
        <v>192.3</v>
      </c>
      <c r="K172" s="20">
        <v>28.6</v>
      </c>
      <c r="L172" s="11">
        <v>10.8</v>
      </c>
      <c r="M172" s="20">
        <f t="shared" si="9"/>
        <v>323</v>
      </c>
      <c r="N172" s="20">
        <f>L172-12</f>
        <v>-1.1999999999999993</v>
      </c>
      <c r="O172" s="20">
        <f>32-G172</f>
        <v>1</v>
      </c>
      <c r="P172" s="20">
        <f t="shared" si="10"/>
        <v>2</v>
      </c>
      <c r="Q172" s="20">
        <f t="shared" si="11"/>
        <v>85.800000000000011</v>
      </c>
      <c r="R172" s="20">
        <f>M172+(N172*2)+P172-Q172</f>
        <v>236.8</v>
      </c>
      <c r="S172" s="26">
        <f>((((R172*(19-B172))*2)/(B172+2)-(B172+1))/100)</f>
        <v>3.4420000000000006</v>
      </c>
      <c r="T172" s="21">
        <v>7</v>
      </c>
    </row>
    <row r="173" spans="1:20" x14ac:dyDescent="0.25">
      <c r="A173" s="27">
        <f t="shared" si="8"/>
        <v>10.353846153846154</v>
      </c>
      <c r="B173" s="23">
        <v>11</v>
      </c>
      <c r="C173" s="23">
        <v>204</v>
      </c>
      <c r="D173" s="12" t="s">
        <v>212</v>
      </c>
      <c r="E173" s="12" t="s">
        <v>118</v>
      </c>
      <c r="F173" s="23" t="s">
        <v>477</v>
      </c>
      <c r="G173" s="23">
        <v>23</v>
      </c>
      <c r="H173" s="23">
        <v>169</v>
      </c>
      <c r="I173" s="23">
        <v>329</v>
      </c>
      <c r="J173" s="23">
        <v>232.8</v>
      </c>
      <c r="K173" s="23">
        <v>33.200000000000003</v>
      </c>
      <c r="L173" s="12">
        <v>5.3</v>
      </c>
      <c r="M173" s="23">
        <f t="shared" si="9"/>
        <v>296</v>
      </c>
      <c r="N173" s="23">
        <f>L173-12</f>
        <v>-6.7</v>
      </c>
      <c r="O173" s="23">
        <f>32-G173</f>
        <v>9</v>
      </c>
      <c r="P173" s="23">
        <f t="shared" si="10"/>
        <v>18</v>
      </c>
      <c r="Q173" s="23">
        <f t="shared" si="11"/>
        <v>99.600000000000009</v>
      </c>
      <c r="R173" s="23">
        <f>M173+(N173*2)+P173-Q173</f>
        <v>201</v>
      </c>
      <c r="S173" s="28">
        <f>((((R173*(19-B173))*2)/(B173+2)-(B173+1))/100)+8</f>
        <v>10.353846153846154</v>
      </c>
      <c r="T173" s="24"/>
    </row>
    <row r="174" spans="1:20" x14ac:dyDescent="0.25">
      <c r="A174" s="25">
        <f t="shared" si="8"/>
        <v>10.287272727272727</v>
      </c>
      <c r="B174" s="20">
        <v>9</v>
      </c>
      <c r="C174" s="20">
        <v>140</v>
      </c>
      <c r="D174" s="11" t="s">
        <v>221</v>
      </c>
      <c r="E174" s="11" t="s">
        <v>9</v>
      </c>
      <c r="F174" s="20" t="s">
        <v>477</v>
      </c>
      <c r="G174" s="20">
        <v>21</v>
      </c>
      <c r="H174" s="20">
        <v>79</v>
      </c>
      <c r="I174" s="20">
        <v>263</v>
      </c>
      <c r="J174" s="20">
        <v>134.19999999999999</v>
      </c>
      <c r="K174" s="20">
        <v>38.9</v>
      </c>
      <c r="L174" s="11">
        <v>0</v>
      </c>
      <c r="M174" s="20">
        <f t="shared" si="9"/>
        <v>360</v>
      </c>
      <c r="N174" s="20">
        <f>L174-12</f>
        <v>-12</v>
      </c>
      <c r="O174" s="20">
        <f>32-G174</f>
        <v>11</v>
      </c>
      <c r="P174" s="20">
        <f t="shared" si="10"/>
        <v>22</v>
      </c>
      <c r="Q174" s="20">
        <f t="shared" si="11"/>
        <v>116.69999999999999</v>
      </c>
      <c r="R174" s="20">
        <f>M174+(N174*2)+P174-Q174</f>
        <v>241.3</v>
      </c>
      <c r="S174" s="26">
        <f>((((R174*(19-B174))*2)/(B174+2)-(B174+1))/100)+6</f>
        <v>10.287272727272727</v>
      </c>
      <c r="T174" s="21"/>
    </row>
    <row r="175" spans="1:20" x14ac:dyDescent="0.25">
      <c r="A175" s="27">
        <f t="shared" si="8"/>
        <v>10.247272727272726</v>
      </c>
      <c r="B175" s="23">
        <v>9</v>
      </c>
      <c r="C175" s="23">
        <v>132</v>
      </c>
      <c r="D175" s="12" t="s">
        <v>201</v>
      </c>
      <c r="E175" s="12" t="s">
        <v>38</v>
      </c>
      <c r="F175" s="23" t="s">
        <v>477</v>
      </c>
      <c r="G175" s="23">
        <v>21</v>
      </c>
      <c r="H175" s="23">
        <v>65</v>
      </c>
      <c r="I175" s="23">
        <v>262</v>
      </c>
      <c r="J175" s="23">
        <v>122.3</v>
      </c>
      <c r="K175" s="23">
        <v>42.3</v>
      </c>
      <c r="L175" s="12">
        <v>0</v>
      </c>
      <c r="M175" s="23">
        <f t="shared" si="9"/>
        <v>368</v>
      </c>
      <c r="N175" s="23">
        <f>L175-12</f>
        <v>-12</v>
      </c>
      <c r="O175" s="23">
        <f>32-G175</f>
        <v>11</v>
      </c>
      <c r="P175" s="23">
        <f t="shared" si="10"/>
        <v>22</v>
      </c>
      <c r="Q175" s="23">
        <f t="shared" si="11"/>
        <v>126.89999999999999</v>
      </c>
      <c r="R175" s="23">
        <f>M175+(N175*2)+P175-Q175</f>
        <v>239.10000000000002</v>
      </c>
      <c r="S175" s="28">
        <f>((((R175*(19-B175))*2)/(B175+2)-(B175+1))/100)+6</f>
        <v>10.247272727272726</v>
      </c>
      <c r="T175" s="24"/>
    </row>
    <row r="176" spans="1:20" x14ac:dyDescent="0.25">
      <c r="A176" s="25">
        <f t="shared" si="8"/>
        <v>10.166</v>
      </c>
      <c r="B176" s="20">
        <v>12</v>
      </c>
      <c r="C176" s="20">
        <v>232</v>
      </c>
      <c r="D176" s="11" t="s">
        <v>283</v>
      </c>
      <c r="E176" s="11" t="s">
        <v>118</v>
      </c>
      <c r="F176" s="20" t="s">
        <v>474</v>
      </c>
      <c r="G176" s="20">
        <v>32</v>
      </c>
      <c r="H176" s="20">
        <v>185</v>
      </c>
      <c r="I176" s="20">
        <v>360</v>
      </c>
      <c r="J176" s="20">
        <v>276</v>
      </c>
      <c r="K176" s="20">
        <v>48.2</v>
      </c>
      <c r="L176" s="20">
        <v>18.100000000000001</v>
      </c>
      <c r="M176" s="20">
        <f t="shared" si="9"/>
        <v>268</v>
      </c>
      <c r="N176" s="20">
        <f>L176-18</f>
        <v>0.10000000000000142</v>
      </c>
      <c r="O176" s="20">
        <f>35-G176</f>
        <v>3</v>
      </c>
      <c r="P176" s="20">
        <f t="shared" si="10"/>
        <v>6</v>
      </c>
      <c r="Q176" s="20">
        <f t="shared" si="11"/>
        <v>144.60000000000002</v>
      </c>
      <c r="R176" s="20">
        <f>M176+(N176*2)+P176-Q176</f>
        <v>129.59999999999997</v>
      </c>
      <c r="S176" s="26">
        <f>((((R176*(19-B176))*2)/(B176+2)-(B176+1))/100)</f>
        <v>1.1659999999999997</v>
      </c>
      <c r="T176" s="13">
        <v>9</v>
      </c>
    </row>
    <row r="177" spans="1:20" x14ac:dyDescent="0.25">
      <c r="A177" s="27">
        <f t="shared" si="8"/>
        <v>10.121</v>
      </c>
      <c r="B177" s="23">
        <v>10</v>
      </c>
      <c r="C177" s="23">
        <v>171</v>
      </c>
      <c r="D177" s="12" t="s">
        <v>213</v>
      </c>
      <c r="E177" s="12" t="s">
        <v>17</v>
      </c>
      <c r="F177" s="23" t="s">
        <v>475</v>
      </c>
      <c r="G177" s="23">
        <v>31</v>
      </c>
      <c r="H177" s="23">
        <v>121</v>
      </c>
      <c r="I177" s="23">
        <v>327</v>
      </c>
      <c r="J177" s="23">
        <v>185.1</v>
      </c>
      <c r="K177" s="23">
        <v>34.299999999999997</v>
      </c>
      <c r="L177" s="12">
        <v>9.1</v>
      </c>
      <c r="M177" s="23">
        <f t="shared" si="9"/>
        <v>329</v>
      </c>
      <c r="N177" s="23">
        <f>L177-12</f>
        <v>-2.9000000000000004</v>
      </c>
      <c r="O177" s="23">
        <f>30-G177</f>
        <v>-1</v>
      </c>
      <c r="P177" s="23">
        <f t="shared" si="10"/>
        <v>-2</v>
      </c>
      <c r="Q177" s="23">
        <f t="shared" si="11"/>
        <v>102.89999999999999</v>
      </c>
      <c r="R177" s="23">
        <f>M177+(N177*3)+P177-Q177</f>
        <v>215.40000000000003</v>
      </c>
      <c r="S177" s="28">
        <f>((((R177*(19-B177))*2)/(B177+2)-(B177+1))/100)+7</f>
        <v>10.121</v>
      </c>
      <c r="T177" s="14"/>
    </row>
    <row r="178" spans="1:20" x14ac:dyDescent="0.25">
      <c r="A178" s="25">
        <f t="shared" si="8"/>
        <v>10.092499999999999</v>
      </c>
      <c r="B178" s="20">
        <v>10</v>
      </c>
      <c r="C178" s="20">
        <v>174</v>
      </c>
      <c r="D178" s="11" t="s">
        <v>193</v>
      </c>
      <c r="E178" s="11" t="s">
        <v>56</v>
      </c>
      <c r="F178" s="20" t="s">
        <v>475</v>
      </c>
      <c r="G178" s="20">
        <v>24</v>
      </c>
      <c r="H178" s="20">
        <v>143</v>
      </c>
      <c r="I178" s="20">
        <v>356</v>
      </c>
      <c r="J178" s="20">
        <v>188.2</v>
      </c>
      <c r="K178" s="20">
        <v>31.8</v>
      </c>
      <c r="L178" s="11">
        <v>2.2999999999999998</v>
      </c>
      <c r="M178" s="20">
        <f t="shared" si="9"/>
        <v>326</v>
      </c>
      <c r="N178" s="20">
        <f>L178-12</f>
        <v>-9.6999999999999993</v>
      </c>
      <c r="O178" s="20">
        <f>30-G178</f>
        <v>6</v>
      </c>
      <c r="P178" s="20">
        <f t="shared" si="10"/>
        <v>12</v>
      </c>
      <c r="Q178" s="20">
        <f t="shared" si="11"/>
        <v>95.4</v>
      </c>
      <c r="R178" s="20">
        <f>M178+(N178*3)+P178-Q178</f>
        <v>213.49999999999997</v>
      </c>
      <c r="S178" s="26">
        <f>((((R178*(19-B178))*2)/(B178+2)-(B178+1))/100)+7</f>
        <v>10.092499999999999</v>
      </c>
      <c r="T178" s="21"/>
    </row>
    <row r="179" spans="1:20" x14ac:dyDescent="0.25">
      <c r="A179" s="27">
        <f t="shared" si="8"/>
        <v>10.044499999999999</v>
      </c>
      <c r="B179" s="23">
        <v>10</v>
      </c>
      <c r="C179" s="23">
        <v>175</v>
      </c>
      <c r="D179" s="12" t="s">
        <v>199</v>
      </c>
      <c r="E179" s="12" t="s">
        <v>118</v>
      </c>
      <c r="F179" s="23" t="s">
        <v>475</v>
      </c>
      <c r="G179" s="23">
        <v>26</v>
      </c>
      <c r="H179" s="23">
        <v>130</v>
      </c>
      <c r="I179" s="23">
        <v>323</v>
      </c>
      <c r="J179" s="23">
        <v>188.3</v>
      </c>
      <c r="K179" s="23">
        <v>37.299999999999997</v>
      </c>
      <c r="L179" s="12">
        <v>8.4</v>
      </c>
      <c r="M179" s="23">
        <f t="shared" si="9"/>
        <v>325</v>
      </c>
      <c r="N179" s="23">
        <f>L179-12</f>
        <v>-3.5999999999999996</v>
      </c>
      <c r="O179" s="23">
        <f>30-G179</f>
        <v>4</v>
      </c>
      <c r="P179" s="23">
        <f t="shared" si="10"/>
        <v>8</v>
      </c>
      <c r="Q179" s="23">
        <f t="shared" si="11"/>
        <v>111.89999999999999</v>
      </c>
      <c r="R179" s="23">
        <f>M179+(N179*3)+P179-Q179</f>
        <v>210.3</v>
      </c>
      <c r="S179" s="28">
        <f>((((R179*(19-B179))*2)/(B179+2)-(B179+1))/100)+7</f>
        <v>10.044499999999999</v>
      </c>
      <c r="T179" s="14"/>
    </row>
    <row r="180" spans="1:20" x14ac:dyDescent="0.25">
      <c r="A180" s="25">
        <f t="shared" si="8"/>
        <v>10.0115</v>
      </c>
      <c r="B180" s="20">
        <v>10</v>
      </c>
      <c r="C180" s="20">
        <v>182</v>
      </c>
      <c r="D180" s="11" t="s">
        <v>209</v>
      </c>
      <c r="E180" s="11" t="s">
        <v>118</v>
      </c>
      <c r="F180" s="20" t="s">
        <v>475</v>
      </c>
      <c r="G180" s="20">
        <v>29</v>
      </c>
      <c r="H180" s="20">
        <v>126</v>
      </c>
      <c r="I180" s="20">
        <v>311</v>
      </c>
      <c r="J180" s="20">
        <v>196.5</v>
      </c>
      <c r="K180" s="20">
        <v>33.6</v>
      </c>
      <c r="L180" s="11">
        <v>8.3000000000000007</v>
      </c>
      <c r="M180" s="20">
        <f t="shared" si="9"/>
        <v>318</v>
      </c>
      <c r="N180" s="20">
        <f>L180-12</f>
        <v>-3.6999999999999993</v>
      </c>
      <c r="O180" s="20">
        <f>30-G180</f>
        <v>1</v>
      </c>
      <c r="P180" s="20">
        <f t="shared" si="10"/>
        <v>2</v>
      </c>
      <c r="Q180" s="20">
        <f t="shared" si="11"/>
        <v>100.80000000000001</v>
      </c>
      <c r="R180" s="20">
        <f>M180+(N180*3)+P180-Q180</f>
        <v>208.09999999999997</v>
      </c>
      <c r="S180" s="26">
        <f>((((R180*(19-B180))*2)/(B180+2)-(B180+1))/100)+7</f>
        <v>10.0115</v>
      </c>
      <c r="T180" s="21"/>
    </row>
    <row r="181" spans="1:20" x14ac:dyDescent="0.25">
      <c r="A181" s="27">
        <f t="shared" si="8"/>
        <v>9.9045000000000005</v>
      </c>
      <c r="B181" s="23">
        <v>10</v>
      </c>
      <c r="C181" s="23">
        <v>241</v>
      </c>
      <c r="D181" s="12" t="s">
        <v>226</v>
      </c>
      <c r="E181" s="12" t="s">
        <v>32</v>
      </c>
      <c r="F181" s="23" t="s">
        <v>474</v>
      </c>
      <c r="G181" s="23">
        <v>29</v>
      </c>
      <c r="H181" s="23">
        <v>172</v>
      </c>
      <c r="I181" s="23">
        <v>357</v>
      </c>
      <c r="J181" s="23">
        <v>280.89999999999998</v>
      </c>
      <c r="K181" s="23">
        <v>41.3</v>
      </c>
      <c r="L181" s="23">
        <v>11.6</v>
      </c>
      <c r="M181" s="23">
        <f t="shared" si="9"/>
        <v>259</v>
      </c>
      <c r="N181" s="23">
        <f>L181-18</f>
        <v>-6.4</v>
      </c>
      <c r="O181" s="23">
        <f>35-G181</f>
        <v>6</v>
      </c>
      <c r="P181" s="23">
        <f t="shared" si="10"/>
        <v>12</v>
      </c>
      <c r="Q181" s="23">
        <f t="shared" si="11"/>
        <v>123.89999999999999</v>
      </c>
      <c r="R181" s="23">
        <f>M181+(N181*2)+P181-Q181</f>
        <v>134.30000000000001</v>
      </c>
      <c r="S181" s="28">
        <f>((((R181*(19-B181))*2)/(B181+2)-(B181+1))/100)+8</f>
        <v>9.9045000000000005</v>
      </c>
      <c r="T181" s="24"/>
    </row>
    <row r="182" spans="1:20" x14ac:dyDescent="0.25">
      <c r="A182" s="25">
        <f t="shared" si="8"/>
        <v>9.8780000000000001</v>
      </c>
      <c r="B182" s="20">
        <v>10</v>
      </c>
      <c r="C182" s="20">
        <v>186</v>
      </c>
      <c r="D182" s="11" t="s">
        <v>286</v>
      </c>
      <c r="E182" s="11" t="s">
        <v>129</v>
      </c>
      <c r="F182" s="20" t="s">
        <v>475</v>
      </c>
      <c r="G182" s="20">
        <v>22</v>
      </c>
      <c r="H182" s="20">
        <v>84</v>
      </c>
      <c r="I182" s="20">
        <v>295</v>
      </c>
      <c r="J182" s="20">
        <v>193.9</v>
      </c>
      <c r="K182" s="20">
        <v>43.1</v>
      </c>
      <c r="L182" s="11">
        <v>11.5</v>
      </c>
      <c r="M182" s="20">
        <f t="shared" si="9"/>
        <v>314</v>
      </c>
      <c r="N182" s="20">
        <f>L182-12</f>
        <v>-0.5</v>
      </c>
      <c r="O182" s="20">
        <f>30-G182</f>
        <v>8</v>
      </c>
      <c r="P182" s="20">
        <f t="shared" si="10"/>
        <v>16</v>
      </c>
      <c r="Q182" s="20">
        <f t="shared" si="11"/>
        <v>129.30000000000001</v>
      </c>
      <c r="R182" s="20">
        <f>M182+(N182*3)+P182-Q182</f>
        <v>199.2</v>
      </c>
      <c r="S182" s="26">
        <f>((((R182*(19-B182))*2)/(B182+2)-(B182+1))/100)+7</f>
        <v>9.8780000000000001</v>
      </c>
      <c r="T182" s="21"/>
    </row>
    <row r="183" spans="1:20" x14ac:dyDescent="0.25">
      <c r="A183" s="27">
        <f t="shared" si="8"/>
        <v>9.8430769230769233</v>
      </c>
      <c r="B183" s="23">
        <v>11</v>
      </c>
      <c r="C183" s="23">
        <v>209</v>
      </c>
      <c r="D183" s="12" t="s">
        <v>392</v>
      </c>
      <c r="E183" s="12" t="s">
        <v>23</v>
      </c>
      <c r="F183" s="23" t="s">
        <v>476</v>
      </c>
      <c r="G183" s="23">
        <v>26</v>
      </c>
      <c r="H183" s="23">
        <v>133</v>
      </c>
      <c r="I183" s="23">
        <v>290</v>
      </c>
      <c r="J183" s="23">
        <v>215.6</v>
      </c>
      <c r="K183" s="23">
        <v>45.3</v>
      </c>
      <c r="L183" s="12">
        <v>5.2</v>
      </c>
      <c r="M183" s="23">
        <f t="shared" si="9"/>
        <v>291</v>
      </c>
      <c r="N183" s="23">
        <f>L183-12</f>
        <v>-6.8</v>
      </c>
      <c r="O183" s="23">
        <f>35-G183</f>
        <v>9</v>
      </c>
      <c r="P183" s="23">
        <f t="shared" si="10"/>
        <v>18</v>
      </c>
      <c r="Q183" s="23">
        <f t="shared" si="11"/>
        <v>135.89999999999998</v>
      </c>
      <c r="R183" s="23">
        <f>M183+(N183*2)+P183-Q183</f>
        <v>159.5</v>
      </c>
      <c r="S183" s="28">
        <f>((((R183*(19-B183))*2)/(B183+2)-(B183+1))/100)+8</f>
        <v>9.8430769230769233</v>
      </c>
      <c r="T183" s="24"/>
    </row>
    <row r="184" spans="1:20" x14ac:dyDescent="0.25">
      <c r="A184" s="25">
        <f t="shared" si="8"/>
        <v>9.84</v>
      </c>
      <c r="B184" s="20">
        <v>9</v>
      </c>
      <c r="C184" s="20">
        <v>164</v>
      </c>
      <c r="D184" s="11" t="s">
        <v>177</v>
      </c>
      <c r="E184" s="11" t="s">
        <v>157</v>
      </c>
      <c r="F184" s="20" t="s">
        <v>477</v>
      </c>
      <c r="G184" s="20">
        <v>27</v>
      </c>
      <c r="H184" s="20">
        <v>123</v>
      </c>
      <c r="I184" s="20">
        <v>239</v>
      </c>
      <c r="J184" s="20">
        <v>179.6</v>
      </c>
      <c r="K184" s="20">
        <v>26.3</v>
      </c>
      <c r="L184" s="11">
        <v>14.3</v>
      </c>
      <c r="M184" s="20">
        <f t="shared" si="9"/>
        <v>336</v>
      </c>
      <c r="N184" s="20">
        <f>L184-12</f>
        <v>2.3000000000000007</v>
      </c>
      <c r="O184" s="20">
        <f>32-G184</f>
        <v>5</v>
      </c>
      <c r="P184" s="20">
        <f t="shared" si="10"/>
        <v>10</v>
      </c>
      <c r="Q184" s="20">
        <f t="shared" si="11"/>
        <v>78.900000000000006</v>
      </c>
      <c r="R184" s="20">
        <f>M184+(N184*2)+P184-Q184</f>
        <v>271.70000000000005</v>
      </c>
      <c r="S184" s="26">
        <f>((((R184*(19-B184))*2)/(B184+2)-(B184+1))/100)</f>
        <v>4.8400000000000007</v>
      </c>
      <c r="T184" s="21">
        <v>5</v>
      </c>
    </row>
    <row r="185" spans="1:20" x14ac:dyDescent="0.25">
      <c r="A185" s="27">
        <f t="shared" si="8"/>
        <v>9.797538461538462</v>
      </c>
      <c r="B185" s="23">
        <v>11</v>
      </c>
      <c r="C185" s="23">
        <v>210</v>
      </c>
      <c r="D185" s="12" t="s">
        <v>367</v>
      </c>
      <c r="E185" s="12" t="s">
        <v>85</v>
      </c>
      <c r="F185" s="23" t="s">
        <v>477</v>
      </c>
      <c r="G185" s="23">
        <v>22</v>
      </c>
      <c r="H185" s="23">
        <v>130</v>
      </c>
      <c r="I185" s="23">
        <v>334</v>
      </c>
      <c r="J185" s="23">
        <v>217.3</v>
      </c>
      <c r="K185" s="23">
        <v>43.4</v>
      </c>
      <c r="L185" s="12">
        <v>0</v>
      </c>
      <c r="M185" s="23">
        <f t="shared" si="9"/>
        <v>290</v>
      </c>
      <c r="N185" s="23">
        <f>L185-12</f>
        <v>-12</v>
      </c>
      <c r="O185" s="23">
        <f>32-G185</f>
        <v>10</v>
      </c>
      <c r="P185" s="23">
        <f t="shared" si="10"/>
        <v>20</v>
      </c>
      <c r="Q185" s="23">
        <f t="shared" si="11"/>
        <v>130.19999999999999</v>
      </c>
      <c r="R185" s="23">
        <f>M185+(N185*2)+P185-Q185</f>
        <v>155.80000000000001</v>
      </c>
      <c r="S185" s="28">
        <f>((((R185*(19-B185))*2)/(B185+2)-(B185+1))/100)+8</f>
        <v>9.797538461538462</v>
      </c>
      <c r="T185" s="24"/>
    </row>
    <row r="186" spans="1:20" x14ac:dyDescent="0.25">
      <c r="A186" s="25">
        <f t="shared" si="8"/>
        <v>9.7690909090909095</v>
      </c>
      <c r="B186" s="20">
        <v>9</v>
      </c>
      <c r="C186" s="20">
        <v>211</v>
      </c>
      <c r="D186" s="11" t="s">
        <v>232</v>
      </c>
      <c r="E186" s="11" t="s">
        <v>45</v>
      </c>
      <c r="F186" s="20" t="s">
        <v>477</v>
      </c>
      <c r="G186" s="20">
        <v>27</v>
      </c>
      <c r="H186" s="20">
        <v>194</v>
      </c>
      <c r="I186" s="20">
        <v>294</v>
      </c>
      <c r="J186" s="20">
        <v>240</v>
      </c>
      <c r="K186" s="20">
        <v>26.6</v>
      </c>
      <c r="L186" s="11">
        <v>8.8000000000000007</v>
      </c>
      <c r="M186" s="20">
        <f t="shared" si="9"/>
        <v>289</v>
      </c>
      <c r="N186" s="20">
        <f>L186-12</f>
        <v>-3.1999999999999993</v>
      </c>
      <c r="O186" s="20">
        <f>32-G186</f>
        <v>5</v>
      </c>
      <c r="P186" s="20">
        <f t="shared" si="10"/>
        <v>10</v>
      </c>
      <c r="Q186" s="20">
        <f t="shared" si="11"/>
        <v>79.800000000000011</v>
      </c>
      <c r="R186" s="20">
        <f>M186+(N186*2)+P186-Q186</f>
        <v>212.8</v>
      </c>
      <c r="S186" s="26">
        <f>((((R186*(19-B186))*2)/(B186+2)-(B186+1))/100)+6</f>
        <v>9.7690909090909095</v>
      </c>
      <c r="T186" s="13"/>
    </row>
    <row r="187" spans="1:20" x14ac:dyDescent="0.25">
      <c r="A187" s="27">
        <f t="shared" si="8"/>
        <v>9.745454545454546</v>
      </c>
      <c r="B187" s="23">
        <v>9</v>
      </c>
      <c r="C187" s="23">
        <v>165</v>
      </c>
      <c r="D187" s="12" t="s">
        <v>188</v>
      </c>
      <c r="E187" s="12" t="s">
        <v>54</v>
      </c>
      <c r="F187" s="23" t="s">
        <v>474</v>
      </c>
      <c r="G187" s="23">
        <v>30</v>
      </c>
      <c r="H187" s="23">
        <v>118</v>
      </c>
      <c r="I187" s="23">
        <v>274</v>
      </c>
      <c r="J187" s="23">
        <v>180.7</v>
      </c>
      <c r="K187" s="23">
        <v>25.9</v>
      </c>
      <c r="L187" s="23">
        <v>17.600000000000001</v>
      </c>
      <c r="M187" s="23">
        <f t="shared" si="9"/>
        <v>335</v>
      </c>
      <c r="N187" s="23">
        <f>L187-18</f>
        <v>-0.39999999999999858</v>
      </c>
      <c r="O187" s="23">
        <f>35-G187</f>
        <v>5</v>
      </c>
      <c r="P187" s="23">
        <f t="shared" si="10"/>
        <v>10</v>
      </c>
      <c r="Q187" s="23">
        <f t="shared" si="11"/>
        <v>77.699999999999989</v>
      </c>
      <c r="R187" s="23">
        <f>M187+(N187*2)+P187-Q187</f>
        <v>266.5</v>
      </c>
      <c r="S187" s="28">
        <f>((((R187*(19-B187))*2)/(B187+2)-(B187+1))/100)</f>
        <v>4.745454545454546</v>
      </c>
      <c r="T187" s="14">
        <v>5</v>
      </c>
    </row>
    <row r="188" spans="1:20" x14ac:dyDescent="0.25">
      <c r="A188" s="25">
        <f t="shared" si="8"/>
        <v>9.7430000000000003</v>
      </c>
      <c r="B188" s="20">
        <v>12</v>
      </c>
      <c r="C188" s="20">
        <v>246</v>
      </c>
      <c r="D188" s="11" t="s">
        <v>268</v>
      </c>
      <c r="E188" s="11" t="s">
        <v>77</v>
      </c>
      <c r="F188" s="20" t="s">
        <v>476</v>
      </c>
      <c r="G188" s="20">
        <v>23</v>
      </c>
      <c r="H188" s="20">
        <v>170</v>
      </c>
      <c r="I188" s="20">
        <v>334</v>
      </c>
      <c r="J188" s="20">
        <v>278.3</v>
      </c>
      <c r="K188" s="20">
        <v>27.1</v>
      </c>
      <c r="L188" s="11">
        <v>7.3</v>
      </c>
      <c r="M188" s="20">
        <f t="shared" si="9"/>
        <v>254</v>
      </c>
      <c r="N188" s="20">
        <f>L188-12</f>
        <v>-4.7</v>
      </c>
      <c r="O188" s="20">
        <f>35-G188</f>
        <v>12</v>
      </c>
      <c r="P188" s="20">
        <f t="shared" si="10"/>
        <v>24</v>
      </c>
      <c r="Q188" s="20">
        <f t="shared" si="11"/>
        <v>81.300000000000011</v>
      </c>
      <c r="R188" s="20">
        <f>M188+(N188*2)+P188-Q188</f>
        <v>187.3</v>
      </c>
      <c r="S188" s="26">
        <f>((((R188*(19-B188))*2)/(B188+2)-(B188+1))/100)+8</f>
        <v>9.7430000000000003</v>
      </c>
      <c r="T188" s="21"/>
    </row>
    <row r="189" spans="1:20" x14ac:dyDescent="0.25">
      <c r="A189" s="27">
        <f t="shared" si="8"/>
        <v>9.4461538461538463</v>
      </c>
      <c r="B189" s="23">
        <v>11</v>
      </c>
      <c r="C189" s="23">
        <v>190</v>
      </c>
      <c r="D189" s="12" t="s">
        <v>218</v>
      </c>
      <c r="E189" s="12" t="s">
        <v>65</v>
      </c>
      <c r="F189" s="23" t="s">
        <v>475</v>
      </c>
      <c r="G189" s="23">
        <v>23</v>
      </c>
      <c r="H189" s="23">
        <v>182</v>
      </c>
      <c r="I189" s="23">
        <v>315</v>
      </c>
      <c r="J189" s="23">
        <v>213.8</v>
      </c>
      <c r="K189" s="23">
        <v>32.299999999999997</v>
      </c>
      <c r="L189" s="12">
        <v>5.8</v>
      </c>
      <c r="M189" s="23">
        <f t="shared" si="9"/>
        <v>310</v>
      </c>
      <c r="N189" s="23">
        <f>L189-12</f>
        <v>-6.2</v>
      </c>
      <c r="O189" s="23">
        <f>30-G189</f>
        <v>7</v>
      </c>
      <c r="P189" s="23">
        <f t="shared" si="10"/>
        <v>14</v>
      </c>
      <c r="Q189" s="23">
        <f t="shared" si="11"/>
        <v>96.899999999999991</v>
      </c>
      <c r="R189" s="23">
        <f>M189+(N189*3)+P189-Q189</f>
        <v>208.5</v>
      </c>
      <c r="S189" s="28">
        <f>((((R189*(19-B189))*2)/(B189+2)-(B189+1))/100)+7</f>
        <v>9.4461538461538463</v>
      </c>
      <c r="T189" s="14"/>
    </row>
    <row r="190" spans="1:20" x14ac:dyDescent="0.25">
      <c r="A190" s="25">
        <f t="shared" si="8"/>
        <v>9.4250000000000007</v>
      </c>
      <c r="B190" s="20">
        <v>12</v>
      </c>
      <c r="C190" s="20">
        <v>233</v>
      </c>
      <c r="D190" s="11" t="s">
        <v>256</v>
      </c>
      <c r="E190" s="11" t="s">
        <v>65</v>
      </c>
      <c r="F190" s="20" t="s">
        <v>476</v>
      </c>
      <c r="G190" s="20">
        <v>34</v>
      </c>
      <c r="H190" s="20">
        <v>173</v>
      </c>
      <c r="I190" s="20">
        <v>331</v>
      </c>
      <c r="J190" s="20">
        <v>265.89999999999998</v>
      </c>
      <c r="K190" s="20">
        <v>35.5</v>
      </c>
      <c r="L190" s="11">
        <v>8.5</v>
      </c>
      <c r="M190" s="20">
        <f t="shared" si="9"/>
        <v>267</v>
      </c>
      <c r="N190" s="20">
        <f>L190-12</f>
        <v>-3.5</v>
      </c>
      <c r="O190" s="20">
        <f>35-G190</f>
        <v>1</v>
      </c>
      <c r="P190" s="20">
        <f t="shared" si="10"/>
        <v>2</v>
      </c>
      <c r="Q190" s="20">
        <f t="shared" si="11"/>
        <v>106.5</v>
      </c>
      <c r="R190" s="20">
        <f>M190+(N190*2)+P190-Q190</f>
        <v>155.5</v>
      </c>
      <c r="S190" s="26">
        <f>((((R190*(19-B190))*2)/(B190+2)-(B190+1))/100)+8</f>
        <v>9.4250000000000007</v>
      </c>
      <c r="T190" s="21"/>
    </row>
    <row r="191" spans="1:20" x14ac:dyDescent="0.25">
      <c r="A191" s="27">
        <f t="shared" si="8"/>
        <v>9.4195000000000011</v>
      </c>
      <c r="B191" s="23">
        <v>10</v>
      </c>
      <c r="C191" s="23">
        <v>160</v>
      </c>
      <c r="D191" s="12" t="s">
        <v>183</v>
      </c>
      <c r="E191" s="12" t="s">
        <v>50</v>
      </c>
      <c r="F191" s="23" t="s">
        <v>476</v>
      </c>
      <c r="G191" s="23">
        <v>30</v>
      </c>
      <c r="H191" s="23">
        <v>133</v>
      </c>
      <c r="I191" s="23">
        <v>255</v>
      </c>
      <c r="J191" s="23">
        <v>171.7</v>
      </c>
      <c r="K191" s="23">
        <v>34.9</v>
      </c>
      <c r="L191" s="12">
        <v>7</v>
      </c>
      <c r="M191" s="23">
        <f t="shared" si="9"/>
        <v>340</v>
      </c>
      <c r="N191" s="23">
        <f>L191-12</f>
        <v>-5</v>
      </c>
      <c r="O191" s="23">
        <f>35-G191</f>
        <v>5</v>
      </c>
      <c r="P191" s="23">
        <f t="shared" si="10"/>
        <v>10</v>
      </c>
      <c r="Q191" s="23">
        <f t="shared" si="11"/>
        <v>104.69999999999999</v>
      </c>
      <c r="R191" s="23">
        <f>M191+(N191*2)+P191-Q191</f>
        <v>235.3</v>
      </c>
      <c r="S191" s="28">
        <f>((((R191*(19-B191))*2)/(B191+2)-(B191+1))/100)+6</f>
        <v>9.4195000000000011</v>
      </c>
      <c r="T191" s="14"/>
    </row>
    <row r="192" spans="1:20" x14ac:dyDescent="0.25">
      <c r="A192" s="25">
        <f t="shared" si="8"/>
        <v>9.3659999999999997</v>
      </c>
      <c r="B192" s="20">
        <v>12</v>
      </c>
      <c r="C192" s="20">
        <v>222</v>
      </c>
      <c r="D192" s="11" t="s">
        <v>239</v>
      </c>
      <c r="E192" s="11" t="s">
        <v>85</v>
      </c>
      <c r="F192" s="20" t="s">
        <v>476</v>
      </c>
      <c r="G192" s="20">
        <v>20</v>
      </c>
      <c r="H192" s="20">
        <v>108</v>
      </c>
      <c r="I192" s="20">
        <v>350</v>
      </c>
      <c r="J192" s="20">
        <v>249.9</v>
      </c>
      <c r="K192" s="20">
        <v>44.8</v>
      </c>
      <c r="L192" s="11">
        <v>0</v>
      </c>
      <c r="M192" s="20">
        <f t="shared" si="9"/>
        <v>278</v>
      </c>
      <c r="N192" s="20">
        <f>L192-12</f>
        <v>-12</v>
      </c>
      <c r="O192" s="20">
        <f>35-G192</f>
        <v>15</v>
      </c>
      <c r="P192" s="20">
        <f t="shared" si="10"/>
        <v>30</v>
      </c>
      <c r="Q192" s="20">
        <f t="shared" si="11"/>
        <v>134.39999999999998</v>
      </c>
      <c r="R192" s="20">
        <f>M192+(N192*2)+P192-Q192</f>
        <v>149.60000000000002</v>
      </c>
      <c r="S192" s="26">
        <f>((((R192*(19-B192))*2)/(B192+2)-(B192+1))/100)+8</f>
        <v>9.3659999999999997</v>
      </c>
      <c r="T192" s="21"/>
    </row>
    <row r="193" spans="1:20" x14ac:dyDescent="0.25">
      <c r="A193" s="27">
        <f t="shared" si="8"/>
        <v>9.3127272727272725</v>
      </c>
      <c r="B193" s="23">
        <v>9</v>
      </c>
      <c r="C193" s="23">
        <v>149</v>
      </c>
      <c r="D193" s="12" t="s">
        <v>272</v>
      </c>
      <c r="E193" s="12" t="s">
        <v>11</v>
      </c>
      <c r="F193" s="23" t="s">
        <v>477</v>
      </c>
      <c r="G193" s="23">
        <v>22</v>
      </c>
      <c r="H193" s="23">
        <v>78</v>
      </c>
      <c r="I193" s="23">
        <v>328</v>
      </c>
      <c r="J193" s="23">
        <v>157</v>
      </c>
      <c r="K193" s="23">
        <v>53.1</v>
      </c>
      <c r="L193" s="12">
        <v>0</v>
      </c>
      <c r="M193" s="23">
        <f t="shared" si="9"/>
        <v>351</v>
      </c>
      <c r="N193" s="23">
        <f>L193-12</f>
        <v>-12</v>
      </c>
      <c r="O193" s="23">
        <f>32-G193</f>
        <v>10</v>
      </c>
      <c r="P193" s="23">
        <f t="shared" si="10"/>
        <v>20</v>
      </c>
      <c r="Q193" s="23">
        <f t="shared" si="11"/>
        <v>159.30000000000001</v>
      </c>
      <c r="R193" s="23">
        <f>M193+(N193*2)+P193-Q193</f>
        <v>187.7</v>
      </c>
      <c r="S193" s="28">
        <f>((((R193*(19-B193))*2)/(B193+2)-(B193+1))/100)+6</f>
        <v>9.3127272727272725</v>
      </c>
      <c r="T193" s="14"/>
    </row>
    <row r="194" spans="1:20" x14ac:dyDescent="0.25">
      <c r="A194" s="25">
        <f t="shared" ref="A194:A257" si="12">S194+T194</f>
        <v>9.2356923076923074</v>
      </c>
      <c r="B194" s="20">
        <v>11</v>
      </c>
      <c r="C194" s="20">
        <v>199</v>
      </c>
      <c r="D194" s="11" t="s">
        <v>191</v>
      </c>
      <c r="E194" s="11" t="s">
        <v>103</v>
      </c>
      <c r="F194" s="20" t="s">
        <v>475</v>
      </c>
      <c r="G194" s="20">
        <v>26</v>
      </c>
      <c r="H194" s="20">
        <v>123</v>
      </c>
      <c r="I194" s="20">
        <v>297</v>
      </c>
      <c r="J194" s="20">
        <v>219.8</v>
      </c>
      <c r="K194" s="20">
        <v>38.1</v>
      </c>
      <c r="L194" s="11">
        <v>10.9</v>
      </c>
      <c r="M194" s="20">
        <f t="shared" ref="M194:M257" si="13">500-C194</f>
        <v>301</v>
      </c>
      <c r="N194" s="20">
        <f>L194-12</f>
        <v>-1.0999999999999996</v>
      </c>
      <c r="O194" s="20">
        <f>30-G194</f>
        <v>4</v>
      </c>
      <c r="P194" s="20">
        <f t="shared" ref="P194:P257" si="14">O194*2</f>
        <v>8</v>
      </c>
      <c r="Q194" s="20">
        <f t="shared" ref="Q194:Q257" si="15">K194*3</f>
        <v>114.30000000000001</v>
      </c>
      <c r="R194" s="20">
        <f>M194+(N194*3)+P194-Q194</f>
        <v>191.39999999999998</v>
      </c>
      <c r="S194" s="26">
        <f>((((R194*(19-B194))*2)/(B194+2)-(B194+1))/100)+7</f>
        <v>9.2356923076923074</v>
      </c>
      <c r="T194" s="13"/>
    </row>
    <row r="195" spans="1:20" x14ac:dyDescent="0.25">
      <c r="A195" s="27">
        <f t="shared" si="12"/>
        <v>9.1928000000000001</v>
      </c>
      <c r="B195" s="23">
        <v>13</v>
      </c>
      <c r="C195" s="23">
        <v>270</v>
      </c>
      <c r="D195" s="12" t="s">
        <v>292</v>
      </c>
      <c r="E195" s="12" t="s">
        <v>40</v>
      </c>
      <c r="F195" s="23" t="s">
        <v>476</v>
      </c>
      <c r="G195" s="23">
        <v>24</v>
      </c>
      <c r="H195" s="23">
        <v>201</v>
      </c>
      <c r="I195" s="23">
        <v>336</v>
      </c>
      <c r="J195" s="23">
        <v>286.89999999999998</v>
      </c>
      <c r="K195" s="23">
        <v>26.6</v>
      </c>
      <c r="L195" s="12">
        <v>9.1999999999999993</v>
      </c>
      <c r="M195" s="23">
        <f t="shared" si="13"/>
        <v>230</v>
      </c>
      <c r="N195" s="23">
        <f>L195-12</f>
        <v>-2.8000000000000007</v>
      </c>
      <c r="O195" s="23">
        <f>35-G195</f>
        <v>11</v>
      </c>
      <c r="P195" s="23">
        <f t="shared" si="14"/>
        <v>22</v>
      </c>
      <c r="Q195" s="23">
        <f t="shared" si="15"/>
        <v>79.800000000000011</v>
      </c>
      <c r="R195" s="23">
        <f>M195+(N195*2)+P195-Q195</f>
        <v>166.6</v>
      </c>
      <c r="S195" s="28">
        <f>((((R195*(19-B195))*2)/(B195+2)-(B195+1))/100)+8</f>
        <v>9.1928000000000001</v>
      </c>
      <c r="T195" s="24"/>
    </row>
    <row r="196" spans="1:20" x14ac:dyDescent="0.25">
      <c r="A196" s="25">
        <f t="shared" si="12"/>
        <v>9.1452307692307695</v>
      </c>
      <c r="B196" s="20">
        <v>11</v>
      </c>
      <c r="C196" s="20">
        <v>248</v>
      </c>
      <c r="D196" s="11" t="s">
        <v>287</v>
      </c>
      <c r="E196" s="11" t="s">
        <v>75</v>
      </c>
      <c r="F196" s="20" t="s">
        <v>474</v>
      </c>
      <c r="G196" s="20">
        <v>39</v>
      </c>
      <c r="H196" s="20">
        <v>188</v>
      </c>
      <c r="I196" s="20">
        <v>343</v>
      </c>
      <c r="J196" s="20">
        <v>290.10000000000002</v>
      </c>
      <c r="K196" s="20">
        <v>47.4</v>
      </c>
      <c r="L196" s="20">
        <v>18.5</v>
      </c>
      <c r="M196" s="20">
        <f t="shared" si="13"/>
        <v>252</v>
      </c>
      <c r="N196" s="20">
        <f>L196-18</f>
        <v>0.5</v>
      </c>
      <c r="O196" s="20">
        <f>35-G196</f>
        <v>-4</v>
      </c>
      <c r="P196" s="20">
        <f t="shared" si="14"/>
        <v>-8</v>
      </c>
      <c r="Q196" s="20">
        <f t="shared" si="15"/>
        <v>142.19999999999999</v>
      </c>
      <c r="R196" s="20">
        <f>M196+(N196*2)+P196-Q196</f>
        <v>102.80000000000001</v>
      </c>
      <c r="S196" s="26">
        <f>((((R196*(19-B196))*2)/(B196+2)-(B196+1))/100)+8</f>
        <v>9.1452307692307695</v>
      </c>
      <c r="T196" s="21"/>
    </row>
    <row r="197" spans="1:20" x14ac:dyDescent="0.25">
      <c r="A197" s="27">
        <f t="shared" si="12"/>
        <v>9.0486153846153847</v>
      </c>
      <c r="B197" s="23">
        <v>11</v>
      </c>
      <c r="C197" s="23">
        <v>198</v>
      </c>
      <c r="D197" s="12" t="s">
        <v>233</v>
      </c>
      <c r="E197" s="12" t="s">
        <v>75</v>
      </c>
      <c r="F197" s="23" t="s">
        <v>475</v>
      </c>
      <c r="G197" s="23">
        <v>23</v>
      </c>
      <c r="H197" s="23">
        <v>149</v>
      </c>
      <c r="I197" s="23">
        <v>309</v>
      </c>
      <c r="J197" s="23">
        <v>226.5</v>
      </c>
      <c r="K197" s="23">
        <v>39.299999999999997</v>
      </c>
      <c r="L197" s="12">
        <v>4.7</v>
      </c>
      <c r="M197" s="23">
        <f t="shared" si="13"/>
        <v>302</v>
      </c>
      <c r="N197" s="23">
        <f>L197-12</f>
        <v>-7.3</v>
      </c>
      <c r="O197" s="23">
        <f>30-G197</f>
        <v>7</v>
      </c>
      <c r="P197" s="23">
        <f t="shared" si="14"/>
        <v>14</v>
      </c>
      <c r="Q197" s="23">
        <f t="shared" si="15"/>
        <v>117.89999999999999</v>
      </c>
      <c r="R197" s="23">
        <f>M197+(N197*3)+P197-Q197</f>
        <v>176.20000000000005</v>
      </c>
      <c r="S197" s="28">
        <f>((((R197*(19-B197))*2)/(B197+2)-(B197+1))/100)+7</f>
        <v>9.0486153846153847</v>
      </c>
      <c r="T197" s="24"/>
    </row>
    <row r="198" spans="1:20" x14ac:dyDescent="0.25">
      <c r="A198" s="25">
        <f t="shared" si="12"/>
        <v>8.9600000000000009</v>
      </c>
      <c r="B198" s="20">
        <v>11</v>
      </c>
      <c r="C198" s="20">
        <v>213</v>
      </c>
      <c r="D198" s="11" t="s">
        <v>263</v>
      </c>
      <c r="E198" s="11" t="s">
        <v>56</v>
      </c>
      <c r="F198" s="20" t="s">
        <v>475</v>
      </c>
      <c r="G198" s="20">
        <v>29</v>
      </c>
      <c r="H198" s="20">
        <v>156</v>
      </c>
      <c r="I198" s="20">
        <v>307</v>
      </c>
      <c r="J198" s="20">
        <v>240.8</v>
      </c>
      <c r="K198" s="20">
        <v>37.9</v>
      </c>
      <c r="L198" s="11">
        <v>9.9</v>
      </c>
      <c r="M198" s="20">
        <f t="shared" si="13"/>
        <v>287</v>
      </c>
      <c r="N198" s="20">
        <f>L198-12</f>
        <v>-2.0999999999999996</v>
      </c>
      <c r="O198" s="20">
        <f>30-G198</f>
        <v>1</v>
      </c>
      <c r="P198" s="20">
        <f t="shared" si="14"/>
        <v>2</v>
      </c>
      <c r="Q198" s="20">
        <f t="shared" si="15"/>
        <v>113.69999999999999</v>
      </c>
      <c r="R198" s="20">
        <f>M198+(N198*3)+P198-Q198</f>
        <v>169</v>
      </c>
      <c r="S198" s="26">
        <f>((((R198*(19-B198))*2)/(B198+2)-(B198+1))/100)+7</f>
        <v>8.9600000000000009</v>
      </c>
      <c r="T198" s="13"/>
    </row>
    <row r="199" spans="1:20" x14ac:dyDescent="0.25">
      <c r="A199" s="27">
        <f t="shared" si="12"/>
        <v>8.9415384615384621</v>
      </c>
      <c r="B199" s="23">
        <v>11</v>
      </c>
      <c r="C199" s="23">
        <v>200</v>
      </c>
      <c r="D199" s="12" t="s">
        <v>253</v>
      </c>
      <c r="E199" s="12" t="s">
        <v>23</v>
      </c>
      <c r="F199" s="23" t="s">
        <v>475</v>
      </c>
      <c r="G199" s="23">
        <v>22</v>
      </c>
      <c r="H199" s="23">
        <v>126</v>
      </c>
      <c r="I199" s="23">
        <v>322</v>
      </c>
      <c r="J199" s="23">
        <v>220.5</v>
      </c>
      <c r="K199" s="23">
        <v>40.700000000000003</v>
      </c>
      <c r="L199" s="12">
        <v>3.2</v>
      </c>
      <c r="M199" s="23">
        <f t="shared" si="13"/>
        <v>300</v>
      </c>
      <c r="N199" s="23">
        <f>L199-12</f>
        <v>-8.8000000000000007</v>
      </c>
      <c r="O199" s="23">
        <f>30-G199</f>
        <v>8</v>
      </c>
      <c r="P199" s="23">
        <f t="shared" si="14"/>
        <v>16</v>
      </c>
      <c r="Q199" s="23">
        <f t="shared" si="15"/>
        <v>122.10000000000001</v>
      </c>
      <c r="R199" s="23">
        <f>M199+(N199*3)+P199-Q199</f>
        <v>167.5</v>
      </c>
      <c r="S199" s="28">
        <f>((((R199*(19-B199))*2)/(B199+2)-(B199+1))/100)+7</f>
        <v>8.9415384615384621</v>
      </c>
      <c r="T199" s="14"/>
    </row>
    <row r="200" spans="1:20" x14ac:dyDescent="0.25">
      <c r="A200" s="25">
        <f t="shared" si="12"/>
        <v>8.9255384615384621</v>
      </c>
      <c r="B200" s="20">
        <v>11</v>
      </c>
      <c r="C200" s="20">
        <v>193</v>
      </c>
      <c r="D200" s="11" t="s">
        <v>217</v>
      </c>
      <c r="E200" s="11" t="s">
        <v>50</v>
      </c>
      <c r="F200" s="20" t="s">
        <v>475</v>
      </c>
      <c r="G200" s="20">
        <v>23</v>
      </c>
      <c r="H200" s="20">
        <v>146</v>
      </c>
      <c r="I200" s="20">
        <v>313</v>
      </c>
      <c r="J200" s="20">
        <v>220.6</v>
      </c>
      <c r="K200" s="20">
        <v>44.1</v>
      </c>
      <c r="L200" s="11">
        <v>4.5</v>
      </c>
      <c r="M200" s="20">
        <f t="shared" si="13"/>
        <v>307</v>
      </c>
      <c r="N200" s="20">
        <f>L200-12</f>
        <v>-7.5</v>
      </c>
      <c r="O200" s="20">
        <f>30-G200</f>
        <v>7</v>
      </c>
      <c r="P200" s="20">
        <f t="shared" si="14"/>
        <v>14</v>
      </c>
      <c r="Q200" s="20">
        <f t="shared" si="15"/>
        <v>132.30000000000001</v>
      </c>
      <c r="R200" s="20">
        <f>M200+(N200*3)+P200-Q200</f>
        <v>166.2</v>
      </c>
      <c r="S200" s="26">
        <f>((((R200*(19-B200))*2)/(B200+2)-(B200+1))/100)+7</f>
        <v>8.9255384615384621</v>
      </c>
      <c r="T200" s="21"/>
    </row>
    <row r="201" spans="1:20" x14ac:dyDescent="0.25">
      <c r="A201" s="27">
        <f t="shared" si="12"/>
        <v>8.8610000000000007</v>
      </c>
      <c r="B201" s="23">
        <v>12</v>
      </c>
      <c r="C201" s="23">
        <v>228</v>
      </c>
      <c r="D201" s="12" t="s">
        <v>241</v>
      </c>
      <c r="E201" s="12" t="s">
        <v>25</v>
      </c>
      <c r="F201" s="23" t="s">
        <v>476</v>
      </c>
      <c r="G201" s="23">
        <v>24</v>
      </c>
      <c r="H201" s="23">
        <v>153</v>
      </c>
      <c r="I201" s="23">
        <v>329</v>
      </c>
      <c r="J201" s="23">
        <v>258.3</v>
      </c>
      <c r="K201" s="23">
        <v>26.3</v>
      </c>
      <c r="L201" s="12">
        <v>4</v>
      </c>
      <c r="M201" s="23">
        <f t="shared" si="13"/>
        <v>272</v>
      </c>
      <c r="N201" s="23">
        <f>L201-12</f>
        <v>-8</v>
      </c>
      <c r="O201" s="23">
        <f>35-G201</f>
        <v>11</v>
      </c>
      <c r="P201" s="23">
        <f t="shared" si="14"/>
        <v>22</v>
      </c>
      <c r="Q201" s="23">
        <f t="shared" si="15"/>
        <v>78.900000000000006</v>
      </c>
      <c r="R201" s="23">
        <f>M201+(N201*2)+P201-Q201</f>
        <v>199.1</v>
      </c>
      <c r="S201" s="28">
        <f>((((R201*(19-B201))*2)/(B201+2)-(B201+1))/100)+7</f>
        <v>8.8610000000000007</v>
      </c>
      <c r="T201" s="24"/>
    </row>
    <row r="202" spans="1:20" x14ac:dyDescent="0.25">
      <c r="A202" s="25">
        <f t="shared" si="12"/>
        <v>8.8369230769230764</v>
      </c>
      <c r="B202" s="20">
        <v>11</v>
      </c>
      <c r="C202" s="20">
        <v>205</v>
      </c>
      <c r="D202" s="11" t="s">
        <v>235</v>
      </c>
      <c r="E202" s="11" t="s">
        <v>75</v>
      </c>
      <c r="F202" s="20" t="s">
        <v>475</v>
      </c>
      <c r="G202" s="20">
        <v>23</v>
      </c>
      <c r="H202" s="20">
        <v>170</v>
      </c>
      <c r="I202" s="20">
        <v>325</v>
      </c>
      <c r="J202" s="20">
        <v>234</v>
      </c>
      <c r="K202" s="20">
        <v>40.1</v>
      </c>
      <c r="L202" s="11">
        <v>2.1</v>
      </c>
      <c r="M202" s="20">
        <f t="shared" si="13"/>
        <v>295</v>
      </c>
      <c r="N202" s="20">
        <f>L202-12</f>
        <v>-9.9</v>
      </c>
      <c r="O202" s="20">
        <f>30-G202</f>
        <v>7</v>
      </c>
      <c r="P202" s="20">
        <f t="shared" si="14"/>
        <v>14</v>
      </c>
      <c r="Q202" s="20">
        <f t="shared" si="15"/>
        <v>120.30000000000001</v>
      </c>
      <c r="R202" s="20">
        <f>M202+(N202*3)+P202-Q202</f>
        <v>159</v>
      </c>
      <c r="S202" s="26">
        <f>((((R202*(19-B202))*2)/(B202+2)-(B202+1))/100)+7</f>
        <v>8.8369230769230764</v>
      </c>
      <c r="T202" s="13"/>
    </row>
    <row r="203" spans="1:20" x14ac:dyDescent="0.25">
      <c r="A203" s="27">
        <f t="shared" si="12"/>
        <v>8.7692307692307701</v>
      </c>
      <c r="B203" s="23">
        <v>11</v>
      </c>
      <c r="C203" s="23">
        <v>203</v>
      </c>
      <c r="D203" s="12" t="s">
        <v>246</v>
      </c>
      <c r="E203" s="12" t="s">
        <v>157</v>
      </c>
      <c r="F203" s="23" t="s">
        <v>475</v>
      </c>
      <c r="G203" s="23">
        <v>23</v>
      </c>
      <c r="H203" s="23">
        <v>166</v>
      </c>
      <c r="I203" s="23">
        <v>326</v>
      </c>
      <c r="J203" s="23">
        <v>224</v>
      </c>
      <c r="K203" s="23">
        <v>45.8</v>
      </c>
      <c r="L203" s="12">
        <v>5.3</v>
      </c>
      <c r="M203" s="23">
        <f t="shared" si="13"/>
        <v>297</v>
      </c>
      <c r="N203" s="23">
        <f>L203-12</f>
        <v>-6.7</v>
      </c>
      <c r="O203" s="23">
        <f>30-G203</f>
        <v>7</v>
      </c>
      <c r="P203" s="23">
        <f t="shared" si="14"/>
        <v>14</v>
      </c>
      <c r="Q203" s="23">
        <f t="shared" si="15"/>
        <v>137.39999999999998</v>
      </c>
      <c r="R203" s="23">
        <f>M203+(N203*3)+P203-Q203</f>
        <v>153.5</v>
      </c>
      <c r="S203" s="28">
        <f>((((R203*(19-B203))*2)/(B203+2)-(B203+1))/100)+7</f>
        <v>8.7692307692307701</v>
      </c>
      <c r="T203" s="24"/>
    </row>
    <row r="204" spans="1:20" x14ac:dyDescent="0.25">
      <c r="A204" s="25">
        <f t="shared" si="12"/>
        <v>8.7690000000000001</v>
      </c>
      <c r="B204" s="20">
        <v>12</v>
      </c>
      <c r="C204" s="20">
        <v>219</v>
      </c>
      <c r="D204" s="11" t="s">
        <v>236</v>
      </c>
      <c r="E204" s="11" t="s">
        <v>157</v>
      </c>
      <c r="F204" s="20" t="s">
        <v>476</v>
      </c>
      <c r="G204" s="20">
        <v>25</v>
      </c>
      <c r="H204" s="20">
        <v>174</v>
      </c>
      <c r="I204" s="20">
        <v>325</v>
      </c>
      <c r="J204" s="20">
        <v>244.2</v>
      </c>
      <c r="K204" s="20">
        <v>32.1</v>
      </c>
      <c r="L204" s="11">
        <v>4.5999999999999996</v>
      </c>
      <c r="M204" s="20">
        <f t="shared" si="13"/>
        <v>281</v>
      </c>
      <c r="N204" s="20">
        <f>L204-12</f>
        <v>-7.4</v>
      </c>
      <c r="O204" s="20">
        <f>35-G204</f>
        <v>10</v>
      </c>
      <c r="P204" s="20">
        <f t="shared" si="14"/>
        <v>20</v>
      </c>
      <c r="Q204" s="20">
        <f t="shared" si="15"/>
        <v>96.300000000000011</v>
      </c>
      <c r="R204" s="20">
        <f>M204+(N204*2)+P204-Q204</f>
        <v>189.89999999999998</v>
      </c>
      <c r="S204" s="26">
        <f>((((R204*(19-B204))*2)/(B204+2)-(B204+1))/100)+7</f>
        <v>8.7690000000000001</v>
      </c>
      <c r="T204" s="21"/>
    </row>
    <row r="205" spans="1:20" x14ac:dyDescent="0.25">
      <c r="A205" s="27">
        <f t="shared" si="12"/>
        <v>8.6818181818181817</v>
      </c>
      <c r="B205" s="23">
        <v>9</v>
      </c>
      <c r="C205" s="23">
        <v>242</v>
      </c>
      <c r="D205" s="12" t="s">
        <v>245</v>
      </c>
      <c r="E205" s="12" t="s">
        <v>77</v>
      </c>
      <c r="F205" s="23" t="s">
        <v>474</v>
      </c>
      <c r="G205" s="23">
        <v>24</v>
      </c>
      <c r="H205" s="23">
        <v>178</v>
      </c>
      <c r="I205" s="23">
        <v>362</v>
      </c>
      <c r="J205" s="23">
        <v>283.3</v>
      </c>
      <c r="K205" s="23">
        <v>40.4</v>
      </c>
      <c r="L205" s="23">
        <v>15.1</v>
      </c>
      <c r="M205" s="23">
        <f t="shared" si="13"/>
        <v>258</v>
      </c>
      <c r="N205" s="23">
        <f>L205-18</f>
        <v>-2.9000000000000004</v>
      </c>
      <c r="O205" s="23">
        <f>35-G205</f>
        <v>11</v>
      </c>
      <c r="P205" s="23">
        <f t="shared" si="14"/>
        <v>22</v>
      </c>
      <c r="Q205" s="23">
        <f t="shared" si="15"/>
        <v>121.19999999999999</v>
      </c>
      <c r="R205" s="23">
        <f>M205+(N205*2)+P205-Q205</f>
        <v>153</v>
      </c>
      <c r="S205" s="28">
        <f>((((R205*(19-B205))*2)/(B205+2)-(B205+1))/100)+6</f>
        <v>8.6818181818181817</v>
      </c>
      <c r="T205" s="14"/>
    </row>
    <row r="206" spans="1:20" x14ac:dyDescent="0.25">
      <c r="A206" s="25">
        <f t="shared" si="12"/>
        <v>8.6621538461538456</v>
      </c>
      <c r="B206" s="20">
        <v>11</v>
      </c>
      <c r="C206" s="20">
        <v>215</v>
      </c>
      <c r="D206" s="11" t="s">
        <v>240</v>
      </c>
      <c r="E206" s="11" t="s">
        <v>32</v>
      </c>
      <c r="F206" s="20" t="s">
        <v>475</v>
      </c>
      <c r="G206" s="20">
        <v>26</v>
      </c>
      <c r="H206" s="20">
        <v>177</v>
      </c>
      <c r="I206" s="20">
        <v>377</v>
      </c>
      <c r="J206" s="20">
        <v>243.7</v>
      </c>
      <c r="K206" s="20">
        <v>46.5</v>
      </c>
      <c r="L206" s="11">
        <v>9.1</v>
      </c>
      <c r="M206" s="20">
        <f t="shared" si="13"/>
        <v>285</v>
      </c>
      <c r="N206" s="20">
        <f>L206-12</f>
        <v>-2.9000000000000004</v>
      </c>
      <c r="O206" s="20">
        <f>30-G206</f>
        <v>4</v>
      </c>
      <c r="P206" s="20">
        <f t="shared" si="14"/>
        <v>8</v>
      </c>
      <c r="Q206" s="20">
        <f t="shared" si="15"/>
        <v>139.5</v>
      </c>
      <c r="R206" s="20">
        <f>M206+(N206*3)+P206-Q206</f>
        <v>144.80000000000001</v>
      </c>
      <c r="S206" s="26">
        <f>((((R206*(19-B206))*2)/(B206+2)-(B206+1))/100)+7</f>
        <v>8.6621538461538456</v>
      </c>
      <c r="T206" s="13"/>
    </row>
    <row r="207" spans="1:20" x14ac:dyDescent="0.25">
      <c r="A207" s="27">
        <f t="shared" si="12"/>
        <v>8.6320000000000014</v>
      </c>
      <c r="B207" s="23">
        <v>11</v>
      </c>
      <c r="C207" s="23">
        <v>202</v>
      </c>
      <c r="D207" s="12" t="s">
        <v>219</v>
      </c>
      <c r="E207" s="12" t="s">
        <v>63</v>
      </c>
      <c r="F207" s="23" t="s">
        <v>477</v>
      </c>
      <c r="G207" s="23">
        <v>25</v>
      </c>
      <c r="H207" s="23">
        <v>155</v>
      </c>
      <c r="I207" s="23">
        <v>316</v>
      </c>
      <c r="J207" s="23">
        <v>230.4</v>
      </c>
      <c r="K207" s="23">
        <v>26</v>
      </c>
      <c r="L207" s="12">
        <v>6.8</v>
      </c>
      <c r="M207" s="23">
        <f t="shared" si="13"/>
        <v>298</v>
      </c>
      <c r="N207" s="23">
        <f>L207-12</f>
        <v>-5.2</v>
      </c>
      <c r="O207" s="23">
        <f>32-G207</f>
        <v>7</v>
      </c>
      <c r="P207" s="23">
        <f t="shared" si="14"/>
        <v>14</v>
      </c>
      <c r="Q207" s="23">
        <f t="shared" si="15"/>
        <v>78</v>
      </c>
      <c r="R207" s="23">
        <f>M207+(N207*2)+P207-Q207</f>
        <v>223.60000000000002</v>
      </c>
      <c r="S207" s="28">
        <f>((((R207*(19-B207))*2)/(B207+2)-(B207+1))/100)+6</f>
        <v>8.6320000000000014</v>
      </c>
      <c r="T207" s="14"/>
    </row>
    <row r="208" spans="1:20" x14ac:dyDescent="0.25">
      <c r="A208" s="25">
        <f t="shared" si="12"/>
        <v>8.5695000000000014</v>
      </c>
      <c r="B208" s="20">
        <v>10</v>
      </c>
      <c r="C208" s="20">
        <v>187</v>
      </c>
      <c r="D208" s="11" t="s">
        <v>210</v>
      </c>
      <c r="E208" s="11" t="s">
        <v>77</v>
      </c>
      <c r="F208" s="20" t="s">
        <v>477</v>
      </c>
      <c r="G208" s="20">
        <v>21</v>
      </c>
      <c r="H208" s="20">
        <v>125</v>
      </c>
      <c r="I208" s="20">
        <v>257</v>
      </c>
      <c r="J208" s="20">
        <v>202.4</v>
      </c>
      <c r="K208" s="20">
        <v>26.5</v>
      </c>
      <c r="L208" s="11">
        <v>6.9</v>
      </c>
      <c r="M208" s="20">
        <f t="shared" si="13"/>
        <v>313</v>
      </c>
      <c r="N208" s="20">
        <f>L208-12</f>
        <v>-5.0999999999999996</v>
      </c>
      <c r="O208" s="20">
        <f>32-G208</f>
        <v>11</v>
      </c>
      <c r="P208" s="20">
        <f t="shared" si="14"/>
        <v>22</v>
      </c>
      <c r="Q208" s="20">
        <f t="shared" si="15"/>
        <v>79.5</v>
      </c>
      <c r="R208" s="20">
        <f>M208+(N208*2)+P208-Q208</f>
        <v>245.3</v>
      </c>
      <c r="S208" s="26">
        <f>((((R208*(19-B208))*2)/(B208+2)-(B208+1))/100)</f>
        <v>3.5695000000000006</v>
      </c>
      <c r="T208" s="21">
        <v>5</v>
      </c>
    </row>
    <row r="209" spans="1:20" x14ac:dyDescent="0.25">
      <c r="A209" s="27">
        <f t="shared" si="12"/>
        <v>8.5681250000000002</v>
      </c>
      <c r="B209" s="23">
        <v>14</v>
      </c>
      <c r="C209" s="23">
        <v>313</v>
      </c>
      <c r="D209" s="12" t="s">
        <v>336</v>
      </c>
      <c r="E209" s="12" t="s">
        <v>85</v>
      </c>
      <c r="F209" s="23" t="s">
        <v>476</v>
      </c>
      <c r="G209" s="23">
        <v>29</v>
      </c>
      <c r="H209" s="23">
        <v>191</v>
      </c>
      <c r="I209" s="23">
        <v>338</v>
      </c>
      <c r="J209" s="23">
        <v>313.39999999999998</v>
      </c>
      <c r="K209" s="23">
        <v>24.3</v>
      </c>
      <c r="L209" s="12">
        <v>6.4</v>
      </c>
      <c r="M209" s="23">
        <f t="shared" si="13"/>
        <v>187</v>
      </c>
      <c r="N209" s="23">
        <f>L209-12</f>
        <v>-5.6</v>
      </c>
      <c r="O209" s="23">
        <f>35-G209</f>
        <v>6</v>
      </c>
      <c r="P209" s="23">
        <f t="shared" si="14"/>
        <v>12</v>
      </c>
      <c r="Q209" s="23">
        <f t="shared" si="15"/>
        <v>72.900000000000006</v>
      </c>
      <c r="R209" s="23">
        <f>M209+(N209*2)+P209-Q209</f>
        <v>114.9</v>
      </c>
      <c r="S209" s="28">
        <f>((((R209*(19-B209))*2)/(B209+2)-(B209+1))/100)+8</f>
        <v>8.5681250000000002</v>
      </c>
      <c r="T209" s="24"/>
    </row>
    <row r="210" spans="1:20" x14ac:dyDescent="0.25">
      <c r="A210" s="25">
        <f t="shared" si="12"/>
        <v>8.5299999999999994</v>
      </c>
      <c r="B210" s="20">
        <v>14</v>
      </c>
      <c r="C210" s="20">
        <v>297</v>
      </c>
      <c r="D210" s="11" t="s">
        <v>299</v>
      </c>
      <c r="E210" s="11" t="s">
        <v>11</v>
      </c>
      <c r="F210" s="20" t="s">
        <v>477</v>
      </c>
      <c r="G210" s="20">
        <v>26</v>
      </c>
      <c r="H210" s="20">
        <v>257</v>
      </c>
      <c r="I210" s="20">
        <v>374</v>
      </c>
      <c r="J210" s="20">
        <v>326.8</v>
      </c>
      <c r="K210" s="20">
        <v>28.2</v>
      </c>
      <c r="L210" s="11">
        <v>1.2</v>
      </c>
      <c r="M210" s="20">
        <f t="shared" si="13"/>
        <v>203</v>
      </c>
      <c r="N210" s="20">
        <f>L210-12</f>
        <v>-10.8</v>
      </c>
      <c r="O210" s="20">
        <f>32-G210</f>
        <v>6</v>
      </c>
      <c r="P210" s="20">
        <f t="shared" si="14"/>
        <v>12</v>
      </c>
      <c r="Q210" s="20">
        <f t="shared" si="15"/>
        <v>84.6</v>
      </c>
      <c r="R210" s="20">
        <f>M210+(N210*2)+P210-Q210</f>
        <v>108.80000000000001</v>
      </c>
      <c r="S210" s="26">
        <f>((((R210*(19-B210))*2)/(B210+2)-(B210+1))/100)+8</f>
        <v>8.5299999999999994</v>
      </c>
      <c r="T210" s="21"/>
    </row>
    <row r="211" spans="1:20" x14ac:dyDescent="0.25">
      <c r="A211" s="27">
        <f t="shared" si="12"/>
        <v>8.5287500000000005</v>
      </c>
      <c r="B211" s="23">
        <v>14</v>
      </c>
      <c r="C211" s="23">
        <v>322</v>
      </c>
      <c r="D211" s="12" t="s">
        <v>329</v>
      </c>
      <c r="E211" s="12" t="s">
        <v>63</v>
      </c>
      <c r="F211" s="23" t="s">
        <v>476</v>
      </c>
      <c r="G211" s="23">
        <v>34</v>
      </c>
      <c r="H211" s="23">
        <v>249</v>
      </c>
      <c r="I211" s="23">
        <v>377</v>
      </c>
      <c r="J211" s="23">
        <v>328.9</v>
      </c>
      <c r="K211" s="23">
        <v>21.8</v>
      </c>
      <c r="L211" s="12">
        <v>9</v>
      </c>
      <c r="M211" s="23">
        <f t="shared" si="13"/>
        <v>178</v>
      </c>
      <c r="N211" s="23">
        <f>L211-12</f>
        <v>-3</v>
      </c>
      <c r="O211" s="23">
        <f>35-G211</f>
        <v>1</v>
      </c>
      <c r="P211" s="23">
        <f t="shared" si="14"/>
        <v>2</v>
      </c>
      <c r="Q211" s="23">
        <f t="shared" si="15"/>
        <v>65.400000000000006</v>
      </c>
      <c r="R211" s="23">
        <f>M211+(N211*2)+P211-Q211</f>
        <v>108.6</v>
      </c>
      <c r="S211" s="28">
        <f>((((R211*(19-B211))*2)/(B211+2)-(B211+1))/100)+8</f>
        <v>8.5287500000000005</v>
      </c>
      <c r="T211" s="24"/>
    </row>
    <row r="212" spans="1:20" x14ac:dyDescent="0.25">
      <c r="A212" s="25">
        <f t="shared" si="12"/>
        <v>8.4590769230769229</v>
      </c>
      <c r="B212" s="20">
        <v>11</v>
      </c>
      <c r="C212" s="20">
        <v>214</v>
      </c>
      <c r="D212" s="11" t="s">
        <v>270</v>
      </c>
      <c r="E212" s="11" t="s">
        <v>157</v>
      </c>
      <c r="F212" s="20" t="s">
        <v>475</v>
      </c>
      <c r="G212" s="20">
        <v>28</v>
      </c>
      <c r="H212" s="20">
        <v>134</v>
      </c>
      <c r="I212" s="20">
        <v>369</v>
      </c>
      <c r="J212" s="20">
        <v>234</v>
      </c>
      <c r="K212" s="20">
        <v>43.5</v>
      </c>
      <c r="L212" s="11">
        <v>1.6</v>
      </c>
      <c r="M212" s="20">
        <f t="shared" si="13"/>
        <v>286</v>
      </c>
      <c r="N212" s="20">
        <f>L212-12</f>
        <v>-10.4</v>
      </c>
      <c r="O212" s="20">
        <f>30-G212</f>
        <v>2</v>
      </c>
      <c r="P212" s="20">
        <f t="shared" si="14"/>
        <v>4</v>
      </c>
      <c r="Q212" s="20">
        <f t="shared" si="15"/>
        <v>130.5</v>
      </c>
      <c r="R212" s="20">
        <f>M212+(N212*3)+P212-Q212</f>
        <v>128.30000000000001</v>
      </c>
      <c r="S212" s="26">
        <f>((((R212*(19-B212))*2)/(B212+2)-(B212+1))/100)+7</f>
        <v>8.4590769230769229</v>
      </c>
      <c r="T212" s="13"/>
    </row>
    <row r="213" spans="1:20" x14ac:dyDescent="0.25">
      <c r="A213" s="27">
        <f t="shared" si="12"/>
        <v>8.4518749999999994</v>
      </c>
      <c r="B213" s="23">
        <v>14</v>
      </c>
      <c r="C213" s="23">
        <v>291</v>
      </c>
      <c r="D213" s="12" t="s">
        <v>343</v>
      </c>
      <c r="E213" s="12" t="s">
        <v>68</v>
      </c>
      <c r="F213" s="23" t="s">
        <v>476</v>
      </c>
      <c r="G213" s="23">
        <v>25</v>
      </c>
      <c r="H213" s="23">
        <v>161</v>
      </c>
      <c r="I213" s="23">
        <v>386</v>
      </c>
      <c r="J213" s="23">
        <v>324.39999999999998</v>
      </c>
      <c r="K213" s="23">
        <v>39.5</v>
      </c>
      <c r="L213" s="12">
        <v>4.9000000000000004</v>
      </c>
      <c r="M213" s="23">
        <f t="shared" si="13"/>
        <v>209</v>
      </c>
      <c r="N213" s="23">
        <f>L213-12</f>
        <v>-7.1</v>
      </c>
      <c r="O213" s="23">
        <f>35-G213</f>
        <v>10</v>
      </c>
      <c r="P213" s="23">
        <f t="shared" si="14"/>
        <v>20</v>
      </c>
      <c r="Q213" s="23">
        <f t="shared" si="15"/>
        <v>118.5</v>
      </c>
      <c r="R213" s="23">
        <f>M213+(N213*2)+P213-Q213</f>
        <v>96.300000000000011</v>
      </c>
      <c r="S213" s="28">
        <f>((((R213*(19-B213))*2)/(B213+2)-(B213+1))/100)+8</f>
        <v>8.4518749999999994</v>
      </c>
      <c r="T213" s="24"/>
    </row>
    <row r="214" spans="1:20" x14ac:dyDescent="0.25">
      <c r="A214" s="25">
        <f t="shared" si="12"/>
        <v>8.4469999999999992</v>
      </c>
      <c r="B214" s="20">
        <v>12</v>
      </c>
      <c r="C214" s="20">
        <v>244</v>
      </c>
      <c r="D214" s="11" t="s">
        <v>278</v>
      </c>
      <c r="E214" s="11" t="s">
        <v>28</v>
      </c>
      <c r="F214" s="20" t="s">
        <v>475</v>
      </c>
      <c r="G214" s="20">
        <v>22</v>
      </c>
      <c r="H214" s="20">
        <v>186</v>
      </c>
      <c r="I214" s="20">
        <v>333</v>
      </c>
      <c r="J214" s="20">
        <v>284.60000000000002</v>
      </c>
      <c r="K214" s="20">
        <v>30.8</v>
      </c>
      <c r="L214" s="11">
        <v>4.7</v>
      </c>
      <c r="M214" s="20">
        <f t="shared" si="13"/>
        <v>256</v>
      </c>
      <c r="N214" s="20">
        <f>L214-12</f>
        <v>-7.3</v>
      </c>
      <c r="O214" s="20">
        <f>30-G214</f>
        <v>8</v>
      </c>
      <c r="P214" s="20">
        <f t="shared" si="14"/>
        <v>16</v>
      </c>
      <c r="Q214" s="20">
        <f t="shared" si="15"/>
        <v>92.4</v>
      </c>
      <c r="R214" s="20">
        <f>M214+(N214*3)+P214-Q214</f>
        <v>157.69999999999999</v>
      </c>
      <c r="S214" s="26">
        <f>((((R214*(19-B214))*2)/(B214+2)-(B214+1))/100)+7</f>
        <v>8.4469999999999992</v>
      </c>
      <c r="T214" s="13"/>
    </row>
    <row r="215" spans="1:20" x14ac:dyDescent="0.25">
      <c r="A215" s="27">
        <f t="shared" si="12"/>
        <v>8.4269999999999996</v>
      </c>
      <c r="B215" s="23">
        <v>12</v>
      </c>
      <c r="C215" s="23">
        <v>234</v>
      </c>
      <c r="D215" s="12" t="s">
        <v>255</v>
      </c>
      <c r="E215" s="12" t="s">
        <v>34</v>
      </c>
      <c r="F215" s="23" t="s">
        <v>477</v>
      </c>
      <c r="G215" s="23">
        <v>34</v>
      </c>
      <c r="H215" s="23">
        <v>196</v>
      </c>
      <c r="I215" s="23">
        <v>392</v>
      </c>
      <c r="J215" s="23">
        <v>266.39999999999998</v>
      </c>
      <c r="K215" s="23">
        <v>35.299999999999997</v>
      </c>
      <c r="L215" s="12">
        <v>11.8</v>
      </c>
      <c r="M215" s="23">
        <f t="shared" si="13"/>
        <v>266</v>
      </c>
      <c r="N215" s="23">
        <f>L215-12</f>
        <v>-0.19999999999999929</v>
      </c>
      <c r="O215" s="23">
        <f>32-G215</f>
        <v>-2</v>
      </c>
      <c r="P215" s="23">
        <f t="shared" si="14"/>
        <v>-4</v>
      </c>
      <c r="Q215" s="23">
        <f t="shared" si="15"/>
        <v>105.89999999999999</v>
      </c>
      <c r="R215" s="23">
        <f>M215+(N215*2)+P215-Q215</f>
        <v>155.70000000000005</v>
      </c>
      <c r="S215" s="28">
        <f>((((R215*(19-B215))*2)/(B215+2)-(B215+1))/100)+7</f>
        <v>8.4269999999999996</v>
      </c>
      <c r="T215" s="24"/>
    </row>
    <row r="216" spans="1:20" x14ac:dyDescent="0.25">
      <c r="A216" s="25">
        <f t="shared" si="12"/>
        <v>8.3806250000000002</v>
      </c>
      <c r="B216" s="20">
        <v>14</v>
      </c>
      <c r="C216" s="20">
        <v>321</v>
      </c>
      <c r="D216" s="11" t="s">
        <v>361</v>
      </c>
      <c r="E216" s="11" t="s">
        <v>54</v>
      </c>
      <c r="F216" s="20" t="s">
        <v>476</v>
      </c>
      <c r="G216" s="20">
        <v>24</v>
      </c>
      <c r="H216" s="20">
        <v>276</v>
      </c>
      <c r="I216" s="20">
        <v>396</v>
      </c>
      <c r="J216" s="20">
        <v>342.4</v>
      </c>
      <c r="K216" s="20">
        <v>32.1</v>
      </c>
      <c r="L216" s="11">
        <v>2.1</v>
      </c>
      <c r="M216" s="20">
        <f t="shared" si="13"/>
        <v>179</v>
      </c>
      <c r="N216" s="20">
        <f>L216-12</f>
        <v>-9.9</v>
      </c>
      <c r="O216" s="20">
        <f>35-G216</f>
        <v>11</v>
      </c>
      <c r="P216" s="20">
        <f t="shared" si="14"/>
        <v>22</v>
      </c>
      <c r="Q216" s="20">
        <f t="shared" si="15"/>
        <v>96.300000000000011</v>
      </c>
      <c r="R216" s="20">
        <f>M216+(N216*2)+P216-Q216</f>
        <v>84.899999999999977</v>
      </c>
      <c r="S216" s="26">
        <f>((((R216*(19-B216))*2)/(B216+2)-(B216+1))/100)+8</f>
        <v>8.3806250000000002</v>
      </c>
      <c r="T216" s="21"/>
    </row>
    <row r="217" spans="1:20" x14ac:dyDescent="0.25">
      <c r="A217" s="27">
        <f t="shared" si="12"/>
        <v>8.3631250000000001</v>
      </c>
      <c r="B217" s="23">
        <v>14</v>
      </c>
      <c r="C217" s="23">
        <v>334</v>
      </c>
      <c r="D217" s="12" t="s">
        <v>388</v>
      </c>
      <c r="E217" s="12" t="s">
        <v>85</v>
      </c>
      <c r="F217" s="23" t="s">
        <v>476</v>
      </c>
      <c r="G217" s="23">
        <v>24</v>
      </c>
      <c r="H217" s="23">
        <v>256</v>
      </c>
      <c r="I217" s="23">
        <v>383</v>
      </c>
      <c r="J217" s="23">
        <v>343.6</v>
      </c>
      <c r="K217" s="23">
        <v>27.9</v>
      </c>
      <c r="L217" s="12">
        <v>0.9</v>
      </c>
      <c r="M217" s="23">
        <f t="shared" si="13"/>
        <v>166</v>
      </c>
      <c r="N217" s="23">
        <f>L217-12</f>
        <v>-11.1</v>
      </c>
      <c r="O217" s="23">
        <f>35-G217</f>
        <v>11</v>
      </c>
      <c r="P217" s="23">
        <f t="shared" si="14"/>
        <v>22</v>
      </c>
      <c r="Q217" s="23">
        <f t="shared" si="15"/>
        <v>83.699999999999989</v>
      </c>
      <c r="R217" s="23">
        <f>M217+(N217*2)+P217-Q217</f>
        <v>82.100000000000023</v>
      </c>
      <c r="S217" s="28">
        <f>((((R217*(19-B217))*2)/(B217+2)-(B217+1))/100)+8</f>
        <v>8.3631250000000001</v>
      </c>
      <c r="T217" s="24"/>
    </row>
    <row r="218" spans="1:20" x14ac:dyDescent="0.25">
      <c r="A218" s="25">
        <f t="shared" si="12"/>
        <v>8.3543749999999992</v>
      </c>
      <c r="B218" s="20">
        <v>14</v>
      </c>
      <c r="C218" s="20">
        <v>331</v>
      </c>
      <c r="D218" s="11" t="s">
        <v>359</v>
      </c>
      <c r="E218" s="11" t="s">
        <v>56</v>
      </c>
      <c r="F218" s="20" t="s">
        <v>476</v>
      </c>
      <c r="G218" s="20">
        <v>29</v>
      </c>
      <c r="H218" s="20">
        <v>277</v>
      </c>
      <c r="I218" s="20">
        <v>377</v>
      </c>
      <c r="J218" s="20">
        <v>326.2</v>
      </c>
      <c r="K218" s="20">
        <v>28.3</v>
      </c>
      <c r="L218" s="11">
        <v>4.3</v>
      </c>
      <c r="M218" s="20">
        <f t="shared" si="13"/>
        <v>169</v>
      </c>
      <c r="N218" s="20">
        <f>L218-12</f>
        <v>-7.7</v>
      </c>
      <c r="O218" s="20">
        <f>35-G218</f>
        <v>6</v>
      </c>
      <c r="P218" s="20">
        <f t="shared" si="14"/>
        <v>12</v>
      </c>
      <c r="Q218" s="20">
        <f t="shared" si="15"/>
        <v>84.9</v>
      </c>
      <c r="R218" s="20">
        <f>M218+(N218*2)+P218-Q218</f>
        <v>80.699999999999989</v>
      </c>
      <c r="S218" s="26">
        <f>((((R218*(19-B218))*2)/(B218+2)-(B218+1))/100)+8</f>
        <v>8.3543749999999992</v>
      </c>
      <c r="T218" s="21"/>
    </row>
    <row r="219" spans="1:20" x14ac:dyDescent="0.25">
      <c r="A219" s="27">
        <f t="shared" si="12"/>
        <v>8.3538461538461544</v>
      </c>
      <c r="B219" s="23">
        <v>11</v>
      </c>
      <c r="C219" s="23">
        <v>192</v>
      </c>
      <c r="D219" s="12" t="s">
        <v>349</v>
      </c>
      <c r="E219" s="12" t="s">
        <v>19</v>
      </c>
      <c r="F219" s="23" t="s">
        <v>477</v>
      </c>
      <c r="G219" s="23">
        <v>21</v>
      </c>
      <c r="H219" s="23">
        <v>118</v>
      </c>
      <c r="I219" s="23">
        <v>273</v>
      </c>
      <c r="J219" s="23">
        <v>184.7</v>
      </c>
      <c r="K219" s="23">
        <v>35</v>
      </c>
      <c r="L219" s="12">
        <v>0</v>
      </c>
      <c r="M219" s="23">
        <f t="shared" si="13"/>
        <v>308</v>
      </c>
      <c r="N219" s="23">
        <f>L219-12</f>
        <v>-12</v>
      </c>
      <c r="O219" s="23">
        <f>32-G219</f>
        <v>11</v>
      </c>
      <c r="P219" s="23">
        <f t="shared" si="14"/>
        <v>22</v>
      </c>
      <c r="Q219" s="23">
        <f t="shared" si="15"/>
        <v>105</v>
      </c>
      <c r="R219" s="23">
        <f>M219+(N219*2)+P219-Q219</f>
        <v>201</v>
      </c>
      <c r="S219" s="28">
        <f>((((R219*(19-B219))*2)/(B219+2)-(B219+1))/100)+6</f>
        <v>8.3538461538461544</v>
      </c>
      <c r="T219" s="14"/>
    </row>
    <row r="220" spans="1:20" x14ac:dyDescent="0.25">
      <c r="A220" s="25">
        <f t="shared" si="12"/>
        <v>8.3537499999999998</v>
      </c>
      <c r="B220" s="20">
        <v>14</v>
      </c>
      <c r="C220" s="20">
        <v>318</v>
      </c>
      <c r="D220" s="11" t="s">
        <v>354</v>
      </c>
      <c r="E220" s="11" t="s">
        <v>118</v>
      </c>
      <c r="F220" s="20" t="s">
        <v>476</v>
      </c>
      <c r="G220" s="20">
        <v>23</v>
      </c>
      <c r="H220" s="20">
        <v>250</v>
      </c>
      <c r="I220" s="20">
        <v>365</v>
      </c>
      <c r="J220" s="20">
        <v>323.2</v>
      </c>
      <c r="K220" s="20">
        <v>34.799999999999997</v>
      </c>
      <c r="L220" s="11">
        <v>1.5</v>
      </c>
      <c r="M220" s="20">
        <f t="shared" si="13"/>
        <v>182</v>
      </c>
      <c r="N220" s="20">
        <f>L220-12</f>
        <v>-10.5</v>
      </c>
      <c r="O220" s="20">
        <f>35-G220</f>
        <v>12</v>
      </c>
      <c r="P220" s="20">
        <f t="shared" si="14"/>
        <v>24</v>
      </c>
      <c r="Q220" s="20">
        <f t="shared" si="15"/>
        <v>104.39999999999999</v>
      </c>
      <c r="R220" s="20">
        <f>M220+(N220*2)+P220-Q220</f>
        <v>80.600000000000009</v>
      </c>
      <c r="S220" s="26">
        <f>((((R220*(19-B220))*2)/(B220+2)-(B220+1))/100)+8</f>
        <v>8.3537499999999998</v>
      </c>
      <c r="T220" s="21"/>
    </row>
    <row r="221" spans="1:20" x14ac:dyDescent="0.25">
      <c r="A221" s="27">
        <f t="shared" si="12"/>
        <v>8.3360000000000003</v>
      </c>
      <c r="B221" s="23">
        <v>13</v>
      </c>
      <c r="C221" s="23">
        <v>289</v>
      </c>
      <c r="D221" s="12" t="s">
        <v>300</v>
      </c>
      <c r="E221" s="12" t="s">
        <v>81</v>
      </c>
      <c r="F221" s="23" t="s">
        <v>477</v>
      </c>
      <c r="G221" s="23">
        <v>23</v>
      </c>
      <c r="H221" s="23">
        <v>202</v>
      </c>
      <c r="I221" s="23">
        <v>397</v>
      </c>
      <c r="J221" s="23">
        <v>305.89999999999998</v>
      </c>
      <c r="K221" s="23">
        <v>51.3</v>
      </c>
      <c r="L221" s="12">
        <v>4.2</v>
      </c>
      <c r="M221" s="23">
        <f t="shared" si="13"/>
        <v>211</v>
      </c>
      <c r="N221" s="23">
        <f>L221-12</f>
        <v>-7.8</v>
      </c>
      <c r="O221" s="23">
        <f>32-G221</f>
        <v>9</v>
      </c>
      <c r="P221" s="23">
        <f t="shared" si="14"/>
        <v>18</v>
      </c>
      <c r="Q221" s="23">
        <f t="shared" si="15"/>
        <v>153.89999999999998</v>
      </c>
      <c r="R221" s="23">
        <f>M221+(N221*2)+P221-Q221</f>
        <v>59.500000000000028</v>
      </c>
      <c r="S221" s="28">
        <f>((((R221*(19-B221))*2)/(B221+2)-(B221+1))/100)+8</f>
        <v>8.3360000000000003</v>
      </c>
      <c r="T221" s="24"/>
    </row>
    <row r="222" spans="1:20" x14ac:dyDescent="0.25">
      <c r="A222" s="25">
        <f t="shared" si="12"/>
        <v>8.3312500000000007</v>
      </c>
      <c r="B222" s="20">
        <v>14</v>
      </c>
      <c r="C222" s="20">
        <v>341</v>
      </c>
      <c r="D222" s="11" t="s">
        <v>372</v>
      </c>
      <c r="E222" s="11" t="s">
        <v>34</v>
      </c>
      <c r="F222" s="20" t="s">
        <v>476</v>
      </c>
      <c r="G222" s="20">
        <v>27</v>
      </c>
      <c r="H222" s="20">
        <v>260</v>
      </c>
      <c r="I222" s="20">
        <v>385</v>
      </c>
      <c r="J222" s="20">
        <v>334.5</v>
      </c>
      <c r="K222" s="20">
        <v>27.4</v>
      </c>
      <c r="L222" s="11">
        <v>4.0999999999999996</v>
      </c>
      <c r="M222" s="20">
        <f t="shared" si="13"/>
        <v>159</v>
      </c>
      <c r="N222" s="20">
        <f>L222-12</f>
        <v>-7.9</v>
      </c>
      <c r="O222" s="20">
        <f>35-G222</f>
        <v>8</v>
      </c>
      <c r="P222" s="20">
        <f t="shared" si="14"/>
        <v>16</v>
      </c>
      <c r="Q222" s="20">
        <f t="shared" si="15"/>
        <v>82.199999999999989</v>
      </c>
      <c r="R222" s="20">
        <f>M222+(N222*2)+P222-Q222</f>
        <v>77</v>
      </c>
      <c r="S222" s="26">
        <f>((((R222*(19-B222))*2)/(B222+2)-(B222+1))/100)+8</f>
        <v>8.3312500000000007</v>
      </c>
      <c r="T222" s="21"/>
    </row>
    <row r="223" spans="1:20" x14ac:dyDescent="0.25">
      <c r="A223" s="27">
        <f t="shared" si="12"/>
        <v>8.3143750000000001</v>
      </c>
      <c r="B223" s="23">
        <v>14</v>
      </c>
      <c r="C223" s="23">
        <v>307</v>
      </c>
      <c r="D223" s="12" t="s">
        <v>324</v>
      </c>
      <c r="E223" s="12" t="s">
        <v>15</v>
      </c>
      <c r="F223" s="23" t="s">
        <v>476</v>
      </c>
      <c r="G223" s="23">
        <v>27</v>
      </c>
      <c r="H223" s="23">
        <v>225</v>
      </c>
      <c r="I223" s="23">
        <v>425</v>
      </c>
      <c r="J223" s="23">
        <v>324.10000000000002</v>
      </c>
      <c r="K223" s="23">
        <v>40.5</v>
      </c>
      <c r="L223" s="12">
        <v>5.4</v>
      </c>
      <c r="M223" s="23">
        <f t="shared" si="13"/>
        <v>193</v>
      </c>
      <c r="N223" s="23">
        <f>L223-12</f>
        <v>-6.6</v>
      </c>
      <c r="O223" s="23">
        <f>35-G223</f>
        <v>8</v>
      </c>
      <c r="P223" s="23">
        <f t="shared" si="14"/>
        <v>16</v>
      </c>
      <c r="Q223" s="23">
        <f t="shared" si="15"/>
        <v>121.5</v>
      </c>
      <c r="R223" s="23">
        <f>M223+(N223*2)+P223-Q223</f>
        <v>74.300000000000011</v>
      </c>
      <c r="S223" s="28">
        <f>((((R223*(19-B223))*2)/(B223+2)-(B223+1))/100)+8</f>
        <v>8.3143750000000001</v>
      </c>
      <c r="T223" s="24"/>
    </row>
    <row r="224" spans="1:20" x14ac:dyDescent="0.25">
      <c r="A224" s="25">
        <f t="shared" si="12"/>
        <v>8.3059999999999992</v>
      </c>
      <c r="B224" s="20">
        <v>12</v>
      </c>
      <c r="C224" s="20">
        <v>227</v>
      </c>
      <c r="D224" s="11" t="s">
        <v>215</v>
      </c>
      <c r="E224" s="11" t="s">
        <v>21</v>
      </c>
      <c r="F224" s="20" t="s">
        <v>475</v>
      </c>
      <c r="G224" s="20">
        <v>29</v>
      </c>
      <c r="H224" s="20">
        <v>120</v>
      </c>
      <c r="I224" s="20">
        <v>302</v>
      </c>
      <c r="J224" s="20">
        <v>235.6</v>
      </c>
      <c r="K224" s="20">
        <v>38.6</v>
      </c>
      <c r="L224" s="11">
        <v>6.8</v>
      </c>
      <c r="M224" s="20">
        <f t="shared" si="13"/>
        <v>273</v>
      </c>
      <c r="N224" s="20">
        <f>L224-12</f>
        <v>-5.2</v>
      </c>
      <c r="O224" s="20">
        <f>30-G224</f>
        <v>1</v>
      </c>
      <c r="P224" s="20">
        <f t="shared" si="14"/>
        <v>2</v>
      </c>
      <c r="Q224" s="20">
        <f t="shared" si="15"/>
        <v>115.80000000000001</v>
      </c>
      <c r="R224" s="20">
        <f>M224+(N224*3)+P224-Q224</f>
        <v>143.59999999999997</v>
      </c>
      <c r="S224" s="26">
        <f>((((R224*(19-B224))*2)/(B224+2)-(B224+1))/100)+7</f>
        <v>8.3059999999999992</v>
      </c>
      <c r="T224" s="21"/>
    </row>
    <row r="225" spans="1:20" x14ac:dyDescent="0.25">
      <c r="A225" s="27">
        <f t="shared" si="12"/>
        <v>8.2972307692307687</v>
      </c>
      <c r="B225" s="23">
        <v>11</v>
      </c>
      <c r="C225" s="23">
        <v>207</v>
      </c>
      <c r="D225" s="12" t="s">
        <v>279</v>
      </c>
      <c r="E225" s="12" t="s">
        <v>23</v>
      </c>
      <c r="F225" s="23" t="s">
        <v>477</v>
      </c>
      <c r="G225" s="23">
        <v>26</v>
      </c>
      <c r="H225" s="23">
        <v>152</v>
      </c>
      <c r="I225" s="23">
        <v>306</v>
      </c>
      <c r="J225" s="23">
        <v>236.4</v>
      </c>
      <c r="K225" s="23">
        <v>33.4</v>
      </c>
      <c r="L225" s="12">
        <v>7.8</v>
      </c>
      <c r="M225" s="23">
        <f t="shared" si="13"/>
        <v>293</v>
      </c>
      <c r="N225" s="23">
        <f>L225-12</f>
        <v>-4.2</v>
      </c>
      <c r="O225" s="23">
        <f>32-G225</f>
        <v>6</v>
      </c>
      <c r="P225" s="23">
        <f t="shared" si="14"/>
        <v>12</v>
      </c>
      <c r="Q225" s="23">
        <f t="shared" si="15"/>
        <v>100.19999999999999</v>
      </c>
      <c r="R225" s="23">
        <f>M225+(N225*2)+P225-Q225</f>
        <v>196.40000000000003</v>
      </c>
      <c r="S225" s="28">
        <f>((((R225*(19-B225))*2)/(B225+2)-(B225+1))/100)+6</f>
        <v>8.2972307692307687</v>
      </c>
      <c r="T225" s="14"/>
    </row>
    <row r="226" spans="1:20" x14ac:dyDescent="0.25">
      <c r="A226" s="25">
        <f t="shared" si="12"/>
        <v>8.2785882352941176</v>
      </c>
      <c r="B226" s="20">
        <v>15</v>
      </c>
      <c r="C226" s="20">
        <v>349</v>
      </c>
      <c r="D226" s="11" t="s">
        <v>344</v>
      </c>
      <c r="E226" s="11" t="s">
        <v>45</v>
      </c>
      <c r="F226" s="20" t="s">
        <v>476</v>
      </c>
      <c r="G226" s="20">
        <v>24</v>
      </c>
      <c r="H226" s="20">
        <v>317</v>
      </c>
      <c r="I226" s="20">
        <v>384</v>
      </c>
      <c r="J226" s="20">
        <v>349</v>
      </c>
      <c r="K226" s="20">
        <v>18.600000000000001</v>
      </c>
      <c r="L226" s="11">
        <v>0</v>
      </c>
      <c r="M226" s="20">
        <f t="shared" si="13"/>
        <v>151</v>
      </c>
      <c r="N226" s="20">
        <f>L226-12</f>
        <v>-12</v>
      </c>
      <c r="O226" s="20">
        <f>35-G226</f>
        <v>11</v>
      </c>
      <c r="P226" s="20">
        <f t="shared" si="14"/>
        <v>22</v>
      </c>
      <c r="Q226" s="20">
        <f t="shared" si="15"/>
        <v>55.800000000000004</v>
      </c>
      <c r="R226" s="20">
        <f>M226+(N226*2)+P226-Q226</f>
        <v>93.199999999999989</v>
      </c>
      <c r="S226" s="26">
        <f>((((R226*(19-B226))*2)/(B226+2)-(B226+1))/100)+8</f>
        <v>8.2785882352941176</v>
      </c>
      <c r="T226" s="21"/>
    </row>
    <row r="227" spans="1:20" x14ac:dyDescent="0.25">
      <c r="A227" s="27">
        <f t="shared" si="12"/>
        <v>8.26</v>
      </c>
      <c r="B227" s="23">
        <v>14</v>
      </c>
      <c r="C227" s="23">
        <v>306</v>
      </c>
      <c r="D227" s="12" t="s">
        <v>417</v>
      </c>
      <c r="E227" s="12" t="s">
        <v>36</v>
      </c>
      <c r="F227" s="23" t="s">
        <v>477</v>
      </c>
      <c r="G227" s="23">
        <v>29</v>
      </c>
      <c r="H227" s="23">
        <v>164</v>
      </c>
      <c r="I227" s="23">
        <v>348</v>
      </c>
      <c r="J227" s="23">
        <v>294.39999999999998</v>
      </c>
      <c r="K227" s="23">
        <v>36.799999999999997</v>
      </c>
      <c r="L227" s="12">
        <v>0</v>
      </c>
      <c r="M227" s="23">
        <f t="shared" si="13"/>
        <v>194</v>
      </c>
      <c r="N227" s="23">
        <f>L227-12</f>
        <v>-12</v>
      </c>
      <c r="O227" s="23">
        <f>32-G227</f>
        <v>3</v>
      </c>
      <c r="P227" s="23">
        <f t="shared" si="14"/>
        <v>6</v>
      </c>
      <c r="Q227" s="23">
        <f t="shared" si="15"/>
        <v>110.39999999999999</v>
      </c>
      <c r="R227" s="23">
        <f>M227+(N227*2)+P227-Q227</f>
        <v>65.600000000000009</v>
      </c>
      <c r="S227" s="28">
        <f>((((R227*(19-B227))*2)/(B227+2)-(B227+1))/100)+8</f>
        <v>8.26</v>
      </c>
      <c r="T227" s="24"/>
    </row>
    <row r="228" spans="1:20" x14ac:dyDescent="0.25">
      <c r="A228" s="25">
        <f t="shared" si="12"/>
        <v>8.2473846153846146</v>
      </c>
      <c r="B228" s="20">
        <v>11</v>
      </c>
      <c r="C228" s="20">
        <v>201</v>
      </c>
      <c r="D228" s="11" t="s">
        <v>333</v>
      </c>
      <c r="E228" s="11" t="s">
        <v>118</v>
      </c>
      <c r="F228" s="20" t="s">
        <v>475</v>
      </c>
      <c r="G228" s="20">
        <v>23</v>
      </c>
      <c r="H228" s="20">
        <v>110</v>
      </c>
      <c r="I228" s="20">
        <v>336</v>
      </c>
      <c r="J228" s="20">
        <v>204.3</v>
      </c>
      <c r="K228" s="20">
        <v>55.3</v>
      </c>
      <c r="L228" s="11">
        <v>0</v>
      </c>
      <c r="M228" s="20">
        <f t="shared" si="13"/>
        <v>299</v>
      </c>
      <c r="N228" s="20">
        <f>L228-12</f>
        <v>-12</v>
      </c>
      <c r="O228" s="20">
        <f>30-G228</f>
        <v>7</v>
      </c>
      <c r="P228" s="20">
        <f t="shared" si="14"/>
        <v>14</v>
      </c>
      <c r="Q228" s="20">
        <f t="shared" si="15"/>
        <v>165.89999999999998</v>
      </c>
      <c r="R228" s="20">
        <f>M228+(N228*3)+P228-Q228</f>
        <v>111.10000000000002</v>
      </c>
      <c r="S228" s="26">
        <f>((((R228*(19-B228))*2)/(B228+2)-(B228+1))/100)+7</f>
        <v>8.2473846153846146</v>
      </c>
      <c r="T228" s="21"/>
    </row>
    <row r="229" spans="1:20" x14ac:dyDescent="0.25">
      <c r="A229" s="27">
        <f t="shared" si="12"/>
        <v>8.2237500000000008</v>
      </c>
      <c r="B229" s="23">
        <v>14</v>
      </c>
      <c r="C229" s="23">
        <v>316</v>
      </c>
      <c r="D229" s="12" t="s">
        <v>303</v>
      </c>
      <c r="E229" s="12" t="s">
        <v>103</v>
      </c>
      <c r="F229" s="23" t="s">
        <v>477</v>
      </c>
      <c r="G229" s="23">
        <v>32</v>
      </c>
      <c r="H229" s="23">
        <v>228</v>
      </c>
      <c r="I229" s="23">
        <v>391</v>
      </c>
      <c r="J229" s="23">
        <v>310.89999999999998</v>
      </c>
      <c r="K229" s="23">
        <v>38.200000000000003</v>
      </c>
      <c r="L229" s="12">
        <v>7.2</v>
      </c>
      <c r="M229" s="23">
        <f t="shared" si="13"/>
        <v>184</v>
      </c>
      <c r="N229" s="23">
        <f>L229-12</f>
        <v>-4.8</v>
      </c>
      <c r="O229" s="23">
        <f>32-G229</f>
        <v>0</v>
      </c>
      <c r="P229" s="23">
        <f t="shared" si="14"/>
        <v>0</v>
      </c>
      <c r="Q229" s="23">
        <f t="shared" si="15"/>
        <v>114.60000000000001</v>
      </c>
      <c r="R229" s="23">
        <f>M229+(N229*2)+P229-Q229</f>
        <v>59.8</v>
      </c>
      <c r="S229" s="28">
        <f>((((R229*(19-B229))*2)/(B229+2)-(B229+1))/100)+8</f>
        <v>8.2237500000000008</v>
      </c>
      <c r="T229" s="24"/>
    </row>
    <row r="230" spans="1:20" x14ac:dyDescent="0.25">
      <c r="A230" s="25">
        <f t="shared" si="12"/>
        <v>8.2196923076923074</v>
      </c>
      <c r="B230" s="20">
        <v>11</v>
      </c>
      <c r="C230" s="20">
        <v>212</v>
      </c>
      <c r="D230" s="11" t="s">
        <v>264</v>
      </c>
      <c r="E230" s="11" t="s">
        <v>36</v>
      </c>
      <c r="F230" s="20" t="s">
        <v>477</v>
      </c>
      <c r="G230" s="20">
        <v>27</v>
      </c>
      <c r="H230" s="20">
        <v>143</v>
      </c>
      <c r="I230" s="20">
        <v>345</v>
      </c>
      <c r="J230" s="20">
        <v>246.1</v>
      </c>
      <c r="K230" s="20">
        <v>33.5</v>
      </c>
      <c r="L230" s="11">
        <v>8.3000000000000007</v>
      </c>
      <c r="M230" s="20">
        <f t="shared" si="13"/>
        <v>288</v>
      </c>
      <c r="N230" s="20">
        <f>L230-12</f>
        <v>-3.6999999999999993</v>
      </c>
      <c r="O230" s="20">
        <f>32-G230</f>
        <v>5</v>
      </c>
      <c r="P230" s="20">
        <f t="shared" si="14"/>
        <v>10</v>
      </c>
      <c r="Q230" s="20">
        <f t="shared" si="15"/>
        <v>100.5</v>
      </c>
      <c r="R230" s="20">
        <f>M230+(N230*2)+P230-Q230</f>
        <v>190.10000000000002</v>
      </c>
      <c r="S230" s="26">
        <f>((((R230*(19-B230))*2)/(B230+2)-(B230+1))/100)+6</f>
        <v>8.2196923076923074</v>
      </c>
      <c r="T230" s="13"/>
    </row>
    <row r="231" spans="1:20" x14ac:dyDescent="0.25">
      <c r="A231" s="27">
        <f t="shared" si="12"/>
        <v>8.2110769230769236</v>
      </c>
      <c r="B231" s="23">
        <v>11</v>
      </c>
      <c r="C231" s="23">
        <v>197</v>
      </c>
      <c r="D231" s="12" t="s">
        <v>247</v>
      </c>
      <c r="E231" s="12" t="s">
        <v>118</v>
      </c>
      <c r="F231" s="23" t="s">
        <v>477</v>
      </c>
      <c r="G231" s="23">
        <v>24</v>
      </c>
      <c r="H231" s="23">
        <v>115</v>
      </c>
      <c r="I231" s="23">
        <v>344</v>
      </c>
      <c r="J231" s="23">
        <v>226.1</v>
      </c>
      <c r="K231" s="23">
        <v>42</v>
      </c>
      <c r="L231" s="12">
        <v>10.199999999999999</v>
      </c>
      <c r="M231" s="23">
        <f t="shared" si="13"/>
        <v>303</v>
      </c>
      <c r="N231" s="23">
        <f>L231-12</f>
        <v>-1.8000000000000007</v>
      </c>
      <c r="O231" s="23">
        <f>32-G231</f>
        <v>8</v>
      </c>
      <c r="P231" s="23">
        <f t="shared" si="14"/>
        <v>16</v>
      </c>
      <c r="Q231" s="23">
        <f t="shared" si="15"/>
        <v>126</v>
      </c>
      <c r="R231" s="23">
        <f>M231+(N231*2)+P231-Q231</f>
        <v>189.39999999999998</v>
      </c>
      <c r="S231" s="28">
        <f>((((R231*(19-B231))*2)/(B231+2)-(B231+1))/100)+6</f>
        <v>8.2110769230769236</v>
      </c>
      <c r="T231" s="14"/>
    </row>
    <row r="232" spans="1:20" x14ac:dyDescent="0.25">
      <c r="A232" s="25">
        <f t="shared" si="12"/>
        <v>8.209411764705882</v>
      </c>
      <c r="B232" s="20">
        <v>15</v>
      </c>
      <c r="C232" s="20">
        <v>371</v>
      </c>
      <c r="D232" s="11" t="s">
        <v>386</v>
      </c>
      <c r="E232" s="11" t="s">
        <v>85</v>
      </c>
      <c r="F232" s="20" t="s">
        <v>477</v>
      </c>
      <c r="G232" s="20">
        <v>22</v>
      </c>
      <c r="H232" s="20">
        <v>207</v>
      </c>
      <c r="I232" s="20">
        <v>238</v>
      </c>
      <c r="J232" s="20">
        <v>222.5</v>
      </c>
      <c r="K232" s="20">
        <v>15.5</v>
      </c>
      <c r="L232" s="11">
        <v>0</v>
      </c>
      <c r="M232" s="20">
        <f t="shared" si="13"/>
        <v>129</v>
      </c>
      <c r="N232" s="20">
        <f>L232-12</f>
        <v>-12</v>
      </c>
      <c r="O232" s="20">
        <f>32-G232</f>
        <v>10</v>
      </c>
      <c r="P232" s="20">
        <f t="shared" si="14"/>
        <v>20</v>
      </c>
      <c r="Q232" s="20">
        <f t="shared" si="15"/>
        <v>46.5</v>
      </c>
      <c r="R232" s="20">
        <f>M232+(N232*2)+P232-Q232</f>
        <v>78.5</v>
      </c>
      <c r="S232" s="26">
        <f>((((R232*(19-B232))*2)/(B232+2)-(B232+1))/100)+8</f>
        <v>8.209411764705882</v>
      </c>
      <c r="T232" s="13"/>
    </row>
    <row r="233" spans="1:20" x14ac:dyDescent="0.25">
      <c r="A233" s="27">
        <f t="shared" si="12"/>
        <v>8.2070588235294117</v>
      </c>
      <c r="B233" s="23">
        <v>15</v>
      </c>
      <c r="C233" s="23">
        <v>399</v>
      </c>
      <c r="D233" s="12" t="s">
        <v>414</v>
      </c>
      <c r="E233" s="12" t="s">
        <v>15</v>
      </c>
      <c r="F233" s="23" t="s">
        <v>477</v>
      </c>
      <c r="G233" s="23">
        <v>24</v>
      </c>
      <c r="H233" s="23">
        <v>279</v>
      </c>
      <c r="I233" s="23">
        <v>289</v>
      </c>
      <c r="J233" s="23">
        <v>284</v>
      </c>
      <c r="K233" s="23">
        <v>5</v>
      </c>
      <c r="L233" s="12">
        <v>0</v>
      </c>
      <c r="M233" s="23">
        <f t="shared" si="13"/>
        <v>101</v>
      </c>
      <c r="N233" s="23">
        <f>L233-12</f>
        <v>-12</v>
      </c>
      <c r="O233" s="23">
        <f>32-G233</f>
        <v>8</v>
      </c>
      <c r="P233" s="23">
        <f t="shared" si="14"/>
        <v>16</v>
      </c>
      <c r="Q233" s="23">
        <f t="shared" si="15"/>
        <v>15</v>
      </c>
      <c r="R233" s="23">
        <f>M233+(N233*2)+P233-Q233</f>
        <v>78</v>
      </c>
      <c r="S233" s="28">
        <f>((((R233*(19-B233))*2)/(B233+2)-(B233+1))/100)+8</f>
        <v>8.2070588235294117</v>
      </c>
      <c r="T233" s="24"/>
    </row>
    <row r="234" spans="1:20" x14ac:dyDescent="0.25">
      <c r="A234" s="25">
        <f t="shared" si="12"/>
        <v>8.2064000000000004</v>
      </c>
      <c r="B234" s="20">
        <v>13</v>
      </c>
      <c r="C234" s="20">
        <v>286</v>
      </c>
      <c r="D234" s="11" t="s">
        <v>501</v>
      </c>
      <c r="E234" s="11" t="s">
        <v>21</v>
      </c>
      <c r="F234" s="20" t="s">
        <v>477</v>
      </c>
      <c r="G234" s="20">
        <v>23</v>
      </c>
      <c r="H234" s="20">
        <v>155</v>
      </c>
      <c r="I234" s="20">
        <v>345</v>
      </c>
      <c r="J234" s="20">
        <v>254.7</v>
      </c>
      <c r="K234" s="20">
        <v>54.9</v>
      </c>
      <c r="L234" s="11">
        <v>0</v>
      </c>
      <c r="M234" s="20">
        <f t="shared" si="13"/>
        <v>214</v>
      </c>
      <c r="N234" s="20">
        <f>L234-12</f>
        <v>-12</v>
      </c>
      <c r="O234" s="20">
        <f>32-G234</f>
        <v>9</v>
      </c>
      <c r="P234" s="20">
        <f t="shared" si="14"/>
        <v>18</v>
      </c>
      <c r="Q234" s="20">
        <f t="shared" si="15"/>
        <v>164.7</v>
      </c>
      <c r="R234" s="20">
        <f>M234+(N234*2)+P234-Q234</f>
        <v>43.300000000000011</v>
      </c>
      <c r="S234" s="26">
        <f>((((R234*(19-B234))*2)/(B234+2)-(B234+1))/100)+8</f>
        <v>8.2064000000000004</v>
      </c>
      <c r="T234" s="21"/>
    </row>
    <row r="235" spans="1:20" x14ac:dyDescent="0.25">
      <c r="A235" s="27">
        <f t="shared" si="12"/>
        <v>8.1999999999999993</v>
      </c>
      <c r="B235" s="23">
        <v>12</v>
      </c>
      <c r="C235" s="23">
        <v>224</v>
      </c>
      <c r="D235" s="12" t="s">
        <v>277</v>
      </c>
      <c r="E235" s="12" t="s">
        <v>19</v>
      </c>
      <c r="F235" s="23" t="s">
        <v>475</v>
      </c>
      <c r="G235" s="23">
        <v>22</v>
      </c>
      <c r="H235" s="23">
        <v>174</v>
      </c>
      <c r="I235" s="23">
        <v>328</v>
      </c>
      <c r="J235" s="23">
        <v>237.5</v>
      </c>
      <c r="K235" s="23">
        <v>41</v>
      </c>
      <c r="L235" s="12">
        <v>0</v>
      </c>
      <c r="M235" s="23">
        <f t="shared" si="13"/>
        <v>276</v>
      </c>
      <c r="N235" s="23">
        <f>L235-12</f>
        <v>-12</v>
      </c>
      <c r="O235" s="23">
        <f>30-G235</f>
        <v>8</v>
      </c>
      <c r="P235" s="23">
        <f t="shared" si="14"/>
        <v>16</v>
      </c>
      <c r="Q235" s="23">
        <f t="shared" si="15"/>
        <v>123</v>
      </c>
      <c r="R235" s="23">
        <f>M235+(N235*3)+P235-Q235</f>
        <v>133</v>
      </c>
      <c r="S235" s="28">
        <f>((((R235*(19-B235))*2)/(B235+2)-(B235+1))/100)+7</f>
        <v>8.1999999999999993</v>
      </c>
      <c r="T235" s="24"/>
    </row>
    <row r="236" spans="1:20" x14ac:dyDescent="0.25">
      <c r="A236" s="25">
        <f t="shared" si="12"/>
        <v>8.1950000000000003</v>
      </c>
      <c r="B236" s="20">
        <v>14</v>
      </c>
      <c r="C236" s="20">
        <v>329</v>
      </c>
      <c r="D236" s="11" t="s">
        <v>369</v>
      </c>
      <c r="E236" s="11" t="s">
        <v>65</v>
      </c>
      <c r="F236" s="20" t="s">
        <v>477</v>
      </c>
      <c r="G236" s="20">
        <v>24</v>
      </c>
      <c r="H236" s="20">
        <v>240</v>
      </c>
      <c r="I236" s="20">
        <v>389</v>
      </c>
      <c r="J236" s="20">
        <v>334</v>
      </c>
      <c r="K236" s="20">
        <v>40</v>
      </c>
      <c r="L236" s="11">
        <v>6.1</v>
      </c>
      <c r="M236" s="20">
        <f t="shared" si="13"/>
        <v>171</v>
      </c>
      <c r="N236" s="20">
        <f>L236-12</f>
        <v>-5.9</v>
      </c>
      <c r="O236" s="20">
        <f>32-G236</f>
        <v>8</v>
      </c>
      <c r="P236" s="20">
        <f t="shared" si="14"/>
        <v>16</v>
      </c>
      <c r="Q236" s="20">
        <f t="shared" si="15"/>
        <v>120</v>
      </c>
      <c r="R236" s="20">
        <f>M236+(N236*2)+P236-Q236</f>
        <v>55.199999999999989</v>
      </c>
      <c r="S236" s="26">
        <f>((((R236*(19-B236))*2)/(B236+2)-(B236+1))/100)+8</f>
        <v>8.1950000000000003</v>
      </c>
      <c r="T236" s="13"/>
    </row>
    <row r="237" spans="1:20" x14ac:dyDescent="0.25">
      <c r="A237" s="27">
        <f t="shared" si="12"/>
        <v>8.1948235294117655</v>
      </c>
      <c r="B237" s="23">
        <v>15</v>
      </c>
      <c r="C237" s="23">
        <v>345</v>
      </c>
      <c r="D237" s="12" t="s">
        <v>360</v>
      </c>
      <c r="E237" s="12" t="s">
        <v>58</v>
      </c>
      <c r="F237" s="23" t="s">
        <v>477</v>
      </c>
      <c r="G237" s="23">
        <v>25</v>
      </c>
      <c r="H237" s="23">
        <v>227</v>
      </c>
      <c r="I237" s="23">
        <v>348</v>
      </c>
      <c r="J237" s="23">
        <v>309.7</v>
      </c>
      <c r="K237" s="23">
        <v>26.8</v>
      </c>
      <c r="L237" s="12">
        <v>5.4</v>
      </c>
      <c r="M237" s="23">
        <f t="shared" si="13"/>
        <v>155</v>
      </c>
      <c r="N237" s="23">
        <f>L237-12</f>
        <v>-6.6</v>
      </c>
      <c r="O237" s="23">
        <f>32-G237</f>
        <v>7</v>
      </c>
      <c r="P237" s="23">
        <f t="shared" si="14"/>
        <v>14</v>
      </c>
      <c r="Q237" s="23">
        <f t="shared" si="15"/>
        <v>80.400000000000006</v>
      </c>
      <c r="R237" s="23">
        <f>M237+(N237*2)+P237-Q237</f>
        <v>75.400000000000006</v>
      </c>
      <c r="S237" s="28">
        <f>((((R237*(19-B237))*2)/(B237+2)-(B237+1))/100)+8</f>
        <v>8.1948235294117655</v>
      </c>
      <c r="T237" s="24"/>
    </row>
    <row r="238" spans="1:20" x14ac:dyDescent="0.25">
      <c r="A238" s="25">
        <f t="shared" si="12"/>
        <v>8.1891764705882348</v>
      </c>
      <c r="B238" s="20">
        <v>15</v>
      </c>
      <c r="C238" s="20">
        <v>370</v>
      </c>
      <c r="D238" s="11" t="s">
        <v>424</v>
      </c>
      <c r="E238" s="11" t="s">
        <v>28</v>
      </c>
      <c r="F238" s="20" t="s">
        <v>477</v>
      </c>
      <c r="G238" s="20">
        <v>22</v>
      </c>
      <c r="H238" s="20">
        <v>306</v>
      </c>
      <c r="I238" s="20">
        <v>364</v>
      </c>
      <c r="J238" s="20">
        <v>338.6</v>
      </c>
      <c r="K238" s="20">
        <v>19</v>
      </c>
      <c r="L238" s="11">
        <v>2.6</v>
      </c>
      <c r="M238" s="20">
        <f t="shared" si="13"/>
        <v>130</v>
      </c>
      <c r="N238" s="20">
        <f>L238-12</f>
        <v>-9.4</v>
      </c>
      <c r="O238" s="20">
        <f>32-G238</f>
        <v>10</v>
      </c>
      <c r="P238" s="20">
        <f t="shared" si="14"/>
        <v>20</v>
      </c>
      <c r="Q238" s="20">
        <f t="shared" si="15"/>
        <v>57</v>
      </c>
      <c r="R238" s="20">
        <f>M238+(N238*2)+P238-Q238</f>
        <v>74.199999999999989</v>
      </c>
      <c r="S238" s="26">
        <f>((((R238*(19-B238))*2)/(B238+2)-(B238+1))/100)+8</f>
        <v>8.1891764705882348</v>
      </c>
      <c r="T238" s="21"/>
    </row>
    <row r="239" spans="1:20" x14ac:dyDescent="0.25">
      <c r="A239" s="27">
        <f t="shared" si="12"/>
        <v>8.1839999999999993</v>
      </c>
      <c r="B239" s="23">
        <v>15</v>
      </c>
      <c r="C239" s="23">
        <v>354</v>
      </c>
      <c r="D239" s="12" t="s">
        <v>385</v>
      </c>
      <c r="E239" s="12" t="s">
        <v>50</v>
      </c>
      <c r="F239" s="23" t="s">
        <v>477</v>
      </c>
      <c r="G239" s="23">
        <v>25</v>
      </c>
      <c r="H239" s="23">
        <v>269</v>
      </c>
      <c r="I239" s="23">
        <v>380</v>
      </c>
      <c r="J239" s="23">
        <v>343.7</v>
      </c>
      <c r="K239" s="23">
        <v>26.5</v>
      </c>
      <c r="L239" s="12">
        <v>8.3000000000000007</v>
      </c>
      <c r="M239" s="23">
        <f t="shared" si="13"/>
        <v>146</v>
      </c>
      <c r="N239" s="23">
        <f>L239-12</f>
        <v>-3.6999999999999993</v>
      </c>
      <c r="O239" s="23">
        <f>32-G239</f>
        <v>7</v>
      </c>
      <c r="P239" s="23">
        <f t="shared" si="14"/>
        <v>14</v>
      </c>
      <c r="Q239" s="23">
        <f t="shared" si="15"/>
        <v>79.5</v>
      </c>
      <c r="R239" s="23">
        <f>M239+(N239*2)+P239-Q239</f>
        <v>73.099999999999994</v>
      </c>
      <c r="S239" s="28">
        <f>((((R239*(19-B239))*2)/(B239+2)-(B239+1))/100)+8</f>
        <v>8.1839999999999993</v>
      </c>
      <c r="T239" s="24"/>
    </row>
    <row r="240" spans="1:20" x14ac:dyDescent="0.25">
      <c r="A240" s="25">
        <f t="shared" si="12"/>
        <v>8.177882352941177</v>
      </c>
      <c r="B240" s="20">
        <v>15</v>
      </c>
      <c r="C240" s="20">
        <v>385</v>
      </c>
      <c r="D240" s="11" t="s">
        <v>441</v>
      </c>
      <c r="E240" s="11" t="s">
        <v>11</v>
      </c>
      <c r="F240" s="20" t="s">
        <v>476</v>
      </c>
      <c r="G240" s="20">
        <v>24</v>
      </c>
      <c r="H240" s="20">
        <v>338</v>
      </c>
      <c r="I240" s="20">
        <v>382</v>
      </c>
      <c r="J240" s="20">
        <v>354.6</v>
      </c>
      <c r="K240" s="20">
        <v>15</v>
      </c>
      <c r="L240" s="11">
        <v>1.9</v>
      </c>
      <c r="M240" s="20">
        <f t="shared" si="13"/>
        <v>115</v>
      </c>
      <c r="N240" s="20">
        <f>L240-12</f>
        <v>-10.1</v>
      </c>
      <c r="O240" s="20">
        <f>35-G240</f>
        <v>11</v>
      </c>
      <c r="P240" s="20">
        <f t="shared" si="14"/>
        <v>22</v>
      </c>
      <c r="Q240" s="20">
        <f t="shared" si="15"/>
        <v>45</v>
      </c>
      <c r="R240" s="20">
        <f>M240+(N240*2)+P240-Q240</f>
        <v>71.8</v>
      </c>
      <c r="S240" s="26">
        <f>((((R240*(19-B240))*2)/(B240+2)-(B240+1))/100)+8</f>
        <v>8.177882352941177</v>
      </c>
      <c r="T240" s="21"/>
    </row>
    <row r="241" spans="1:20" x14ac:dyDescent="0.25">
      <c r="A241" s="27">
        <f t="shared" si="12"/>
        <v>8.1762499999999996</v>
      </c>
      <c r="B241" s="23">
        <v>14</v>
      </c>
      <c r="C241" s="23">
        <v>342</v>
      </c>
      <c r="D241" s="12" t="s">
        <v>338</v>
      </c>
      <c r="E241" s="12" t="s">
        <v>81</v>
      </c>
      <c r="F241" s="23" t="s">
        <v>477</v>
      </c>
      <c r="G241" s="23">
        <v>27</v>
      </c>
      <c r="H241" s="23">
        <v>292</v>
      </c>
      <c r="I241" s="23">
        <v>397</v>
      </c>
      <c r="J241" s="23">
        <v>344.4</v>
      </c>
      <c r="K241" s="23">
        <v>30.4</v>
      </c>
      <c r="L241" s="12">
        <v>-0.3</v>
      </c>
      <c r="M241" s="23">
        <f t="shared" si="13"/>
        <v>158</v>
      </c>
      <c r="N241" s="23">
        <f>L241-12</f>
        <v>-12.3</v>
      </c>
      <c r="O241" s="23">
        <f>32-G241</f>
        <v>5</v>
      </c>
      <c r="P241" s="23">
        <f t="shared" si="14"/>
        <v>10</v>
      </c>
      <c r="Q241" s="23">
        <f t="shared" si="15"/>
        <v>91.199999999999989</v>
      </c>
      <c r="R241" s="23">
        <f>M241+(N241*2)+P241-Q241</f>
        <v>52.200000000000017</v>
      </c>
      <c r="S241" s="28">
        <f>((((R241*(19-B241))*2)/(B241+2)-(B241+1))/100)+8</f>
        <v>8.1762499999999996</v>
      </c>
      <c r="T241" s="24"/>
    </row>
    <row r="242" spans="1:20" x14ac:dyDescent="0.25">
      <c r="A242" s="25">
        <f t="shared" si="12"/>
        <v>8.1741176470588233</v>
      </c>
      <c r="B242" s="20">
        <v>15</v>
      </c>
      <c r="C242" s="20">
        <v>361</v>
      </c>
      <c r="D242" s="11" t="s">
        <v>381</v>
      </c>
      <c r="E242" s="11" t="s">
        <v>58</v>
      </c>
      <c r="F242" s="20" t="s">
        <v>477</v>
      </c>
      <c r="G242" s="20">
        <v>24</v>
      </c>
      <c r="H242" s="20">
        <v>249</v>
      </c>
      <c r="I242" s="20">
        <v>386</v>
      </c>
      <c r="J242" s="20">
        <v>351.6</v>
      </c>
      <c r="K242" s="20">
        <v>20</v>
      </c>
      <c r="L242" s="11">
        <v>0</v>
      </c>
      <c r="M242" s="20">
        <f t="shared" si="13"/>
        <v>139</v>
      </c>
      <c r="N242" s="20">
        <f>L242-12</f>
        <v>-12</v>
      </c>
      <c r="O242" s="20">
        <f>32-G242</f>
        <v>8</v>
      </c>
      <c r="P242" s="20">
        <f t="shared" si="14"/>
        <v>16</v>
      </c>
      <c r="Q242" s="20">
        <f t="shared" si="15"/>
        <v>60</v>
      </c>
      <c r="R242" s="20">
        <f>M242+(N242*2)+P242-Q242</f>
        <v>71</v>
      </c>
      <c r="S242" s="26">
        <f>((((R242*(19-B242))*2)/(B242+2)-(B242+1))/100)+8</f>
        <v>8.1741176470588233</v>
      </c>
      <c r="T242" s="21"/>
    </row>
    <row r="243" spans="1:20" x14ac:dyDescent="0.25">
      <c r="A243" s="27">
        <f t="shared" si="12"/>
        <v>8.1651764705882357</v>
      </c>
      <c r="B243" s="23">
        <v>15</v>
      </c>
      <c r="C243" s="23">
        <v>356</v>
      </c>
      <c r="D243" s="12" t="s">
        <v>502</v>
      </c>
      <c r="E243" s="12" t="s">
        <v>50</v>
      </c>
      <c r="F243" s="23" t="s">
        <v>477</v>
      </c>
      <c r="G243" s="23">
        <v>24</v>
      </c>
      <c r="H243" s="23">
        <v>311</v>
      </c>
      <c r="I243" s="23">
        <v>406</v>
      </c>
      <c r="J243" s="23">
        <v>355.6</v>
      </c>
      <c r="K243" s="23">
        <v>23.5</v>
      </c>
      <c r="L243" s="12">
        <v>1.8</v>
      </c>
      <c r="M243" s="23">
        <f t="shared" si="13"/>
        <v>144</v>
      </c>
      <c r="N243" s="23">
        <f>L243-12</f>
        <v>-10.199999999999999</v>
      </c>
      <c r="O243" s="23">
        <f>32-G243</f>
        <v>8</v>
      </c>
      <c r="P243" s="23">
        <f t="shared" si="14"/>
        <v>16</v>
      </c>
      <c r="Q243" s="23">
        <f t="shared" si="15"/>
        <v>70.5</v>
      </c>
      <c r="R243" s="23">
        <f>M243+(N243*2)+P243-Q243</f>
        <v>69.099999999999994</v>
      </c>
      <c r="S243" s="28">
        <f>((((R243*(19-B243))*2)/(B243+2)-(B243+1))/100)+8</f>
        <v>8.1651764705882357</v>
      </c>
      <c r="T243" s="24"/>
    </row>
    <row r="244" spans="1:20" x14ac:dyDescent="0.25">
      <c r="A244" s="25">
        <f t="shared" si="12"/>
        <v>8.1587499999999995</v>
      </c>
      <c r="B244" s="20">
        <v>14</v>
      </c>
      <c r="C244" s="20">
        <v>338</v>
      </c>
      <c r="D244" s="11" t="s">
        <v>375</v>
      </c>
      <c r="E244" s="11" t="s">
        <v>65</v>
      </c>
      <c r="F244" s="20" t="s">
        <v>477</v>
      </c>
      <c r="G244" s="20">
        <v>25</v>
      </c>
      <c r="H244" s="20">
        <v>238</v>
      </c>
      <c r="I244" s="20">
        <v>357</v>
      </c>
      <c r="J244" s="20">
        <v>300.7</v>
      </c>
      <c r="K244" s="20">
        <v>38.6</v>
      </c>
      <c r="L244" s="11">
        <v>6.6</v>
      </c>
      <c r="M244" s="20">
        <f t="shared" si="13"/>
        <v>162</v>
      </c>
      <c r="N244" s="20">
        <f>L244-12</f>
        <v>-5.4</v>
      </c>
      <c r="O244" s="20">
        <f>32-G244</f>
        <v>7</v>
      </c>
      <c r="P244" s="20">
        <f t="shared" si="14"/>
        <v>14</v>
      </c>
      <c r="Q244" s="20">
        <f t="shared" si="15"/>
        <v>115.80000000000001</v>
      </c>
      <c r="R244" s="20">
        <f>M244+(N244*2)+P244-Q244</f>
        <v>49.399999999999977</v>
      </c>
      <c r="S244" s="26">
        <f>((((R244*(19-B244))*2)/(B244+2)-(B244+1))/100)+8</f>
        <v>8.1587499999999995</v>
      </c>
      <c r="T244" s="21"/>
    </row>
    <row r="245" spans="1:20" x14ac:dyDescent="0.25">
      <c r="A245" s="27">
        <f t="shared" si="12"/>
        <v>8.1579999999999995</v>
      </c>
      <c r="B245" s="23">
        <v>12</v>
      </c>
      <c r="C245" s="23">
        <v>236</v>
      </c>
      <c r="D245" s="12" t="s">
        <v>262</v>
      </c>
      <c r="E245" s="12" t="s">
        <v>65</v>
      </c>
      <c r="F245" s="23" t="s">
        <v>475</v>
      </c>
      <c r="G245" s="23">
        <v>25</v>
      </c>
      <c r="H245" s="23">
        <v>168</v>
      </c>
      <c r="I245" s="23">
        <v>371</v>
      </c>
      <c r="J245" s="23">
        <v>273.60000000000002</v>
      </c>
      <c r="K245" s="23">
        <v>43.7</v>
      </c>
      <c r="L245" s="12">
        <v>7.3</v>
      </c>
      <c r="M245" s="23">
        <f t="shared" si="13"/>
        <v>264</v>
      </c>
      <c r="N245" s="23">
        <f>L245-12</f>
        <v>-4.7</v>
      </c>
      <c r="O245" s="23">
        <f>30-G245</f>
        <v>5</v>
      </c>
      <c r="P245" s="23">
        <f t="shared" si="14"/>
        <v>10</v>
      </c>
      <c r="Q245" s="23">
        <f t="shared" si="15"/>
        <v>131.10000000000002</v>
      </c>
      <c r="R245" s="23">
        <f>M245+(N245*3)+P245-Q245</f>
        <v>128.79999999999995</v>
      </c>
      <c r="S245" s="28">
        <f>((((R245*(19-B245))*2)/(B245+2)-(B245+1))/100)+7</f>
        <v>8.1579999999999995</v>
      </c>
      <c r="T245" s="14"/>
    </row>
    <row r="246" spans="1:20" x14ac:dyDescent="0.25">
      <c r="A246" s="25">
        <f t="shared" si="12"/>
        <v>8.1575000000000006</v>
      </c>
      <c r="B246" s="20">
        <v>14</v>
      </c>
      <c r="C246" s="20">
        <v>317</v>
      </c>
      <c r="D246" s="11" t="s">
        <v>341</v>
      </c>
      <c r="E246" s="11" t="s">
        <v>58</v>
      </c>
      <c r="F246" s="20" t="s">
        <v>477</v>
      </c>
      <c r="G246" s="20">
        <v>23</v>
      </c>
      <c r="H246" s="20">
        <v>247</v>
      </c>
      <c r="I246" s="20">
        <v>379</v>
      </c>
      <c r="J246" s="20">
        <v>322.39999999999998</v>
      </c>
      <c r="K246" s="20">
        <v>43</v>
      </c>
      <c r="L246" s="11">
        <v>0.6</v>
      </c>
      <c r="M246" s="20">
        <f t="shared" si="13"/>
        <v>183</v>
      </c>
      <c r="N246" s="20">
        <f>L246-12</f>
        <v>-11.4</v>
      </c>
      <c r="O246" s="20">
        <f>32-G246</f>
        <v>9</v>
      </c>
      <c r="P246" s="20">
        <f t="shared" si="14"/>
        <v>18</v>
      </c>
      <c r="Q246" s="20">
        <f t="shared" si="15"/>
        <v>129</v>
      </c>
      <c r="R246" s="20">
        <f>M246+(N246*2)+P246-Q246</f>
        <v>49.199999999999989</v>
      </c>
      <c r="S246" s="26">
        <f>((((R246*(19-B246))*2)/(B246+2)-(B246+1))/100)+8</f>
        <v>8.1575000000000006</v>
      </c>
      <c r="T246" s="21"/>
    </row>
    <row r="247" spans="1:20" x14ac:dyDescent="0.25">
      <c r="A247" s="27">
        <f t="shared" si="12"/>
        <v>8.1562352941176464</v>
      </c>
      <c r="B247" s="23">
        <v>15</v>
      </c>
      <c r="C247" s="23">
        <v>365</v>
      </c>
      <c r="D247" s="12" t="s">
        <v>382</v>
      </c>
      <c r="E247" s="12" t="s">
        <v>103</v>
      </c>
      <c r="F247" s="23" t="s">
        <v>477</v>
      </c>
      <c r="G247" s="23">
        <v>26</v>
      </c>
      <c r="H247" s="23">
        <v>267</v>
      </c>
      <c r="I247" s="23">
        <v>330</v>
      </c>
      <c r="J247" s="23">
        <v>307</v>
      </c>
      <c r="K247" s="23">
        <v>24.8</v>
      </c>
      <c r="L247" s="12">
        <v>9.3000000000000007</v>
      </c>
      <c r="M247" s="23">
        <f t="shared" si="13"/>
        <v>135</v>
      </c>
      <c r="N247" s="23">
        <f>L247-12</f>
        <v>-2.6999999999999993</v>
      </c>
      <c r="O247" s="23">
        <f>32-G247</f>
        <v>6</v>
      </c>
      <c r="P247" s="23">
        <f t="shared" si="14"/>
        <v>12</v>
      </c>
      <c r="Q247" s="23">
        <f t="shared" si="15"/>
        <v>74.400000000000006</v>
      </c>
      <c r="R247" s="23">
        <f>M247+(N247*2)+P247-Q247</f>
        <v>67.199999999999989</v>
      </c>
      <c r="S247" s="28">
        <f>((((R247*(19-B247))*2)/(B247+2)-(B247+1))/100)+8</f>
        <v>8.1562352941176464</v>
      </c>
      <c r="T247" s="24"/>
    </row>
    <row r="248" spans="1:20" x14ac:dyDescent="0.25">
      <c r="A248" s="25">
        <f t="shared" si="12"/>
        <v>8.1543529411764712</v>
      </c>
      <c r="B248" s="20">
        <v>15</v>
      </c>
      <c r="C248" s="20">
        <v>390</v>
      </c>
      <c r="D248" s="11" t="s">
        <v>438</v>
      </c>
      <c r="E248" s="11" t="s">
        <v>40</v>
      </c>
      <c r="F248" s="20" t="s">
        <v>477</v>
      </c>
      <c r="G248" s="20">
        <v>25</v>
      </c>
      <c r="H248" s="20">
        <v>341</v>
      </c>
      <c r="I248" s="20">
        <v>378</v>
      </c>
      <c r="J248" s="20">
        <v>358.2</v>
      </c>
      <c r="K248" s="20">
        <v>13.2</v>
      </c>
      <c r="L248" s="11">
        <v>3.2</v>
      </c>
      <c r="M248" s="20">
        <f t="shared" si="13"/>
        <v>110</v>
      </c>
      <c r="N248" s="20">
        <f>L248-12</f>
        <v>-8.8000000000000007</v>
      </c>
      <c r="O248" s="20">
        <f>32-G248</f>
        <v>7</v>
      </c>
      <c r="P248" s="20">
        <f t="shared" si="14"/>
        <v>14</v>
      </c>
      <c r="Q248" s="20">
        <f t="shared" si="15"/>
        <v>39.599999999999994</v>
      </c>
      <c r="R248" s="20">
        <f>M248+(N248*2)+P248-Q248</f>
        <v>66.800000000000011</v>
      </c>
      <c r="S248" s="26">
        <f>((((R248*(19-B248))*2)/(B248+2)-(B248+1))/100)+8</f>
        <v>8.1543529411764712</v>
      </c>
      <c r="T248" s="21"/>
    </row>
    <row r="249" spans="1:20" x14ac:dyDescent="0.25">
      <c r="A249" s="27">
        <f t="shared" si="12"/>
        <v>8.1539999999999999</v>
      </c>
      <c r="B249" s="23">
        <v>12</v>
      </c>
      <c r="C249" s="23">
        <v>235</v>
      </c>
      <c r="D249" s="12" t="s">
        <v>259</v>
      </c>
      <c r="E249" s="12" t="s">
        <v>50</v>
      </c>
      <c r="F249" s="23" t="s">
        <v>475</v>
      </c>
      <c r="G249" s="23">
        <v>26</v>
      </c>
      <c r="H249" s="23">
        <v>179</v>
      </c>
      <c r="I249" s="23">
        <v>382</v>
      </c>
      <c r="J249" s="23">
        <v>261.3</v>
      </c>
      <c r="K249" s="23">
        <v>42.2</v>
      </c>
      <c r="L249" s="12">
        <v>6</v>
      </c>
      <c r="M249" s="23">
        <f t="shared" si="13"/>
        <v>265</v>
      </c>
      <c r="N249" s="23">
        <f>L249-12</f>
        <v>-6</v>
      </c>
      <c r="O249" s="23">
        <f>30-G249</f>
        <v>4</v>
      </c>
      <c r="P249" s="23">
        <f t="shared" si="14"/>
        <v>8</v>
      </c>
      <c r="Q249" s="23">
        <f t="shared" si="15"/>
        <v>126.60000000000001</v>
      </c>
      <c r="R249" s="23">
        <f>M249+(N249*3)+P249-Q249</f>
        <v>128.39999999999998</v>
      </c>
      <c r="S249" s="28">
        <f>((((R249*(19-B249))*2)/(B249+2)-(B249+1))/100)+7</f>
        <v>8.1539999999999999</v>
      </c>
      <c r="T249" s="24"/>
    </row>
    <row r="250" spans="1:20" x14ac:dyDescent="0.25">
      <c r="A250" s="25">
        <f t="shared" si="12"/>
        <v>8.14</v>
      </c>
      <c r="B250" s="20">
        <v>12</v>
      </c>
      <c r="C250" s="20">
        <v>252</v>
      </c>
      <c r="D250" s="11" t="s">
        <v>288</v>
      </c>
      <c r="E250" s="11" t="s">
        <v>45</v>
      </c>
      <c r="F250" s="20" t="s">
        <v>475</v>
      </c>
      <c r="G250" s="20">
        <v>23</v>
      </c>
      <c r="H250" s="20">
        <v>187</v>
      </c>
      <c r="I250" s="20">
        <v>364</v>
      </c>
      <c r="J250" s="20">
        <v>294.39999999999998</v>
      </c>
      <c r="K250" s="20">
        <v>34.1</v>
      </c>
      <c r="L250" s="11">
        <v>1.1000000000000001</v>
      </c>
      <c r="M250" s="20">
        <f t="shared" si="13"/>
        <v>248</v>
      </c>
      <c r="N250" s="20">
        <f>L250-12</f>
        <v>-10.9</v>
      </c>
      <c r="O250" s="20">
        <f>30-G250</f>
        <v>7</v>
      </c>
      <c r="P250" s="20">
        <f t="shared" si="14"/>
        <v>14</v>
      </c>
      <c r="Q250" s="20">
        <f t="shared" si="15"/>
        <v>102.30000000000001</v>
      </c>
      <c r="R250" s="20">
        <f>M250+(N250*3)+P250-Q250</f>
        <v>127</v>
      </c>
      <c r="S250" s="26">
        <f>((((R250*(19-B250))*2)/(B250+2)-(B250+1))/100)+7</f>
        <v>8.14</v>
      </c>
      <c r="T250" s="13"/>
    </row>
    <row r="251" spans="1:20" x14ac:dyDescent="0.25">
      <c r="A251" s="27">
        <f t="shared" si="12"/>
        <v>8.1162352941176472</v>
      </c>
      <c r="B251" s="23">
        <v>15</v>
      </c>
      <c r="C251" s="23">
        <v>406</v>
      </c>
      <c r="D251" s="12" t="s">
        <v>462</v>
      </c>
      <c r="E251" s="12" t="s">
        <v>19</v>
      </c>
      <c r="F251" s="23" t="s">
        <v>477</v>
      </c>
      <c r="G251" s="23">
        <v>24</v>
      </c>
      <c r="H251" s="23">
        <v>343</v>
      </c>
      <c r="I251" s="23">
        <v>372</v>
      </c>
      <c r="J251" s="23">
        <v>359.3</v>
      </c>
      <c r="K251" s="23">
        <v>10.5</v>
      </c>
      <c r="L251" s="12">
        <v>2.1</v>
      </c>
      <c r="M251" s="23">
        <f t="shared" si="13"/>
        <v>94</v>
      </c>
      <c r="N251" s="23">
        <f>L251-12</f>
        <v>-9.9</v>
      </c>
      <c r="O251" s="23">
        <f>32-G251</f>
        <v>8</v>
      </c>
      <c r="P251" s="23">
        <f t="shared" si="14"/>
        <v>16</v>
      </c>
      <c r="Q251" s="23">
        <f t="shared" si="15"/>
        <v>31.5</v>
      </c>
      <c r="R251" s="23">
        <f>M251+(N251*2)+P251-Q251</f>
        <v>58.7</v>
      </c>
      <c r="S251" s="28">
        <f>((((R251*(19-B251))*2)/(B251+2)-(B251+1))/100)+8</f>
        <v>8.1162352941176472</v>
      </c>
      <c r="T251" s="24"/>
    </row>
    <row r="252" spans="1:20" x14ac:dyDescent="0.25">
      <c r="A252" s="25">
        <f t="shared" si="12"/>
        <v>8.1091764705882348</v>
      </c>
      <c r="B252" s="20">
        <v>15</v>
      </c>
      <c r="C252" s="20">
        <v>366</v>
      </c>
      <c r="D252" s="11" t="s">
        <v>376</v>
      </c>
      <c r="E252" s="11" t="s">
        <v>32</v>
      </c>
      <c r="F252" s="20" t="s">
        <v>477</v>
      </c>
      <c r="G252" s="20">
        <v>25</v>
      </c>
      <c r="H252" s="20">
        <v>300</v>
      </c>
      <c r="I252" s="20">
        <v>363</v>
      </c>
      <c r="J252" s="20">
        <v>331.2</v>
      </c>
      <c r="K252" s="20">
        <v>26.2</v>
      </c>
      <c r="L252" s="11">
        <v>5.9</v>
      </c>
      <c r="M252" s="20">
        <f t="shared" si="13"/>
        <v>134</v>
      </c>
      <c r="N252" s="20">
        <f>L252-12</f>
        <v>-6.1</v>
      </c>
      <c r="O252" s="20">
        <f>32-G252</f>
        <v>7</v>
      </c>
      <c r="P252" s="20">
        <f t="shared" si="14"/>
        <v>14</v>
      </c>
      <c r="Q252" s="20">
        <f t="shared" si="15"/>
        <v>78.599999999999994</v>
      </c>
      <c r="R252" s="20">
        <f>M252+(N252*2)+P252-Q252</f>
        <v>57.200000000000017</v>
      </c>
      <c r="S252" s="26">
        <f>((((R252*(19-B252))*2)/(B252+2)-(B252+1))/100)+8</f>
        <v>8.1091764705882348</v>
      </c>
      <c r="T252" s="21"/>
    </row>
    <row r="253" spans="1:20" x14ac:dyDescent="0.25">
      <c r="A253" s="27">
        <f t="shared" si="12"/>
        <v>8.1039999999999992</v>
      </c>
      <c r="B253" s="23">
        <v>12</v>
      </c>
      <c r="C253" s="23">
        <v>250</v>
      </c>
      <c r="D253" s="12" t="s">
        <v>238</v>
      </c>
      <c r="E253" s="12" t="s">
        <v>103</v>
      </c>
      <c r="F253" s="23" t="s">
        <v>475</v>
      </c>
      <c r="G253" s="23">
        <v>27</v>
      </c>
      <c r="H253" s="23">
        <v>188</v>
      </c>
      <c r="I253" s="23">
        <v>358</v>
      </c>
      <c r="J253" s="23">
        <v>277.39999999999998</v>
      </c>
      <c r="K253" s="23">
        <v>39.9</v>
      </c>
      <c r="L253" s="12">
        <v>7.7</v>
      </c>
      <c r="M253" s="23">
        <f t="shared" si="13"/>
        <v>250</v>
      </c>
      <c r="N253" s="23">
        <f>L253-12</f>
        <v>-4.3</v>
      </c>
      <c r="O253" s="23">
        <f>30-G253</f>
        <v>3</v>
      </c>
      <c r="P253" s="23">
        <f t="shared" si="14"/>
        <v>6</v>
      </c>
      <c r="Q253" s="23">
        <f t="shared" si="15"/>
        <v>119.69999999999999</v>
      </c>
      <c r="R253" s="23">
        <f>M253+(N253*3)+P253-Q253</f>
        <v>123.4</v>
      </c>
      <c r="S253" s="28">
        <f>((((R253*(19-B253))*2)/(B253+2)-(B253+1))/100)+7</f>
        <v>8.1039999999999992</v>
      </c>
      <c r="T253" s="24"/>
    </row>
    <row r="254" spans="1:20" x14ac:dyDescent="0.25">
      <c r="A254" s="25">
        <f t="shared" si="12"/>
        <v>8.0988235294117654</v>
      </c>
      <c r="B254" s="20">
        <v>15</v>
      </c>
      <c r="C254" s="20">
        <v>397</v>
      </c>
      <c r="D254" s="11" t="s">
        <v>415</v>
      </c>
      <c r="E254" s="11" t="s">
        <v>103</v>
      </c>
      <c r="F254" s="20" t="s">
        <v>477</v>
      </c>
      <c r="G254" s="20">
        <v>25</v>
      </c>
      <c r="H254" s="20">
        <v>339</v>
      </c>
      <c r="I254" s="20">
        <v>379</v>
      </c>
      <c r="J254" s="20">
        <v>350.8</v>
      </c>
      <c r="K254" s="20">
        <v>16.399999999999999</v>
      </c>
      <c r="L254" s="11">
        <v>5.6</v>
      </c>
      <c r="M254" s="20">
        <f t="shared" si="13"/>
        <v>103</v>
      </c>
      <c r="N254" s="20">
        <f>L254-12</f>
        <v>-6.4</v>
      </c>
      <c r="O254" s="20">
        <f>32-G254</f>
        <v>7</v>
      </c>
      <c r="P254" s="20">
        <f t="shared" si="14"/>
        <v>14</v>
      </c>
      <c r="Q254" s="20">
        <f t="shared" si="15"/>
        <v>49.199999999999996</v>
      </c>
      <c r="R254" s="20">
        <f>M254+(N254*2)+P254-Q254</f>
        <v>55.000000000000007</v>
      </c>
      <c r="S254" s="26">
        <f>((((R254*(19-B254))*2)/(B254+2)-(B254+1))/100)+8</f>
        <v>8.0988235294117654</v>
      </c>
      <c r="T254" s="21"/>
    </row>
    <row r="255" spans="1:20" x14ac:dyDescent="0.25">
      <c r="A255" s="27">
        <f t="shared" si="12"/>
        <v>8.0956250000000001</v>
      </c>
      <c r="B255" s="23">
        <v>14</v>
      </c>
      <c r="C255" s="23">
        <v>296</v>
      </c>
      <c r="D255" s="12" t="s">
        <v>503</v>
      </c>
      <c r="E255" s="12" t="s">
        <v>23</v>
      </c>
      <c r="F255" s="23" t="s">
        <v>477</v>
      </c>
      <c r="G255" s="23">
        <v>23</v>
      </c>
      <c r="H255" s="23">
        <v>166</v>
      </c>
      <c r="I255" s="23">
        <v>404</v>
      </c>
      <c r="J255" s="23">
        <v>283.7</v>
      </c>
      <c r="K255" s="23">
        <v>52.9</v>
      </c>
      <c r="L255" s="12">
        <v>0</v>
      </c>
      <c r="M255" s="23">
        <f t="shared" si="13"/>
        <v>204</v>
      </c>
      <c r="N255" s="23">
        <f>L255-12</f>
        <v>-12</v>
      </c>
      <c r="O255" s="23">
        <f>32-G255</f>
        <v>9</v>
      </c>
      <c r="P255" s="23">
        <f t="shared" si="14"/>
        <v>18</v>
      </c>
      <c r="Q255" s="23">
        <f t="shared" si="15"/>
        <v>158.69999999999999</v>
      </c>
      <c r="R255" s="23">
        <f>M255+(N255*2)+P255-Q255</f>
        <v>39.300000000000011</v>
      </c>
      <c r="S255" s="28">
        <f>((((R255*(19-B255))*2)/(B255+2)-(B255+1))/100)+8</f>
        <v>8.0956250000000001</v>
      </c>
      <c r="T255" s="24"/>
    </row>
    <row r="256" spans="1:20" x14ac:dyDescent="0.25">
      <c r="A256" s="25">
        <f t="shared" si="12"/>
        <v>8.0950588235294116</v>
      </c>
      <c r="B256" s="20">
        <v>15</v>
      </c>
      <c r="C256" s="20">
        <v>389</v>
      </c>
      <c r="D256" s="11" t="s">
        <v>377</v>
      </c>
      <c r="E256" s="11" t="s">
        <v>34</v>
      </c>
      <c r="F256" s="20" t="s">
        <v>477</v>
      </c>
      <c r="G256" s="20">
        <v>29</v>
      </c>
      <c r="H256" s="20">
        <v>334</v>
      </c>
      <c r="I256" s="20">
        <v>376</v>
      </c>
      <c r="J256" s="20">
        <v>357.2</v>
      </c>
      <c r="K256" s="20">
        <v>15</v>
      </c>
      <c r="L256" s="11">
        <v>3.1</v>
      </c>
      <c r="M256" s="20">
        <f t="shared" si="13"/>
        <v>111</v>
      </c>
      <c r="N256" s="20">
        <f>L256-12</f>
        <v>-8.9</v>
      </c>
      <c r="O256" s="20">
        <f>32-G256</f>
        <v>3</v>
      </c>
      <c r="P256" s="20">
        <f t="shared" si="14"/>
        <v>6</v>
      </c>
      <c r="Q256" s="20">
        <f t="shared" si="15"/>
        <v>45</v>
      </c>
      <c r="R256" s="20">
        <f>M256+(N256*2)+P256-Q256</f>
        <v>54.2</v>
      </c>
      <c r="S256" s="26">
        <f>((((R256*(19-B256))*2)/(B256+2)-(B256+1))/100)+8</f>
        <v>8.0950588235294116</v>
      </c>
      <c r="T256" s="21"/>
    </row>
    <row r="257" spans="1:20" x14ac:dyDescent="0.25">
      <c r="A257" s="27">
        <f t="shared" si="12"/>
        <v>8.09375</v>
      </c>
      <c r="B257" s="23">
        <v>14</v>
      </c>
      <c r="C257" s="23">
        <v>314</v>
      </c>
      <c r="D257" s="12" t="s">
        <v>351</v>
      </c>
      <c r="E257" s="12" t="s">
        <v>34</v>
      </c>
      <c r="F257" s="23" t="s">
        <v>477</v>
      </c>
      <c r="G257" s="23">
        <v>23</v>
      </c>
      <c r="H257" s="23">
        <v>199</v>
      </c>
      <c r="I257" s="23">
        <v>400</v>
      </c>
      <c r="J257" s="23">
        <v>291.7</v>
      </c>
      <c r="K257" s="23">
        <v>47</v>
      </c>
      <c r="L257" s="12">
        <v>0</v>
      </c>
      <c r="M257" s="23">
        <f t="shared" si="13"/>
        <v>186</v>
      </c>
      <c r="N257" s="23">
        <f>L257-12</f>
        <v>-12</v>
      </c>
      <c r="O257" s="23">
        <f>32-G257</f>
        <v>9</v>
      </c>
      <c r="P257" s="23">
        <f t="shared" si="14"/>
        <v>18</v>
      </c>
      <c r="Q257" s="23">
        <f t="shared" si="15"/>
        <v>141</v>
      </c>
      <c r="R257" s="23">
        <f>M257+(N257*2)+P257-Q257</f>
        <v>39</v>
      </c>
      <c r="S257" s="28">
        <f>((((R257*(19-B257))*2)/(B257+2)-(B257+1))/100)+8</f>
        <v>8.09375</v>
      </c>
      <c r="T257" s="14"/>
    </row>
    <row r="258" spans="1:20" x14ac:dyDescent="0.25">
      <c r="A258" s="25">
        <f t="shared" ref="A258:A321" si="16">S258+T258</f>
        <v>8.0912941176470596</v>
      </c>
      <c r="B258" s="20">
        <v>15</v>
      </c>
      <c r="C258" s="20">
        <v>351</v>
      </c>
      <c r="D258" s="11" t="s">
        <v>403</v>
      </c>
      <c r="E258" s="11" t="s">
        <v>43</v>
      </c>
      <c r="F258" s="20" t="s">
        <v>476</v>
      </c>
      <c r="G258" s="20">
        <v>24</v>
      </c>
      <c r="H258" s="20">
        <v>272</v>
      </c>
      <c r="I258" s="20">
        <v>419</v>
      </c>
      <c r="J258" s="20">
        <v>352.8</v>
      </c>
      <c r="K258" s="20">
        <v>31.2</v>
      </c>
      <c r="L258" s="11">
        <v>0</v>
      </c>
      <c r="M258" s="20">
        <f t="shared" ref="M258:M321" si="17">500-C258</f>
        <v>149</v>
      </c>
      <c r="N258" s="20">
        <f>L258-12</f>
        <v>-12</v>
      </c>
      <c r="O258" s="20">
        <f>35-G258</f>
        <v>11</v>
      </c>
      <c r="P258" s="20">
        <f t="shared" ref="P258:P321" si="18">O258*2</f>
        <v>22</v>
      </c>
      <c r="Q258" s="20">
        <f t="shared" ref="Q258:Q321" si="19">K258*3</f>
        <v>93.6</v>
      </c>
      <c r="R258" s="20">
        <f>M258+(N258*2)+P258-Q258</f>
        <v>53.400000000000006</v>
      </c>
      <c r="S258" s="26">
        <f>((((R258*(19-B258))*2)/(B258+2)-(B258+1))/100)+8</f>
        <v>8.0912941176470596</v>
      </c>
      <c r="T258" s="21"/>
    </row>
    <row r="259" spans="1:20" x14ac:dyDescent="0.25">
      <c r="A259" s="27">
        <f t="shared" si="16"/>
        <v>8.0831999999999997</v>
      </c>
      <c r="B259" s="23">
        <v>13</v>
      </c>
      <c r="C259" s="23">
        <v>265</v>
      </c>
      <c r="D259" s="12" t="s">
        <v>307</v>
      </c>
      <c r="E259" s="12" t="s">
        <v>157</v>
      </c>
      <c r="F259" s="23" t="s">
        <v>477</v>
      </c>
      <c r="G259" s="23">
        <v>28</v>
      </c>
      <c r="H259" s="23">
        <v>122</v>
      </c>
      <c r="I259" s="23">
        <v>338</v>
      </c>
      <c r="J259" s="23">
        <v>287.39999999999998</v>
      </c>
      <c r="K259" s="23">
        <v>28.5</v>
      </c>
      <c r="L259" s="12">
        <v>9.6999999999999993</v>
      </c>
      <c r="M259" s="23">
        <f t="shared" si="17"/>
        <v>235</v>
      </c>
      <c r="N259" s="23">
        <f>L259-12</f>
        <v>-2.3000000000000007</v>
      </c>
      <c r="O259" s="23">
        <f>32-G259</f>
        <v>4</v>
      </c>
      <c r="P259" s="23">
        <f t="shared" si="18"/>
        <v>8</v>
      </c>
      <c r="Q259" s="23">
        <f t="shared" si="19"/>
        <v>85.5</v>
      </c>
      <c r="R259" s="23">
        <f>M259+(N259*2)+P259-Q259</f>
        <v>152.9</v>
      </c>
      <c r="S259" s="28">
        <f>((((R259*(19-B259))*2)/(B259+2)-(B259+1))/100)+7</f>
        <v>8.0831999999999997</v>
      </c>
      <c r="T259" s="24"/>
    </row>
    <row r="260" spans="1:20" x14ac:dyDescent="0.25">
      <c r="A260" s="25">
        <f t="shared" si="16"/>
        <v>8.0804705882352934</v>
      </c>
      <c r="B260" s="20">
        <v>15</v>
      </c>
      <c r="C260" s="20">
        <v>375</v>
      </c>
      <c r="D260" s="11" t="s">
        <v>396</v>
      </c>
      <c r="E260" s="11" t="s">
        <v>38</v>
      </c>
      <c r="F260" s="20" t="s">
        <v>477</v>
      </c>
      <c r="G260" s="20">
        <v>37</v>
      </c>
      <c r="H260" s="20">
        <v>314</v>
      </c>
      <c r="I260" s="20">
        <v>364</v>
      </c>
      <c r="J260" s="20">
        <v>344.4</v>
      </c>
      <c r="K260" s="20">
        <v>18.5</v>
      </c>
      <c r="L260" s="11">
        <v>7.8</v>
      </c>
      <c r="M260" s="20">
        <f t="shared" si="17"/>
        <v>125</v>
      </c>
      <c r="N260" s="20">
        <f>L260-12</f>
        <v>-4.2</v>
      </c>
      <c r="O260" s="20">
        <f>32-G260</f>
        <v>-5</v>
      </c>
      <c r="P260" s="20">
        <f t="shared" si="18"/>
        <v>-10</v>
      </c>
      <c r="Q260" s="20">
        <f t="shared" si="19"/>
        <v>55.5</v>
      </c>
      <c r="R260" s="20">
        <f>M260+(N260*2)+P260-Q260</f>
        <v>51.099999999999994</v>
      </c>
      <c r="S260" s="26">
        <f>((((R260*(19-B260))*2)/(B260+2)-(B260+1))/100)+8</f>
        <v>8.0804705882352934</v>
      </c>
      <c r="T260" s="21"/>
    </row>
    <row r="261" spans="1:20" x14ac:dyDescent="0.25">
      <c r="A261" s="27">
        <f t="shared" si="16"/>
        <v>8.08</v>
      </c>
      <c r="B261" s="23">
        <v>14</v>
      </c>
      <c r="C261" s="23">
        <v>298</v>
      </c>
      <c r="D261" s="12" t="s">
        <v>334</v>
      </c>
      <c r="E261" s="12" t="s">
        <v>77</v>
      </c>
      <c r="F261" s="23" t="s">
        <v>477</v>
      </c>
      <c r="G261" s="23">
        <v>21</v>
      </c>
      <c r="H261" s="23">
        <v>200</v>
      </c>
      <c r="I261" s="23">
        <v>393</v>
      </c>
      <c r="J261" s="23">
        <v>292.7</v>
      </c>
      <c r="K261" s="23">
        <v>54.4</v>
      </c>
      <c r="L261" s="12">
        <v>0</v>
      </c>
      <c r="M261" s="23">
        <f t="shared" si="17"/>
        <v>202</v>
      </c>
      <c r="N261" s="23">
        <f>L261-12</f>
        <v>-12</v>
      </c>
      <c r="O261" s="23">
        <f>32-G261</f>
        <v>11</v>
      </c>
      <c r="P261" s="23">
        <f t="shared" si="18"/>
        <v>22</v>
      </c>
      <c r="Q261" s="23">
        <f t="shared" si="19"/>
        <v>163.19999999999999</v>
      </c>
      <c r="R261" s="23">
        <f>M261+(N261*2)+P261-Q261</f>
        <v>36.800000000000011</v>
      </c>
      <c r="S261" s="28">
        <f>((((R261*(19-B261))*2)/(B261+2)-(B261+1))/100)+8</f>
        <v>8.08</v>
      </c>
      <c r="T261" s="24"/>
    </row>
    <row r="262" spans="1:20" x14ac:dyDescent="0.25">
      <c r="A262" s="25">
        <f t="shared" si="16"/>
        <v>8.0640000000000001</v>
      </c>
      <c r="B262" s="20">
        <v>15</v>
      </c>
      <c r="C262" s="20">
        <v>346</v>
      </c>
      <c r="D262" s="11" t="s">
        <v>391</v>
      </c>
      <c r="E262" s="11" t="s">
        <v>17</v>
      </c>
      <c r="F262" s="20" t="s">
        <v>477</v>
      </c>
      <c r="G262" s="20">
        <v>23</v>
      </c>
      <c r="H262" s="20">
        <v>177</v>
      </c>
      <c r="I262" s="20">
        <v>344</v>
      </c>
      <c r="J262" s="20">
        <v>288.60000000000002</v>
      </c>
      <c r="K262" s="20">
        <v>36</v>
      </c>
      <c r="L262" s="11">
        <v>3.8</v>
      </c>
      <c r="M262" s="20">
        <f t="shared" si="17"/>
        <v>154</v>
      </c>
      <c r="N262" s="20">
        <f>L262-12</f>
        <v>-8.1999999999999993</v>
      </c>
      <c r="O262" s="20">
        <f>32-G262</f>
        <v>9</v>
      </c>
      <c r="P262" s="20">
        <f t="shared" si="18"/>
        <v>18</v>
      </c>
      <c r="Q262" s="20">
        <f t="shared" si="19"/>
        <v>108</v>
      </c>
      <c r="R262" s="20">
        <f>M262+(N262*2)+P262-Q262</f>
        <v>47.599999999999994</v>
      </c>
      <c r="S262" s="26">
        <f>((((R262*(19-B262))*2)/(B262+2)-(B262+1))/100)+8</f>
        <v>8.0640000000000001</v>
      </c>
      <c r="T262" s="21"/>
    </row>
    <row r="263" spans="1:20" x14ac:dyDescent="0.25">
      <c r="A263" s="27">
        <f t="shared" si="16"/>
        <v>8.0559999999999992</v>
      </c>
      <c r="B263" s="23">
        <v>12</v>
      </c>
      <c r="C263" s="23">
        <v>255</v>
      </c>
      <c r="D263" s="12" t="s">
        <v>319</v>
      </c>
      <c r="E263" s="12" t="s">
        <v>21</v>
      </c>
      <c r="F263" s="23" t="s">
        <v>475</v>
      </c>
      <c r="G263" s="23">
        <v>26</v>
      </c>
      <c r="H263" s="23">
        <v>236</v>
      </c>
      <c r="I263" s="23">
        <v>371</v>
      </c>
      <c r="J263" s="23">
        <v>289.39999999999998</v>
      </c>
      <c r="K263" s="23">
        <v>36.200000000000003</v>
      </c>
      <c r="L263" s="12">
        <v>3.4</v>
      </c>
      <c r="M263" s="23">
        <f t="shared" si="17"/>
        <v>245</v>
      </c>
      <c r="N263" s="23">
        <f>L263-12</f>
        <v>-8.6</v>
      </c>
      <c r="O263" s="23">
        <f>30-G263</f>
        <v>4</v>
      </c>
      <c r="P263" s="23">
        <f t="shared" si="18"/>
        <v>8</v>
      </c>
      <c r="Q263" s="23">
        <f t="shared" si="19"/>
        <v>108.60000000000001</v>
      </c>
      <c r="R263" s="23">
        <f>M263+(N263*3)+P263-Q263</f>
        <v>118.59999999999998</v>
      </c>
      <c r="S263" s="28">
        <f>((((R263*(19-B263))*2)/(B263+2)-(B263+1))/100)+7</f>
        <v>8.0559999999999992</v>
      </c>
      <c r="T263" s="24"/>
    </row>
    <row r="264" spans="1:20" x14ac:dyDescent="0.25">
      <c r="A264" s="25">
        <f t="shared" si="16"/>
        <v>8.0367058823529405</v>
      </c>
      <c r="B264" s="20">
        <v>15</v>
      </c>
      <c r="C264" s="20">
        <v>394</v>
      </c>
      <c r="D264" s="11" t="s">
        <v>446</v>
      </c>
      <c r="E264" s="11" t="s">
        <v>48</v>
      </c>
      <c r="F264" s="20" t="s">
        <v>477</v>
      </c>
      <c r="G264" s="20">
        <v>30</v>
      </c>
      <c r="H264" s="20">
        <v>298</v>
      </c>
      <c r="I264" s="20">
        <v>338</v>
      </c>
      <c r="J264" s="20">
        <v>322.7</v>
      </c>
      <c r="K264" s="20">
        <v>17.600000000000001</v>
      </c>
      <c r="L264" s="11">
        <v>4.3</v>
      </c>
      <c r="M264" s="20">
        <f t="shared" si="17"/>
        <v>106</v>
      </c>
      <c r="N264" s="20">
        <f>L264-12</f>
        <v>-7.7</v>
      </c>
      <c r="O264" s="20">
        <f>32-G264</f>
        <v>2</v>
      </c>
      <c r="P264" s="20">
        <f t="shared" si="18"/>
        <v>4</v>
      </c>
      <c r="Q264" s="20">
        <f t="shared" si="19"/>
        <v>52.800000000000004</v>
      </c>
      <c r="R264" s="20">
        <f>M264+(N264*2)+P264-Q264</f>
        <v>41.79999999999999</v>
      </c>
      <c r="S264" s="26">
        <f>((((R264*(19-B264))*2)/(B264+2)-(B264+1))/100)+8</f>
        <v>8.0367058823529405</v>
      </c>
      <c r="T264" s="21"/>
    </row>
    <row r="265" spans="1:20" x14ac:dyDescent="0.25">
      <c r="A265" s="27">
        <f t="shared" si="16"/>
        <v>8.0338823529411769</v>
      </c>
      <c r="B265" s="23">
        <v>15</v>
      </c>
      <c r="C265" s="23">
        <v>358</v>
      </c>
      <c r="D265" s="12" t="s">
        <v>419</v>
      </c>
      <c r="E265" s="12" t="s">
        <v>28</v>
      </c>
      <c r="F265" s="23" t="s">
        <v>477</v>
      </c>
      <c r="G265" s="23">
        <v>23</v>
      </c>
      <c r="H265" s="23">
        <v>229</v>
      </c>
      <c r="I265" s="23">
        <v>296</v>
      </c>
      <c r="J265" s="23">
        <v>251.3</v>
      </c>
      <c r="K265" s="23">
        <v>31.6</v>
      </c>
      <c r="L265" s="12">
        <v>0</v>
      </c>
      <c r="M265" s="23">
        <f t="shared" si="17"/>
        <v>142</v>
      </c>
      <c r="N265" s="23">
        <f>L265-12</f>
        <v>-12</v>
      </c>
      <c r="O265" s="23">
        <f>32-G265</f>
        <v>9</v>
      </c>
      <c r="P265" s="23">
        <f t="shared" si="18"/>
        <v>18</v>
      </c>
      <c r="Q265" s="23">
        <f t="shared" si="19"/>
        <v>94.800000000000011</v>
      </c>
      <c r="R265" s="23">
        <f>M265+(N265*2)+P265-Q265</f>
        <v>41.199999999999989</v>
      </c>
      <c r="S265" s="28">
        <f>((((R265*(19-B265))*2)/(B265+2)-(B265+1))/100)+8</f>
        <v>8.0338823529411769</v>
      </c>
      <c r="T265" s="24"/>
    </row>
    <row r="266" spans="1:20" x14ac:dyDescent="0.25">
      <c r="A266" s="25">
        <f t="shared" si="16"/>
        <v>8.0206666666666671</v>
      </c>
      <c r="B266" s="20">
        <v>16</v>
      </c>
      <c r="C266" s="20">
        <v>415</v>
      </c>
      <c r="D266" s="11" t="s">
        <v>407</v>
      </c>
      <c r="E266" s="11" t="s">
        <v>157</v>
      </c>
      <c r="F266" s="20" t="s">
        <v>477</v>
      </c>
      <c r="G266" s="20">
        <v>25</v>
      </c>
      <c r="H266" s="20">
        <v>300</v>
      </c>
      <c r="I266" s="20">
        <v>320</v>
      </c>
      <c r="J266" s="20">
        <v>310</v>
      </c>
      <c r="K266" s="20">
        <v>10</v>
      </c>
      <c r="L266" s="11">
        <v>6.1</v>
      </c>
      <c r="M266" s="20">
        <f t="shared" si="17"/>
        <v>85</v>
      </c>
      <c r="N266" s="20">
        <f>L266-12</f>
        <v>-5.9</v>
      </c>
      <c r="O266" s="20">
        <f>32-G266</f>
        <v>7</v>
      </c>
      <c r="P266" s="20">
        <f t="shared" si="18"/>
        <v>14</v>
      </c>
      <c r="Q266" s="20">
        <f t="shared" si="19"/>
        <v>30</v>
      </c>
      <c r="R266" s="20">
        <f>M266+(N266*2)+P266-Q266</f>
        <v>57.2</v>
      </c>
      <c r="S266" s="26">
        <f>((((R266*(19-B266))*2)/(B266+2)-(B266+1))/100)+8</f>
        <v>8.0206666666666671</v>
      </c>
      <c r="T266" s="21"/>
    </row>
    <row r="267" spans="1:20" x14ac:dyDescent="0.25">
      <c r="A267" s="27">
        <f t="shared" si="16"/>
        <v>8.02</v>
      </c>
      <c r="B267" s="23">
        <v>12</v>
      </c>
      <c r="C267" s="23">
        <v>220</v>
      </c>
      <c r="D267" s="12" t="s">
        <v>251</v>
      </c>
      <c r="E267" s="12" t="s">
        <v>25</v>
      </c>
      <c r="F267" s="23" t="s">
        <v>476</v>
      </c>
      <c r="G267" s="23">
        <v>23</v>
      </c>
      <c r="H267" s="23">
        <v>157</v>
      </c>
      <c r="I267" s="23">
        <v>287</v>
      </c>
      <c r="J267" s="23">
        <v>253</v>
      </c>
      <c r="K267" s="23">
        <v>24.4</v>
      </c>
      <c r="L267" s="12">
        <v>4.0999999999999996</v>
      </c>
      <c r="M267" s="23">
        <f t="shared" si="17"/>
        <v>280</v>
      </c>
      <c r="N267" s="23">
        <f>L267-12</f>
        <v>-7.9</v>
      </c>
      <c r="O267" s="23">
        <f>35-G267</f>
        <v>12</v>
      </c>
      <c r="P267" s="23">
        <f t="shared" si="18"/>
        <v>24</v>
      </c>
      <c r="Q267" s="23">
        <f t="shared" si="19"/>
        <v>73.199999999999989</v>
      </c>
      <c r="R267" s="23">
        <f>M267+(N267*2)+P267-Q267</f>
        <v>215</v>
      </c>
      <c r="S267" s="28">
        <f>((((R267*(19-B267))*2)/(B267+2)-(B267+1))/100)</f>
        <v>2.02</v>
      </c>
      <c r="T267" s="14">
        <v>6</v>
      </c>
    </row>
    <row r="268" spans="1:20" x14ac:dyDescent="0.25">
      <c r="A268" s="25">
        <f t="shared" si="16"/>
        <v>8.02</v>
      </c>
      <c r="B268" s="20">
        <v>12</v>
      </c>
      <c r="C268" s="20">
        <v>247</v>
      </c>
      <c r="D268" s="11" t="s">
        <v>266</v>
      </c>
      <c r="E268" s="11" t="s">
        <v>56</v>
      </c>
      <c r="F268" s="20" t="s">
        <v>477</v>
      </c>
      <c r="G268" s="20">
        <v>22</v>
      </c>
      <c r="H268" s="20">
        <v>132</v>
      </c>
      <c r="I268" s="20">
        <v>384</v>
      </c>
      <c r="J268" s="20">
        <v>272.8</v>
      </c>
      <c r="K268" s="20">
        <v>46.6</v>
      </c>
      <c r="L268" s="11">
        <v>2.9</v>
      </c>
      <c r="M268" s="20">
        <f t="shared" si="17"/>
        <v>253</v>
      </c>
      <c r="N268" s="20">
        <f>L268-12</f>
        <v>-9.1</v>
      </c>
      <c r="O268" s="20">
        <f>32-G268</f>
        <v>10</v>
      </c>
      <c r="P268" s="20">
        <f t="shared" si="18"/>
        <v>20</v>
      </c>
      <c r="Q268" s="20">
        <f t="shared" si="19"/>
        <v>139.80000000000001</v>
      </c>
      <c r="R268" s="20">
        <f>M268+(N268*2)+P268-Q268</f>
        <v>115</v>
      </c>
      <c r="S268" s="26">
        <f>((((R268*(19-B268))*2)/(B268+2)-(B268+1))/100)+7</f>
        <v>8.02</v>
      </c>
      <c r="T268" s="21"/>
    </row>
    <row r="269" spans="1:20" x14ac:dyDescent="0.25">
      <c r="A269" s="27">
        <f t="shared" si="16"/>
        <v>8.0143333333333331</v>
      </c>
      <c r="B269" s="23">
        <v>16</v>
      </c>
      <c r="C269" s="23">
        <v>438</v>
      </c>
      <c r="D269" s="12" t="s">
        <v>461</v>
      </c>
      <c r="E269" s="12" t="s">
        <v>129</v>
      </c>
      <c r="F269" s="23" t="s">
        <v>476</v>
      </c>
      <c r="G269" s="23">
        <v>25</v>
      </c>
      <c r="H269" s="23">
        <v>346</v>
      </c>
      <c r="I269" s="23">
        <v>353</v>
      </c>
      <c r="J269" s="23">
        <v>349.5</v>
      </c>
      <c r="K269" s="23">
        <v>3.5</v>
      </c>
      <c r="L269" s="12">
        <v>3.9</v>
      </c>
      <c r="M269" s="23">
        <f t="shared" si="17"/>
        <v>62</v>
      </c>
      <c r="N269" s="23">
        <f>L269-12</f>
        <v>-8.1</v>
      </c>
      <c r="O269" s="23">
        <f>35-G269</f>
        <v>10</v>
      </c>
      <c r="P269" s="23">
        <f t="shared" si="18"/>
        <v>20</v>
      </c>
      <c r="Q269" s="23">
        <f t="shared" si="19"/>
        <v>10.5</v>
      </c>
      <c r="R269" s="23">
        <f>M269+(N269*2)+P269-Q269</f>
        <v>55.3</v>
      </c>
      <c r="S269" s="28">
        <f>((((R269*(19-B269))*2)/(B269+2)-(B269+1))/100)+8</f>
        <v>8.0143333333333331</v>
      </c>
      <c r="T269" s="24"/>
    </row>
    <row r="270" spans="1:20" x14ac:dyDescent="0.25">
      <c r="A270" s="25">
        <f t="shared" si="16"/>
        <v>8.0122352941176462</v>
      </c>
      <c r="B270" s="20">
        <v>15</v>
      </c>
      <c r="C270" s="20">
        <v>410</v>
      </c>
      <c r="D270" s="11" t="s">
        <v>418</v>
      </c>
      <c r="E270" s="11" t="s">
        <v>38</v>
      </c>
      <c r="F270" s="20" t="s">
        <v>477</v>
      </c>
      <c r="G270" s="20">
        <v>24</v>
      </c>
      <c r="H270" s="20">
        <v>340</v>
      </c>
      <c r="I270" s="20">
        <v>380</v>
      </c>
      <c r="J270" s="20">
        <v>362</v>
      </c>
      <c r="K270" s="20">
        <v>17.8</v>
      </c>
      <c r="L270" s="11">
        <v>4</v>
      </c>
      <c r="M270" s="20">
        <f t="shared" si="17"/>
        <v>90</v>
      </c>
      <c r="N270" s="20">
        <f>L270-12</f>
        <v>-8</v>
      </c>
      <c r="O270" s="20">
        <f>32-G270</f>
        <v>8</v>
      </c>
      <c r="P270" s="20">
        <f t="shared" si="18"/>
        <v>16</v>
      </c>
      <c r="Q270" s="20">
        <f t="shared" si="19"/>
        <v>53.400000000000006</v>
      </c>
      <c r="R270" s="20">
        <f>M270+(N270*2)+P270-Q270</f>
        <v>36.599999999999994</v>
      </c>
      <c r="S270" s="26">
        <f>((((R270*(19-B270))*2)/(B270+2)-(B270+1))/100)+8</f>
        <v>8.0122352941176462</v>
      </c>
      <c r="T270" s="21"/>
    </row>
    <row r="271" spans="1:20" x14ac:dyDescent="0.25">
      <c r="A271" s="27">
        <f t="shared" si="16"/>
        <v>8.0070588235294125</v>
      </c>
      <c r="B271" s="23">
        <v>15</v>
      </c>
      <c r="C271" s="23">
        <v>382</v>
      </c>
      <c r="D271" s="12" t="s">
        <v>450</v>
      </c>
      <c r="E271" s="12" t="s">
        <v>85</v>
      </c>
      <c r="F271" s="23" t="s">
        <v>477</v>
      </c>
      <c r="G271" s="23">
        <v>28</v>
      </c>
      <c r="H271" s="23">
        <v>313</v>
      </c>
      <c r="I271" s="23">
        <v>380</v>
      </c>
      <c r="J271" s="23">
        <v>335.3</v>
      </c>
      <c r="K271" s="23">
        <v>26.5</v>
      </c>
      <c r="L271" s="12">
        <v>6.5</v>
      </c>
      <c r="M271" s="23">
        <f t="shared" si="17"/>
        <v>118</v>
      </c>
      <c r="N271" s="23">
        <f>L271-12</f>
        <v>-5.5</v>
      </c>
      <c r="O271" s="23">
        <f>32-G271</f>
        <v>4</v>
      </c>
      <c r="P271" s="23">
        <f t="shared" si="18"/>
        <v>8</v>
      </c>
      <c r="Q271" s="23">
        <f t="shared" si="19"/>
        <v>79.5</v>
      </c>
      <c r="R271" s="23">
        <f>M271+(N271*2)+P271-Q271</f>
        <v>35.5</v>
      </c>
      <c r="S271" s="28">
        <f>((((R271*(19-B271))*2)/(B271+2)-(B271+1))/100)+8</f>
        <v>8.0070588235294125</v>
      </c>
      <c r="T271" s="14"/>
    </row>
    <row r="272" spans="1:20" x14ac:dyDescent="0.25">
      <c r="A272" s="25">
        <f t="shared" si="16"/>
        <v>8.006117647058824</v>
      </c>
      <c r="B272" s="20">
        <v>15</v>
      </c>
      <c r="C272" s="20">
        <v>386</v>
      </c>
      <c r="D272" s="11" t="s">
        <v>406</v>
      </c>
      <c r="E272" s="11" t="s">
        <v>63</v>
      </c>
      <c r="F272" s="20" t="s">
        <v>477</v>
      </c>
      <c r="G272" s="20">
        <v>28</v>
      </c>
      <c r="H272" s="20">
        <v>280</v>
      </c>
      <c r="I272" s="20">
        <v>343</v>
      </c>
      <c r="J272" s="20">
        <v>311.7</v>
      </c>
      <c r="K272" s="20">
        <v>25.7</v>
      </c>
      <c r="L272" s="11">
        <v>7.2</v>
      </c>
      <c r="M272" s="20">
        <f t="shared" si="17"/>
        <v>114</v>
      </c>
      <c r="N272" s="20">
        <f>L272-12</f>
        <v>-4.8</v>
      </c>
      <c r="O272" s="20">
        <f>32-G272</f>
        <v>4</v>
      </c>
      <c r="P272" s="20">
        <f t="shared" si="18"/>
        <v>8</v>
      </c>
      <c r="Q272" s="20">
        <f t="shared" si="19"/>
        <v>77.099999999999994</v>
      </c>
      <c r="R272" s="20">
        <f>M272+(N272*2)+P272-Q272</f>
        <v>35.300000000000011</v>
      </c>
      <c r="S272" s="26">
        <f>((((R272*(19-B272))*2)/(B272+2)-(B272+1))/100)+8</f>
        <v>8.006117647058824</v>
      </c>
      <c r="T272" s="21"/>
    </row>
    <row r="273" spans="1:20" x14ac:dyDescent="0.25">
      <c r="A273" s="27">
        <f t="shared" si="16"/>
        <v>7.996666666666667</v>
      </c>
      <c r="B273" s="23">
        <v>16</v>
      </c>
      <c r="C273" s="23">
        <v>428</v>
      </c>
      <c r="D273" s="12" t="s">
        <v>460</v>
      </c>
      <c r="E273" s="12" t="s">
        <v>103</v>
      </c>
      <c r="F273" s="23" t="s">
        <v>477</v>
      </c>
      <c r="G273" s="23">
        <v>22</v>
      </c>
      <c r="H273" s="23">
        <v>326</v>
      </c>
      <c r="I273" s="23">
        <v>338</v>
      </c>
      <c r="J273" s="23">
        <v>332</v>
      </c>
      <c r="K273" s="23">
        <v>6</v>
      </c>
      <c r="L273" s="12">
        <v>0</v>
      </c>
      <c r="M273" s="23">
        <f t="shared" si="17"/>
        <v>72</v>
      </c>
      <c r="N273" s="23">
        <f>L273-12</f>
        <v>-12</v>
      </c>
      <c r="O273" s="23">
        <f>32-G273</f>
        <v>10</v>
      </c>
      <c r="P273" s="23">
        <f t="shared" si="18"/>
        <v>20</v>
      </c>
      <c r="Q273" s="23">
        <f t="shared" si="19"/>
        <v>18</v>
      </c>
      <c r="R273" s="23">
        <f>M273+(N273*2)+P273-Q273</f>
        <v>50</v>
      </c>
      <c r="S273" s="28">
        <f>((((R273*(19-B273))*2)/(B273+2)-(B273+1))/100)+8</f>
        <v>7.996666666666667</v>
      </c>
      <c r="T273" s="24"/>
    </row>
    <row r="274" spans="1:20" x14ac:dyDescent="0.25">
      <c r="A274" s="25">
        <f t="shared" si="16"/>
        <v>7.9929411764705884</v>
      </c>
      <c r="B274" s="20">
        <v>15</v>
      </c>
      <c r="C274" s="20">
        <v>353</v>
      </c>
      <c r="D274" s="11" t="s">
        <v>504</v>
      </c>
      <c r="E274" s="11" t="s">
        <v>43</v>
      </c>
      <c r="F274" s="20" t="s">
        <v>477</v>
      </c>
      <c r="G274" s="20">
        <v>24</v>
      </c>
      <c r="H274" s="20">
        <v>198</v>
      </c>
      <c r="I274" s="20">
        <v>283</v>
      </c>
      <c r="J274" s="20">
        <v>235.3</v>
      </c>
      <c r="K274" s="20">
        <v>35.5</v>
      </c>
      <c r="L274" s="11">
        <v>0</v>
      </c>
      <c r="M274" s="20">
        <f t="shared" si="17"/>
        <v>147</v>
      </c>
      <c r="N274" s="20">
        <f>L274-12</f>
        <v>-12</v>
      </c>
      <c r="O274" s="20">
        <f>32-G274</f>
        <v>8</v>
      </c>
      <c r="P274" s="20">
        <f t="shared" si="18"/>
        <v>16</v>
      </c>
      <c r="Q274" s="20">
        <f t="shared" si="19"/>
        <v>106.5</v>
      </c>
      <c r="R274" s="20">
        <f>M274+(N274*2)+P274-Q274</f>
        <v>32.5</v>
      </c>
      <c r="S274" s="26">
        <f>((((R274*(19-B274))*2)/(B274+2)-(B274+1))/100)+8</f>
        <v>7.9929411764705884</v>
      </c>
      <c r="T274" s="21"/>
    </row>
    <row r="275" spans="1:20" x14ac:dyDescent="0.25">
      <c r="A275" s="27">
        <f t="shared" si="16"/>
        <v>7.9863529411764711</v>
      </c>
      <c r="B275" s="23">
        <v>15</v>
      </c>
      <c r="C275" s="23">
        <v>344</v>
      </c>
      <c r="D275" s="12" t="s">
        <v>291</v>
      </c>
      <c r="E275" s="12" t="s">
        <v>118</v>
      </c>
      <c r="F275" s="23" t="s">
        <v>477</v>
      </c>
      <c r="G275" s="23">
        <v>35</v>
      </c>
      <c r="H275" s="23">
        <v>216</v>
      </c>
      <c r="I275" s="23">
        <v>331</v>
      </c>
      <c r="J275" s="23">
        <v>286.60000000000002</v>
      </c>
      <c r="K275" s="23">
        <v>37.9</v>
      </c>
      <c r="L275" s="12">
        <v>9.4</v>
      </c>
      <c r="M275" s="23">
        <f t="shared" si="17"/>
        <v>156</v>
      </c>
      <c r="N275" s="23">
        <f>L275-12</f>
        <v>-2.5999999999999996</v>
      </c>
      <c r="O275" s="23">
        <f>32-G275</f>
        <v>-3</v>
      </c>
      <c r="P275" s="23">
        <f t="shared" si="18"/>
        <v>-6</v>
      </c>
      <c r="Q275" s="23">
        <f t="shared" si="19"/>
        <v>113.69999999999999</v>
      </c>
      <c r="R275" s="23">
        <f>M275+(N275*2)+P275-Q275</f>
        <v>31.100000000000023</v>
      </c>
      <c r="S275" s="28">
        <f>((((R275*(19-B275))*2)/(B275+2)-(B275+1))/100)+8</f>
        <v>7.9863529411764711</v>
      </c>
      <c r="T275" s="24"/>
    </row>
    <row r="276" spans="1:20" x14ac:dyDescent="0.25">
      <c r="A276" s="25">
        <f t="shared" si="16"/>
        <v>7.9832000000000001</v>
      </c>
      <c r="B276" s="20">
        <v>13</v>
      </c>
      <c r="C276" s="20">
        <v>288</v>
      </c>
      <c r="D276" s="11" t="s">
        <v>290</v>
      </c>
      <c r="E276" s="11" t="s">
        <v>9</v>
      </c>
      <c r="F276" s="20" t="s">
        <v>476</v>
      </c>
      <c r="G276" s="20">
        <v>25</v>
      </c>
      <c r="H276" s="20">
        <v>241</v>
      </c>
      <c r="I276" s="20">
        <v>343</v>
      </c>
      <c r="J276" s="20">
        <v>305.2</v>
      </c>
      <c r="K276" s="20">
        <v>24.2</v>
      </c>
      <c r="L276" s="11">
        <v>2.5</v>
      </c>
      <c r="M276" s="20">
        <f t="shared" si="17"/>
        <v>212</v>
      </c>
      <c r="N276" s="20">
        <f>L276-12</f>
        <v>-9.5</v>
      </c>
      <c r="O276" s="20">
        <f>35-G276</f>
        <v>10</v>
      </c>
      <c r="P276" s="20">
        <f t="shared" si="18"/>
        <v>20</v>
      </c>
      <c r="Q276" s="20">
        <f t="shared" si="19"/>
        <v>72.599999999999994</v>
      </c>
      <c r="R276" s="20">
        <f>M276+(N276*2)+P276-Q276</f>
        <v>140.4</v>
      </c>
      <c r="S276" s="26">
        <f>((((R276*(19-B276))*2)/(B276+2)-(B276+1))/100)+7</f>
        <v>7.9832000000000001</v>
      </c>
      <c r="T276" s="21"/>
    </row>
    <row r="277" spans="1:20" x14ac:dyDescent="0.25">
      <c r="A277" s="27">
        <f t="shared" si="16"/>
        <v>7.9774117647058826</v>
      </c>
      <c r="B277" s="23">
        <v>15</v>
      </c>
      <c r="C277" s="23">
        <v>402</v>
      </c>
      <c r="D277" s="12" t="s">
        <v>459</v>
      </c>
      <c r="E277" s="12" t="s">
        <v>157</v>
      </c>
      <c r="F277" s="23" t="s">
        <v>476</v>
      </c>
      <c r="G277" s="23">
        <v>28</v>
      </c>
      <c r="H277" s="23">
        <v>324</v>
      </c>
      <c r="I277" s="23">
        <v>387</v>
      </c>
      <c r="J277" s="23">
        <v>355.8</v>
      </c>
      <c r="K277" s="23">
        <v>22.4</v>
      </c>
      <c r="L277" s="12">
        <v>4.2</v>
      </c>
      <c r="M277" s="23">
        <f t="shared" si="17"/>
        <v>98</v>
      </c>
      <c r="N277" s="23">
        <f>L277-12</f>
        <v>-7.8</v>
      </c>
      <c r="O277" s="23">
        <f>35-G277</f>
        <v>7</v>
      </c>
      <c r="P277" s="23">
        <f t="shared" si="18"/>
        <v>14</v>
      </c>
      <c r="Q277" s="23">
        <f t="shared" si="19"/>
        <v>67.199999999999989</v>
      </c>
      <c r="R277" s="23">
        <f>M277+(N277*2)+P277-Q277</f>
        <v>29.200000000000017</v>
      </c>
      <c r="S277" s="28">
        <f>((((R277*(19-B277))*2)/(B277+2)-(B277+1))/100)+8</f>
        <v>7.9774117647058826</v>
      </c>
      <c r="T277" s="24"/>
    </row>
    <row r="278" spans="1:20" x14ac:dyDescent="0.25">
      <c r="A278" s="25">
        <f t="shared" si="16"/>
        <v>7.9768749999999997</v>
      </c>
      <c r="B278" s="20">
        <v>14</v>
      </c>
      <c r="C278" s="20">
        <v>337</v>
      </c>
      <c r="D278" s="11" t="s">
        <v>366</v>
      </c>
      <c r="E278" s="11" t="s">
        <v>9</v>
      </c>
      <c r="F278" s="20" t="s">
        <v>477</v>
      </c>
      <c r="G278" s="20">
        <v>26</v>
      </c>
      <c r="H278" s="20">
        <v>264</v>
      </c>
      <c r="I278" s="20">
        <v>398</v>
      </c>
      <c r="J278" s="20">
        <v>329</v>
      </c>
      <c r="K278" s="20">
        <v>48.5</v>
      </c>
      <c r="L278" s="11">
        <v>7.4</v>
      </c>
      <c r="M278" s="20">
        <f t="shared" si="17"/>
        <v>163</v>
      </c>
      <c r="N278" s="20">
        <f>L278-12</f>
        <v>-4.5999999999999996</v>
      </c>
      <c r="O278" s="20">
        <f>32-G278</f>
        <v>6</v>
      </c>
      <c r="P278" s="20">
        <f t="shared" si="18"/>
        <v>12</v>
      </c>
      <c r="Q278" s="20">
        <f t="shared" si="19"/>
        <v>145.5</v>
      </c>
      <c r="R278" s="20">
        <f>M278+(N278*2)+P278-Q278</f>
        <v>20.300000000000011</v>
      </c>
      <c r="S278" s="26">
        <f>((((R278*(19-B278))*2)/(B278+2)-(B278+1))/100)+8</f>
        <v>7.9768749999999997</v>
      </c>
      <c r="T278" s="21"/>
    </row>
    <row r="279" spans="1:20" x14ac:dyDescent="0.25">
      <c r="A279" s="27">
        <f t="shared" si="16"/>
        <v>7.9746666666666668</v>
      </c>
      <c r="B279" s="23">
        <v>16</v>
      </c>
      <c r="C279" s="23">
        <v>426</v>
      </c>
      <c r="D279" s="12" t="s">
        <v>442</v>
      </c>
      <c r="E279" s="12" t="s">
        <v>15</v>
      </c>
      <c r="F279" s="23" t="s">
        <v>477</v>
      </c>
      <c r="G279" s="23">
        <v>24</v>
      </c>
      <c r="H279" s="23">
        <v>318</v>
      </c>
      <c r="I279" s="23">
        <v>334</v>
      </c>
      <c r="J279" s="23">
        <v>326</v>
      </c>
      <c r="K279" s="23">
        <v>8</v>
      </c>
      <c r="L279" s="12">
        <v>0.7</v>
      </c>
      <c r="M279" s="23">
        <f t="shared" si="17"/>
        <v>74</v>
      </c>
      <c r="N279" s="23">
        <f>L279-12</f>
        <v>-11.3</v>
      </c>
      <c r="O279" s="23">
        <f>32-G279</f>
        <v>8</v>
      </c>
      <c r="P279" s="23">
        <f t="shared" si="18"/>
        <v>16</v>
      </c>
      <c r="Q279" s="23">
        <f t="shared" si="19"/>
        <v>24</v>
      </c>
      <c r="R279" s="23">
        <f>M279+(N279*2)+P279-Q279</f>
        <v>43.400000000000006</v>
      </c>
      <c r="S279" s="28">
        <f>((((R279*(19-B279))*2)/(B279+2)-(B279+1))/100)+8</f>
        <v>7.9746666666666668</v>
      </c>
      <c r="T279" s="24"/>
    </row>
    <row r="280" spans="1:20" x14ac:dyDescent="0.25">
      <c r="A280" s="25">
        <f t="shared" si="16"/>
        <v>7.9686666666666666</v>
      </c>
      <c r="B280" s="20">
        <v>16</v>
      </c>
      <c r="C280" s="20">
        <v>421</v>
      </c>
      <c r="D280" s="11" t="s">
        <v>444</v>
      </c>
      <c r="E280" s="11" t="s">
        <v>54</v>
      </c>
      <c r="F280" s="20" t="s">
        <v>477</v>
      </c>
      <c r="G280" s="20">
        <v>26</v>
      </c>
      <c r="H280" s="20">
        <v>311</v>
      </c>
      <c r="I280" s="20">
        <v>331</v>
      </c>
      <c r="J280" s="20">
        <v>321</v>
      </c>
      <c r="K280" s="20">
        <v>10</v>
      </c>
      <c r="L280" s="11">
        <v>2.2999999999999998</v>
      </c>
      <c r="M280" s="20">
        <f t="shared" si="17"/>
        <v>79</v>
      </c>
      <c r="N280" s="20">
        <f>L280-12</f>
        <v>-9.6999999999999993</v>
      </c>
      <c r="O280" s="20">
        <f>32-G280</f>
        <v>6</v>
      </c>
      <c r="P280" s="20">
        <f t="shared" si="18"/>
        <v>12</v>
      </c>
      <c r="Q280" s="20">
        <f t="shared" si="19"/>
        <v>30</v>
      </c>
      <c r="R280" s="20">
        <f>M280+(N280*2)+P280-Q280</f>
        <v>41.599999999999994</v>
      </c>
      <c r="S280" s="26">
        <f>((((R280*(19-B280))*2)/(B280+2)-(B280+1))/100)+8</f>
        <v>7.9686666666666666</v>
      </c>
      <c r="T280" s="21"/>
    </row>
    <row r="281" spans="1:20" x14ac:dyDescent="0.25">
      <c r="A281" s="27">
        <f t="shared" si="16"/>
        <v>7.9656000000000002</v>
      </c>
      <c r="B281" s="23">
        <v>13</v>
      </c>
      <c r="C281" s="23">
        <v>284</v>
      </c>
      <c r="D281" s="12" t="s">
        <v>313</v>
      </c>
      <c r="E281" s="12" t="s">
        <v>68</v>
      </c>
      <c r="F281" s="23" t="s">
        <v>475</v>
      </c>
      <c r="G281" s="23">
        <v>23</v>
      </c>
      <c r="H281" s="23">
        <v>277</v>
      </c>
      <c r="I281" s="23">
        <v>372</v>
      </c>
      <c r="J281" s="23">
        <v>327.60000000000002</v>
      </c>
      <c r="K281" s="23">
        <v>20.8</v>
      </c>
      <c r="L281" s="12">
        <v>2.2000000000000002</v>
      </c>
      <c r="M281" s="23">
        <f t="shared" si="17"/>
        <v>216</v>
      </c>
      <c r="N281" s="23">
        <f>L281-12</f>
        <v>-9.8000000000000007</v>
      </c>
      <c r="O281" s="23">
        <f>30-G281</f>
        <v>7</v>
      </c>
      <c r="P281" s="23">
        <f t="shared" si="18"/>
        <v>14</v>
      </c>
      <c r="Q281" s="23">
        <f t="shared" si="19"/>
        <v>62.400000000000006</v>
      </c>
      <c r="R281" s="23">
        <f>M281+(N281*3)+P281-Q281</f>
        <v>138.19999999999999</v>
      </c>
      <c r="S281" s="28">
        <f>((((R281*(19-B281))*2)/(B281+2)-(B281+1))/100)+7</f>
        <v>7.9656000000000002</v>
      </c>
      <c r="T281" s="24"/>
    </row>
    <row r="282" spans="1:20" x14ac:dyDescent="0.25">
      <c r="A282" s="25">
        <f t="shared" si="16"/>
        <v>7.9628235294117644</v>
      </c>
      <c r="B282" s="20">
        <v>15</v>
      </c>
      <c r="C282" s="20">
        <v>392</v>
      </c>
      <c r="D282" s="11" t="s">
        <v>447</v>
      </c>
      <c r="E282" s="11" t="s">
        <v>13</v>
      </c>
      <c r="F282" s="20" t="s">
        <v>477</v>
      </c>
      <c r="G282" s="20">
        <v>24</v>
      </c>
      <c r="H282" s="20">
        <v>322</v>
      </c>
      <c r="I282" s="20">
        <v>394</v>
      </c>
      <c r="J282" s="20">
        <v>360.4</v>
      </c>
      <c r="K282" s="20">
        <v>26.1</v>
      </c>
      <c r="L282" s="11">
        <v>2.2000000000000002</v>
      </c>
      <c r="M282" s="20">
        <f t="shared" si="17"/>
        <v>108</v>
      </c>
      <c r="N282" s="20">
        <f>L282-12</f>
        <v>-9.8000000000000007</v>
      </c>
      <c r="O282" s="20">
        <f>32-G282</f>
        <v>8</v>
      </c>
      <c r="P282" s="20">
        <f t="shared" si="18"/>
        <v>16</v>
      </c>
      <c r="Q282" s="20">
        <f t="shared" si="19"/>
        <v>78.300000000000011</v>
      </c>
      <c r="R282" s="20">
        <f>M282+(N282*2)+P282-Q282</f>
        <v>26.099999999999994</v>
      </c>
      <c r="S282" s="26">
        <f>((((R282*(19-B282))*2)/(B282+2)-(B282+1))/100)+8</f>
        <v>7.9628235294117644</v>
      </c>
      <c r="T282" s="21"/>
    </row>
    <row r="283" spans="1:20" x14ac:dyDescent="0.25">
      <c r="A283" s="27">
        <f t="shared" si="16"/>
        <v>7.9623529411764702</v>
      </c>
      <c r="B283" s="23">
        <v>15</v>
      </c>
      <c r="C283" s="23">
        <v>403</v>
      </c>
      <c r="D283" s="12" t="s">
        <v>399</v>
      </c>
      <c r="E283" s="12" t="s">
        <v>11</v>
      </c>
      <c r="F283" s="23" t="s">
        <v>477</v>
      </c>
      <c r="G283" s="23">
        <v>25</v>
      </c>
      <c r="H283" s="23">
        <v>308</v>
      </c>
      <c r="I283" s="23">
        <v>407</v>
      </c>
      <c r="J283" s="23">
        <v>369.4</v>
      </c>
      <c r="K283" s="23">
        <v>21.8</v>
      </c>
      <c r="L283" s="12">
        <v>2.2000000000000002</v>
      </c>
      <c r="M283" s="23">
        <f t="shared" si="17"/>
        <v>97</v>
      </c>
      <c r="N283" s="23">
        <f>L283-12</f>
        <v>-9.8000000000000007</v>
      </c>
      <c r="O283" s="23">
        <f>32-G283</f>
        <v>7</v>
      </c>
      <c r="P283" s="23">
        <f t="shared" si="18"/>
        <v>14</v>
      </c>
      <c r="Q283" s="23">
        <f t="shared" si="19"/>
        <v>65.400000000000006</v>
      </c>
      <c r="R283" s="23">
        <f>M283+(N283*2)+P283-Q283</f>
        <v>26</v>
      </c>
      <c r="S283" s="28">
        <f>((((R283*(19-B283))*2)/(B283+2)-(B283+1))/100)+8</f>
        <v>7.9623529411764702</v>
      </c>
      <c r="T283" s="24"/>
    </row>
    <row r="284" spans="1:20" x14ac:dyDescent="0.25">
      <c r="A284" s="25">
        <f t="shared" si="16"/>
        <v>7.9595294117647057</v>
      </c>
      <c r="B284" s="20">
        <v>15</v>
      </c>
      <c r="C284" s="20">
        <v>405</v>
      </c>
      <c r="D284" s="11" t="s">
        <v>413</v>
      </c>
      <c r="E284" s="11" t="s">
        <v>36</v>
      </c>
      <c r="F284" s="20" t="s">
        <v>476</v>
      </c>
      <c r="G284" s="20">
        <v>35</v>
      </c>
      <c r="H284" s="20">
        <v>312</v>
      </c>
      <c r="I284" s="20">
        <v>357</v>
      </c>
      <c r="J284" s="20">
        <v>335.3</v>
      </c>
      <c r="K284" s="20">
        <v>18.399999999999999</v>
      </c>
      <c r="L284" s="11">
        <v>4.8</v>
      </c>
      <c r="M284" s="20">
        <f t="shared" si="17"/>
        <v>95</v>
      </c>
      <c r="N284" s="20">
        <f>L284-12</f>
        <v>-7.2</v>
      </c>
      <c r="O284" s="20">
        <f>35-G284</f>
        <v>0</v>
      </c>
      <c r="P284" s="20">
        <f t="shared" si="18"/>
        <v>0</v>
      </c>
      <c r="Q284" s="20">
        <f t="shared" si="19"/>
        <v>55.199999999999996</v>
      </c>
      <c r="R284" s="20">
        <f>M284+(N284*2)+P284-Q284</f>
        <v>25.4</v>
      </c>
      <c r="S284" s="26">
        <f>((((R284*(19-B284))*2)/(B284+2)-(B284+1))/100)+8</f>
        <v>7.9595294117647057</v>
      </c>
      <c r="T284" s="21"/>
    </row>
    <row r="285" spans="1:20" x14ac:dyDescent="0.25">
      <c r="A285" s="27">
        <f t="shared" si="16"/>
        <v>7.9543999999999997</v>
      </c>
      <c r="B285" s="23">
        <v>13</v>
      </c>
      <c r="C285" s="23">
        <v>285</v>
      </c>
      <c r="D285" s="12" t="s">
        <v>316</v>
      </c>
      <c r="E285" s="12" t="s">
        <v>23</v>
      </c>
      <c r="F285" s="23" t="s">
        <v>475</v>
      </c>
      <c r="G285" s="23">
        <v>25</v>
      </c>
      <c r="H285" s="23">
        <v>271</v>
      </c>
      <c r="I285" s="23">
        <v>377</v>
      </c>
      <c r="J285" s="23">
        <v>324.10000000000002</v>
      </c>
      <c r="K285" s="23">
        <v>23.4</v>
      </c>
      <c r="L285" s="12">
        <v>6</v>
      </c>
      <c r="M285" s="23">
        <f t="shared" si="17"/>
        <v>215</v>
      </c>
      <c r="N285" s="23">
        <f>L285-12</f>
        <v>-6</v>
      </c>
      <c r="O285" s="23">
        <f>30-G285</f>
        <v>5</v>
      </c>
      <c r="P285" s="23">
        <f t="shared" si="18"/>
        <v>10</v>
      </c>
      <c r="Q285" s="23">
        <f t="shared" si="19"/>
        <v>70.199999999999989</v>
      </c>
      <c r="R285" s="23">
        <f>M285+(N285*3)+P285-Q285</f>
        <v>136.80000000000001</v>
      </c>
      <c r="S285" s="28">
        <f>((((R285*(19-B285))*2)/(B285+2)-(B285+1))/100)+7</f>
        <v>7.9543999999999997</v>
      </c>
      <c r="T285" s="14"/>
    </row>
    <row r="286" spans="1:20" x14ac:dyDescent="0.25">
      <c r="A286" s="25">
        <f t="shared" si="16"/>
        <v>7.9463333333333335</v>
      </c>
      <c r="B286" s="20">
        <v>16</v>
      </c>
      <c r="C286" s="20">
        <v>441</v>
      </c>
      <c r="D286" s="11" t="s">
        <v>467</v>
      </c>
      <c r="E286" s="11" t="s">
        <v>65</v>
      </c>
      <c r="F286" s="20" t="s">
        <v>476</v>
      </c>
      <c r="G286" s="20">
        <v>28</v>
      </c>
      <c r="H286" s="20">
        <v>347</v>
      </c>
      <c r="I286" s="20">
        <v>358</v>
      </c>
      <c r="J286" s="20">
        <v>352.5</v>
      </c>
      <c r="K286" s="20">
        <v>5.5</v>
      </c>
      <c r="L286" s="11">
        <v>1.2</v>
      </c>
      <c r="M286" s="20">
        <f t="shared" si="17"/>
        <v>59</v>
      </c>
      <c r="N286" s="20">
        <f>L286-12</f>
        <v>-10.8</v>
      </c>
      <c r="O286" s="20">
        <f>35-G286</f>
        <v>7</v>
      </c>
      <c r="P286" s="20">
        <f t="shared" si="18"/>
        <v>14</v>
      </c>
      <c r="Q286" s="20">
        <f t="shared" si="19"/>
        <v>16.5</v>
      </c>
      <c r="R286" s="20">
        <f>M286+(N286*2)+P286-Q286</f>
        <v>34.9</v>
      </c>
      <c r="S286" s="26">
        <f>((((R286*(19-B286))*2)/(B286+2)-(B286+1))/100)+8</f>
        <v>7.9463333333333335</v>
      </c>
      <c r="T286" s="21"/>
    </row>
    <row r="287" spans="1:20" x14ac:dyDescent="0.25">
      <c r="A287" s="27">
        <f t="shared" si="16"/>
        <v>7.9383529411764702</v>
      </c>
      <c r="B287" s="23">
        <v>15</v>
      </c>
      <c r="C287" s="23">
        <v>409</v>
      </c>
      <c r="D287" s="12" t="s">
        <v>416</v>
      </c>
      <c r="E287" s="12" t="s">
        <v>50</v>
      </c>
      <c r="F287" s="23" t="s">
        <v>477</v>
      </c>
      <c r="G287" s="23">
        <v>25</v>
      </c>
      <c r="H287" s="23">
        <v>311</v>
      </c>
      <c r="I287" s="23">
        <v>358</v>
      </c>
      <c r="J287" s="23">
        <v>341.3</v>
      </c>
      <c r="K287" s="23">
        <v>21.5</v>
      </c>
      <c r="L287" s="12">
        <v>2.2000000000000002</v>
      </c>
      <c r="M287" s="23">
        <f t="shared" si="17"/>
        <v>91</v>
      </c>
      <c r="N287" s="23">
        <f>L287-12</f>
        <v>-9.8000000000000007</v>
      </c>
      <c r="O287" s="23">
        <f>32-G287</f>
        <v>7</v>
      </c>
      <c r="P287" s="23">
        <f t="shared" si="18"/>
        <v>14</v>
      </c>
      <c r="Q287" s="23">
        <f t="shared" si="19"/>
        <v>64.5</v>
      </c>
      <c r="R287" s="23">
        <f>M287+(N287*2)+P287-Q287</f>
        <v>20.900000000000006</v>
      </c>
      <c r="S287" s="28">
        <f>((((R287*(19-B287))*2)/(B287+2)-(B287+1))/100)+8</f>
        <v>7.9383529411764702</v>
      </c>
      <c r="T287" s="24"/>
    </row>
    <row r="288" spans="1:20" x14ac:dyDescent="0.25">
      <c r="A288" s="25">
        <f t="shared" si="16"/>
        <v>7.9374117647058826</v>
      </c>
      <c r="B288" s="20">
        <v>15</v>
      </c>
      <c r="C288" s="20">
        <v>376</v>
      </c>
      <c r="D288" s="11" t="s">
        <v>393</v>
      </c>
      <c r="E288" s="11" t="s">
        <v>63</v>
      </c>
      <c r="F288" s="20" t="s">
        <v>477</v>
      </c>
      <c r="G288" s="20">
        <v>22</v>
      </c>
      <c r="H288" s="20">
        <v>296</v>
      </c>
      <c r="I288" s="20">
        <v>408</v>
      </c>
      <c r="J288" s="20">
        <v>358.2</v>
      </c>
      <c r="K288" s="20">
        <v>33.1</v>
      </c>
      <c r="L288" s="11">
        <v>0</v>
      </c>
      <c r="M288" s="20">
        <f t="shared" si="17"/>
        <v>124</v>
      </c>
      <c r="N288" s="20">
        <f>L288-12</f>
        <v>-12</v>
      </c>
      <c r="O288" s="20">
        <f>32-G288</f>
        <v>10</v>
      </c>
      <c r="P288" s="20">
        <f t="shared" si="18"/>
        <v>20</v>
      </c>
      <c r="Q288" s="20">
        <f t="shared" si="19"/>
        <v>99.300000000000011</v>
      </c>
      <c r="R288" s="20">
        <f>M288+(N288*2)+P288-Q288</f>
        <v>20.699999999999989</v>
      </c>
      <c r="S288" s="26">
        <f>((((R288*(19-B288))*2)/(B288+2)-(B288+1))/100)+8</f>
        <v>7.9374117647058826</v>
      </c>
      <c r="T288" s="21"/>
    </row>
    <row r="289" spans="1:20" x14ac:dyDescent="0.25">
      <c r="A289" s="27">
        <f t="shared" si="16"/>
        <v>7.9367999999999999</v>
      </c>
      <c r="B289" s="23">
        <v>13</v>
      </c>
      <c r="C289" s="23">
        <v>262</v>
      </c>
      <c r="D289" s="12" t="s">
        <v>261</v>
      </c>
      <c r="E289" s="12" t="s">
        <v>38</v>
      </c>
      <c r="F289" s="23" t="s">
        <v>477</v>
      </c>
      <c r="G289" s="23">
        <v>24</v>
      </c>
      <c r="H289" s="23">
        <v>220</v>
      </c>
      <c r="I289" s="23">
        <v>373</v>
      </c>
      <c r="J289" s="23">
        <v>289.5</v>
      </c>
      <c r="K289" s="23">
        <v>34.6</v>
      </c>
      <c r="L289" s="12">
        <v>4.2</v>
      </c>
      <c r="M289" s="23">
        <f t="shared" si="17"/>
        <v>238</v>
      </c>
      <c r="N289" s="23">
        <f>L289-12</f>
        <v>-7.8</v>
      </c>
      <c r="O289" s="23">
        <f>32-G289</f>
        <v>8</v>
      </c>
      <c r="P289" s="23">
        <f t="shared" si="18"/>
        <v>16</v>
      </c>
      <c r="Q289" s="23">
        <f t="shared" si="19"/>
        <v>103.80000000000001</v>
      </c>
      <c r="R289" s="23">
        <f>M289+(N289*2)+P289-Q289</f>
        <v>134.6</v>
      </c>
      <c r="S289" s="28">
        <f>((((R289*(19-B289))*2)/(B289+2)-(B289+1))/100)+7</f>
        <v>7.9367999999999999</v>
      </c>
      <c r="T289" s="24"/>
    </row>
    <row r="290" spans="1:20" x14ac:dyDescent="0.25">
      <c r="A290" s="25">
        <f t="shared" si="16"/>
        <v>7.9312941176470586</v>
      </c>
      <c r="B290" s="20">
        <v>15</v>
      </c>
      <c r="C290" s="20">
        <v>373</v>
      </c>
      <c r="D290" s="11" t="s">
        <v>353</v>
      </c>
      <c r="E290" s="11" t="s">
        <v>103</v>
      </c>
      <c r="F290" s="20" t="s">
        <v>477</v>
      </c>
      <c r="G290" s="20">
        <v>31</v>
      </c>
      <c r="H290" s="20">
        <v>292</v>
      </c>
      <c r="I290" s="20">
        <v>374</v>
      </c>
      <c r="J290" s="20">
        <v>344</v>
      </c>
      <c r="K290" s="20">
        <v>30.8</v>
      </c>
      <c r="L290" s="11">
        <v>3.4</v>
      </c>
      <c r="M290" s="20">
        <f t="shared" si="17"/>
        <v>127</v>
      </c>
      <c r="N290" s="20">
        <f>L290-12</f>
        <v>-8.6</v>
      </c>
      <c r="O290" s="20">
        <f>32-G290</f>
        <v>1</v>
      </c>
      <c r="P290" s="20">
        <f t="shared" si="18"/>
        <v>2</v>
      </c>
      <c r="Q290" s="20">
        <f t="shared" si="19"/>
        <v>92.4</v>
      </c>
      <c r="R290" s="20">
        <f>M290+(N290*2)+P290-Q290</f>
        <v>19.399999999999991</v>
      </c>
      <c r="S290" s="26">
        <f>((((R290*(19-B290))*2)/(B290+2)-(B290+1))/100)+8</f>
        <v>7.9312941176470586</v>
      </c>
      <c r="T290" s="21"/>
    </row>
    <row r="291" spans="1:20" x14ac:dyDescent="0.25">
      <c r="A291" s="27">
        <f t="shared" si="16"/>
        <v>7.9226666666666663</v>
      </c>
      <c r="B291" s="23">
        <v>16</v>
      </c>
      <c r="C291" s="23">
        <v>422</v>
      </c>
      <c r="D291" s="12" t="s">
        <v>505</v>
      </c>
      <c r="E291" s="12" t="s">
        <v>19</v>
      </c>
      <c r="F291" s="23" t="s">
        <v>476</v>
      </c>
      <c r="G291" s="23">
        <v>24</v>
      </c>
      <c r="H291" s="23">
        <v>339</v>
      </c>
      <c r="I291" s="23">
        <v>378</v>
      </c>
      <c r="J291" s="23">
        <v>354.7</v>
      </c>
      <c r="K291" s="23">
        <v>16.8</v>
      </c>
      <c r="L291" s="12">
        <v>1.1000000000000001</v>
      </c>
      <c r="M291" s="23">
        <f t="shared" si="17"/>
        <v>78</v>
      </c>
      <c r="N291" s="23">
        <f>L291-12</f>
        <v>-10.9</v>
      </c>
      <c r="O291" s="23">
        <f>35-G291</f>
        <v>11</v>
      </c>
      <c r="P291" s="23">
        <f t="shared" si="18"/>
        <v>22</v>
      </c>
      <c r="Q291" s="23">
        <f t="shared" si="19"/>
        <v>50.400000000000006</v>
      </c>
      <c r="R291" s="23">
        <f>M291+(N291*2)+P291-Q291</f>
        <v>27.799999999999997</v>
      </c>
      <c r="S291" s="28">
        <f>((((R291*(19-B291))*2)/(B291+2)-(B291+1))/100)+8</f>
        <v>7.9226666666666663</v>
      </c>
      <c r="T291" s="24"/>
    </row>
    <row r="292" spans="1:20" x14ac:dyDescent="0.25">
      <c r="A292" s="25">
        <f t="shared" si="16"/>
        <v>7.9187692307692306</v>
      </c>
      <c r="B292" s="20">
        <v>11</v>
      </c>
      <c r="C292" s="20">
        <v>206</v>
      </c>
      <c r="D292" s="11" t="s">
        <v>293</v>
      </c>
      <c r="E292" s="11" t="s">
        <v>58</v>
      </c>
      <c r="F292" s="20" t="s">
        <v>477</v>
      </c>
      <c r="G292" s="20">
        <v>21</v>
      </c>
      <c r="H292" s="20">
        <v>107</v>
      </c>
      <c r="I292" s="20">
        <v>386</v>
      </c>
      <c r="J292" s="20">
        <v>219</v>
      </c>
      <c r="K292" s="20">
        <v>69.2</v>
      </c>
      <c r="L292" s="11">
        <v>0</v>
      </c>
      <c r="M292" s="20">
        <f t="shared" si="17"/>
        <v>294</v>
      </c>
      <c r="N292" s="20">
        <f>L292-12</f>
        <v>-12</v>
      </c>
      <c r="O292" s="20">
        <f>32-G292</f>
        <v>11</v>
      </c>
      <c r="P292" s="20">
        <f t="shared" si="18"/>
        <v>22</v>
      </c>
      <c r="Q292" s="20">
        <f t="shared" si="19"/>
        <v>207.60000000000002</v>
      </c>
      <c r="R292" s="20">
        <f>M292+(N292*2)+P292-Q292</f>
        <v>84.399999999999977</v>
      </c>
      <c r="S292" s="26">
        <f>((((R292*(19-B292))*2)/(B292+2)-(B292+1))/100)</f>
        <v>0.91876923076923045</v>
      </c>
      <c r="T292" s="13">
        <v>7</v>
      </c>
    </row>
    <row r="293" spans="1:20" x14ac:dyDescent="0.25">
      <c r="A293" s="27">
        <f t="shared" si="16"/>
        <v>7.9029999999999996</v>
      </c>
      <c r="B293" s="23">
        <v>16</v>
      </c>
      <c r="C293" s="23">
        <v>420</v>
      </c>
      <c r="D293" s="12" t="s">
        <v>435</v>
      </c>
      <c r="E293" s="12" t="s">
        <v>19</v>
      </c>
      <c r="F293" s="23" t="s">
        <v>477</v>
      </c>
      <c r="G293" s="23">
        <v>27</v>
      </c>
      <c r="H293" s="23">
        <v>335</v>
      </c>
      <c r="I293" s="23">
        <v>371</v>
      </c>
      <c r="J293" s="23">
        <v>352.7</v>
      </c>
      <c r="K293" s="23">
        <v>14.7</v>
      </c>
      <c r="L293" s="12">
        <v>0</v>
      </c>
      <c r="M293" s="23">
        <f t="shared" si="17"/>
        <v>80</v>
      </c>
      <c r="N293" s="23">
        <f>L293-12</f>
        <v>-12</v>
      </c>
      <c r="O293" s="23">
        <f>32-G293</f>
        <v>5</v>
      </c>
      <c r="P293" s="23">
        <f t="shared" si="18"/>
        <v>10</v>
      </c>
      <c r="Q293" s="23">
        <f t="shared" si="19"/>
        <v>44.099999999999994</v>
      </c>
      <c r="R293" s="23">
        <f>M293+(N293*2)+P293-Q293</f>
        <v>21.900000000000006</v>
      </c>
      <c r="S293" s="28">
        <f>((((R293*(19-B293))*2)/(B293+2)-(B293+1))/100)+8</f>
        <v>7.9029999999999996</v>
      </c>
      <c r="T293" s="24"/>
    </row>
    <row r="294" spans="1:20" x14ac:dyDescent="0.25">
      <c r="A294" s="25">
        <f t="shared" si="16"/>
        <v>7.8983333333333334</v>
      </c>
      <c r="B294" s="20">
        <v>16</v>
      </c>
      <c r="C294" s="20">
        <v>457</v>
      </c>
      <c r="D294" s="11" t="s">
        <v>506</v>
      </c>
      <c r="E294" s="11" t="s">
        <v>56</v>
      </c>
      <c r="F294" s="20" t="s">
        <v>477</v>
      </c>
      <c r="G294" s="20">
        <v>26</v>
      </c>
      <c r="H294" s="20">
        <v>401</v>
      </c>
      <c r="I294" s="20">
        <v>410</v>
      </c>
      <c r="J294" s="20">
        <v>405.5</v>
      </c>
      <c r="K294" s="20">
        <v>4.5</v>
      </c>
      <c r="L294" s="11">
        <v>1.5</v>
      </c>
      <c r="M294" s="20">
        <f t="shared" si="17"/>
        <v>43</v>
      </c>
      <c r="N294" s="20">
        <f>L294-12</f>
        <v>-10.5</v>
      </c>
      <c r="O294" s="20">
        <f>32-G294</f>
        <v>6</v>
      </c>
      <c r="P294" s="20">
        <f t="shared" si="18"/>
        <v>12</v>
      </c>
      <c r="Q294" s="20">
        <f t="shared" si="19"/>
        <v>13.5</v>
      </c>
      <c r="R294" s="20">
        <f>M294+(N294*2)+P294-Q294</f>
        <v>20.5</v>
      </c>
      <c r="S294" s="26">
        <f>((((R294*(19-B294))*2)/(B294+2)-(B294+1))/100)+8</f>
        <v>7.8983333333333334</v>
      </c>
      <c r="T294" s="21"/>
    </row>
    <row r="295" spans="1:20" x14ac:dyDescent="0.25">
      <c r="A295" s="27">
        <f t="shared" si="16"/>
        <v>7.8943750000000001</v>
      </c>
      <c r="B295" s="23">
        <v>14</v>
      </c>
      <c r="C295" s="23">
        <v>293</v>
      </c>
      <c r="D295" s="12" t="s">
        <v>408</v>
      </c>
      <c r="E295" s="12" t="s">
        <v>56</v>
      </c>
      <c r="F295" s="23" t="s">
        <v>477</v>
      </c>
      <c r="G295" s="23">
        <v>22</v>
      </c>
      <c r="H295" s="23">
        <v>158</v>
      </c>
      <c r="I295" s="23">
        <v>401</v>
      </c>
      <c r="J295" s="23">
        <v>277</v>
      </c>
      <c r="K295" s="23">
        <v>65.3</v>
      </c>
      <c r="L295" s="12">
        <v>0</v>
      </c>
      <c r="M295" s="23">
        <f t="shared" si="17"/>
        <v>207</v>
      </c>
      <c r="N295" s="23">
        <f>L295-12</f>
        <v>-12</v>
      </c>
      <c r="O295" s="23">
        <f>32-G295</f>
        <v>10</v>
      </c>
      <c r="P295" s="23">
        <f t="shared" si="18"/>
        <v>20</v>
      </c>
      <c r="Q295" s="23">
        <f t="shared" si="19"/>
        <v>195.89999999999998</v>
      </c>
      <c r="R295" s="23">
        <f>M295+(N295*2)+P295-Q295</f>
        <v>7.1000000000000227</v>
      </c>
      <c r="S295" s="28">
        <f>((((R295*(19-B295))*2)/(B295+2)-(B295+1))/100)+8</f>
        <v>7.8943750000000001</v>
      </c>
      <c r="T295" s="24"/>
    </row>
    <row r="296" spans="1:20" x14ac:dyDescent="0.25">
      <c r="A296" s="25">
        <f t="shared" si="16"/>
        <v>7.8931249999999995</v>
      </c>
      <c r="B296" s="20">
        <v>14</v>
      </c>
      <c r="C296" s="20">
        <v>308</v>
      </c>
      <c r="D296" s="11" t="s">
        <v>314</v>
      </c>
      <c r="E296" s="11" t="s">
        <v>28</v>
      </c>
      <c r="F296" s="20" t="s">
        <v>477</v>
      </c>
      <c r="G296" s="20">
        <v>23</v>
      </c>
      <c r="H296" s="20">
        <v>187</v>
      </c>
      <c r="I296" s="20">
        <v>402</v>
      </c>
      <c r="J296" s="20">
        <v>306.60000000000002</v>
      </c>
      <c r="K296" s="20">
        <v>59.7</v>
      </c>
      <c r="L296" s="11">
        <v>0</v>
      </c>
      <c r="M296" s="20">
        <f t="shared" si="17"/>
        <v>192</v>
      </c>
      <c r="N296" s="20">
        <f>L296-12</f>
        <v>-12</v>
      </c>
      <c r="O296" s="20">
        <f>32-G296</f>
        <v>9</v>
      </c>
      <c r="P296" s="20">
        <f t="shared" si="18"/>
        <v>18</v>
      </c>
      <c r="Q296" s="20">
        <f t="shared" si="19"/>
        <v>179.10000000000002</v>
      </c>
      <c r="R296" s="20">
        <f>M296+(N296*2)+P296-Q296</f>
        <v>6.8999999999999773</v>
      </c>
      <c r="S296" s="26">
        <f>((((R296*(19-B296))*2)/(B296+2)-(B296+1))/100)+8</f>
        <v>7.8931249999999995</v>
      </c>
      <c r="T296" s="21"/>
    </row>
    <row r="297" spans="1:20" x14ac:dyDescent="0.25">
      <c r="A297" s="27">
        <f t="shared" si="16"/>
        <v>7.8903333333333334</v>
      </c>
      <c r="B297" s="23">
        <v>16</v>
      </c>
      <c r="C297" s="23">
        <v>432</v>
      </c>
      <c r="D297" s="12" t="s">
        <v>507</v>
      </c>
      <c r="E297" s="12" t="s">
        <v>129</v>
      </c>
      <c r="F297" s="23" t="s">
        <v>476</v>
      </c>
      <c r="G297" s="23">
        <v>26</v>
      </c>
      <c r="H297" s="23">
        <v>344</v>
      </c>
      <c r="I297" s="23">
        <v>384</v>
      </c>
      <c r="J297" s="23">
        <v>365.7</v>
      </c>
      <c r="K297" s="23">
        <v>16.5</v>
      </c>
      <c r="L297" s="12">
        <v>2.8</v>
      </c>
      <c r="M297" s="23">
        <f t="shared" si="17"/>
        <v>68</v>
      </c>
      <c r="N297" s="23">
        <f>L297-12</f>
        <v>-9.1999999999999993</v>
      </c>
      <c r="O297" s="23">
        <f>35-G297</f>
        <v>9</v>
      </c>
      <c r="P297" s="23">
        <f t="shared" si="18"/>
        <v>18</v>
      </c>
      <c r="Q297" s="23">
        <f t="shared" si="19"/>
        <v>49.5</v>
      </c>
      <c r="R297" s="23">
        <f>M297+(N297*2)+P297-Q297</f>
        <v>18.099999999999994</v>
      </c>
      <c r="S297" s="28">
        <f>((((R297*(19-B297))*2)/(B297+2)-(B297+1))/100)+8</f>
        <v>7.8903333333333334</v>
      </c>
      <c r="T297" s="24"/>
    </row>
    <row r="298" spans="1:20" x14ac:dyDescent="0.25">
      <c r="A298" s="25">
        <f t="shared" si="16"/>
        <v>7.8818823529411768</v>
      </c>
      <c r="B298" s="20">
        <v>15</v>
      </c>
      <c r="C298" s="20">
        <v>367</v>
      </c>
      <c r="D298" s="11" t="s">
        <v>470</v>
      </c>
      <c r="E298" s="11" t="s">
        <v>13</v>
      </c>
      <c r="F298" s="20" t="s">
        <v>477</v>
      </c>
      <c r="G298" s="20">
        <v>21</v>
      </c>
      <c r="H298" s="20">
        <v>252</v>
      </c>
      <c r="I298" s="20">
        <v>391</v>
      </c>
      <c r="J298" s="20">
        <v>333.8</v>
      </c>
      <c r="K298" s="20">
        <v>40.700000000000003</v>
      </c>
      <c r="L298" s="11">
        <v>0</v>
      </c>
      <c r="M298" s="20">
        <f t="shared" si="17"/>
        <v>133</v>
      </c>
      <c r="N298" s="20">
        <f>L298-12</f>
        <v>-12</v>
      </c>
      <c r="O298" s="20">
        <f>32-G298</f>
        <v>11</v>
      </c>
      <c r="P298" s="20">
        <f t="shared" si="18"/>
        <v>22</v>
      </c>
      <c r="Q298" s="20">
        <f t="shared" si="19"/>
        <v>122.10000000000001</v>
      </c>
      <c r="R298" s="20">
        <f>M298+(N298*2)+P298-Q298</f>
        <v>8.8999999999999915</v>
      </c>
      <c r="S298" s="26">
        <f>((((R298*(19-B298))*2)/(B298+2)-(B298+1))/100)+8</f>
        <v>7.8818823529411768</v>
      </c>
      <c r="T298" s="21"/>
    </row>
    <row r="299" spans="1:20" x14ac:dyDescent="0.25">
      <c r="A299" s="27">
        <f t="shared" si="16"/>
        <v>7.8771764705882354</v>
      </c>
      <c r="B299" s="23">
        <v>15</v>
      </c>
      <c r="C299" s="23">
        <v>380</v>
      </c>
      <c r="D299" s="12" t="s">
        <v>394</v>
      </c>
      <c r="E299" s="12" t="s">
        <v>17</v>
      </c>
      <c r="F299" s="23" t="s">
        <v>477</v>
      </c>
      <c r="G299" s="23">
        <v>23</v>
      </c>
      <c r="H299" s="23">
        <v>271</v>
      </c>
      <c r="I299" s="23">
        <v>358</v>
      </c>
      <c r="J299" s="23">
        <v>303.3</v>
      </c>
      <c r="K299" s="23">
        <v>38.9</v>
      </c>
      <c r="L299" s="12">
        <v>5.3</v>
      </c>
      <c r="M299" s="23">
        <f t="shared" si="17"/>
        <v>120</v>
      </c>
      <c r="N299" s="23">
        <f>L299-12</f>
        <v>-6.7</v>
      </c>
      <c r="O299" s="23">
        <f>32-G299</f>
        <v>9</v>
      </c>
      <c r="P299" s="23">
        <f t="shared" si="18"/>
        <v>18</v>
      </c>
      <c r="Q299" s="23">
        <f t="shared" si="19"/>
        <v>116.69999999999999</v>
      </c>
      <c r="R299" s="23">
        <f>M299+(N299*2)+P299-Q299</f>
        <v>7.9000000000000057</v>
      </c>
      <c r="S299" s="28">
        <f>((((R299*(19-B299))*2)/(B299+2)-(B299+1))/100)+8</f>
        <v>7.8771764705882354</v>
      </c>
      <c r="T299" s="24"/>
    </row>
    <row r="300" spans="1:20" x14ac:dyDescent="0.25">
      <c r="A300" s="25">
        <f t="shared" si="16"/>
        <v>7.8719999999999999</v>
      </c>
      <c r="B300" s="20">
        <v>15</v>
      </c>
      <c r="C300" s="20">
        <v>384</v>
      </c>
      <c r="D300" s="11" t="s">
        <v>469</v>
      </c>
      <c r="E300" s="11" t="s">
        <v>21</v>
      </c>
      <c r="F300" s="20" t="s">
        <v>477</v>
      </c>
      <c r="G300" s="20">
        <v>27</v>
      </c>
      <c r="H300" s="20">
        <v>242</v>
      </c>
      <c r="I300" s="20">
        <v>391</v>
      </c>
      <c r="J300" s="20">
        <v>354.6</v>
      </c>
      <c r="K300" s="20">
        <v>34</v>
      </c>
      <c r="L300" s="11">
        <v>3.4</v>
      </c>
      <c r="M300" s="20">
        <f t="shared" si="17"/>
        <v>116</v>
      </c>
      <c r="N300" s="20">
        <f>L300-12</f>
        <v>-8.6</v>
      </c>
      <c r="O300" s="20">
        <f>32-G300</f>
        <v>5</v>
      </c>
      <c r="P300" s="20">
        <f t="shared" si="18"/>
        <v>10</v>
      </c>
      <c r="Q300" s="20">
        <f t="shared" si="19"/>
        <v>102</v>
      </c>
      <c r="R300" s="20">
        <f>M300+(N300*2)+P300-Q300</f>
        <v>6.7999999999999972</v>
      </c>
      <c r="S300" s="26">
        <f>((((R300*(19-B300))*2)/(B300+2)-(B300+1))/100)+8</f>
        <v>7.8719999999999999</v>
      </c>
      <c r="T300" s="21"/>
    </row>
    <row r="301" spans="1:20" x14ac:dyDescent="0.25">
      <c r="A301" s="27">
        <f t="shared" si="16"/>
        <v>7.8569411764705883</v>
      </c>
      <c r="B301" s="23">
        <v>15</v>
      </c>
      <c r="C301" s="23">
        <v>372</v>
      </c>
      <c r="D301" s="12" t="s">
        <v>405</v>
      </c>
      <c r="E301" s="12" t="s">
        <v>34</v>
      </c>
      <c r="F301" s="23" t="s">
        <v>477</v>
      </c>
      <c r="G301" s="23">
        <v>26</v>
      </c>
      <c r="H301" s="23">
        <v>280</v>
      </c>
      <c r="I301" s="23">
        <v>395</v>
      </c>
      <c r="J301" s="23">
        <v>341.6</v>
      </c>
      <c r="K301" s="23">
        <v>41.6</v>
      </c>
      <c r="L301" s="12">
        <v>6.2</v>
      </c>
      <c r="M301" s="23">
        <f t="shared" si="17"/>
        <v>128</v>
      </c>
      <c r="N301" s="23">
        <f>L301-12</f>
        <v>-5.8</v>
      </c>
      <c r="O301" s="23">
        <f>32-G301</f>
        <v>6</v>
      </c>
      <c r="P301" s="23">
        <f t="shared" si="18"/>
        <v>12</v>
      </c>
      <c r="Q301" s="23">
        <f t="shared" si="19"/>
        <v>124.80000000000001</v>
      </c>
      <c r="R301" s="23">
        <f>M301+(N301*2)+P301-Q301</f>
        <v>3.5999999999999943</v>
      </c>
      <c r="S301" s="28">
        <f>((((R301*(19-B301))*2)/(B301+2)-(B301+1))/100)+8</f>
        <v>7.8569411764705883</v>
      </c>
      <c r="T301" s="24"/>
    </row>
    <row r="302" spans="1:20" x14ac:dyDescent="0.25">
      <c r="A302" s="25">
        <f t="shared" si="16"/>
        <v>7.8541538461538467</v>
      </c>
      <c r="B302" s="20">
        <v>11</v>
      </c>
      <c r="C302" s="20">
        <v>216</v>
      </c>
      <c r="D302" s="11" t="s">
        <v>267</v>
      </c>
      <c r="E302" s="11" t="s">
        <v>48</v>
      </c>
      <c r="F302" s="20" t="s">
        <v>477</v>
      </c>
      <c r="G302" s="20">
        <v>25</v>
      </c>
      <c r="H302" s="20">
        <v>149</v>
      </c>
      <c r="I302" s="20">
        <v>360</v>
      </c>
      <c r="J302" s="20">
        <v>243.8</v>
      </c>
      <c r="K302" s="20">
        <v>45.4</v>
      </c>
      <c r="L302" s="11">
        <v>11.3</v>
      </c>
      <c r="M302" s="20">
        <f t="shared" si="17"/>
        <v>284</v>
      </c>
      <c r="N302" s="20">
        <f>L302-12</f>
        <v>-0.69999999999999929</v>
      </c>
      <c r="O302" s="20">
        <f>32-G302</f>
        <v>7</v>
      </c>
      <c r="P302" s="20">
        <f t="shared" si="18"/>
        <v>14</v>
      </c>
      <c r="Q302" s="20">
        <f t="shared" si="19"/>
        <v>136.19999999999999</v>
      </c>
      <c r="R302" s="20">
        <f>M302+(N302*2)+P302-Q302</f>
        <v>160.40000000000003</v>
      </c>
      <c r="S302" s="26">
        <f>((((R302*(19-B302))*2)/(B302+2)-(B302+1))/100)+6</f>
        <v>7.8541538461538467</v>
      </c>
      <c r="T302" s="13"/>
    </row>
    <row r="303" spans="1:20" x14ac:dyDescent="0.25">
      <c r="A303" s="27">
        <f t="shared" si="16"/>
        <v>7.8537499999999998</v>
      </c>
      <c r="B303" s="23">
        <v>14</v>
      </c>
      <c r="C303" s="23">
        <v>290</v>
      </c>
      <c r="D303" s="12" t="s">
        <v>374</v>
      </c>
      <c r="E303" s="12" t="s">
        <v>25</v>
      </c>
      <c r="F303" s="23" t="s">
        <v>477</v>
      </c>
      <c r="G303" s="23">
        <v>20</v>
      </c>
      <c r="H303" s="23">
        <v>148</v>
      </c>
      <c r="I303" s="23">
        <v>398</v>
      </c>
      <c r="J303" s="23">
        <v>292.60000000000002</v>
      </c>
      <c r="K303" s="23">
        <v>69.8</v>
      </c>
      <c r="L303" s="12">
        <v>0</v>
      </c>
      <c r="M303" s="23">
        <f t="shared" si="17"/>
        <v>210</v>
      </c>
      <c r="N303" s="23">
        <f>L303-12</f>
        <v>-12</v>
      </c>
      <c r="O303" s="23">
        <f>32-G303</f>
        <v>12</v>
      </c>
      <c r="P303" s="23">
        <f t="shared" si="18"/>
        <v>24</v>
      </c>
      <c r="Q303" s="23">
        <f t="shared" si="19"/>
        <v>209.39999999999998</v>
      </c>
      <c r="R303" s="23">
        <f>M303+(N303*2)+P303-Q303</f>
        <v>0.60000000000002274</v>
      </c>
      <c r="S303" s="28">
        <f>((((R303*(19-B303))*2)/(B303+2)-(B303+1))/100)+8</f>
        <v>7.8537499999999998</v>
      </c>
      <c r="T303" s="24"/>
    </row>
    <row r="304" spans="1:20" x14ac:dyDescent="0.25">
      <c r="A304" s="25">
        <f t="shared" si="16"/>
        <v>7.8239999999999998</v>
      </c>
      <c r="B304" s="20">
        <v>12</v>
      </c>
      <c r="C304" s="20">
        <v>239</v>
      </c>
      <c r="D304" s="11" t="s">
        <v>254</v>
      </c>
      <c r="E304" s="11" t="s">
        <v>54</v>
      </c>
      <c r="F304" s="20" t="s">
        <v>477</v>
      </c>
      <c r="G304" s="20">
        <v>25</v>
      </c>
      <c r="H304" s="20">
        <v>210</v>
      </c>
      <c r="I304" s="20">
        <v>318</v>
      </c>
      <c r="J304" s="20">
        <v>274.3</v>
      </c>
      <c r="K304" s="20">
        <v>24</v>
      </c>
      <c r="L304" s="11">
        <v>8.1999999999999993</v>
      </c>
      <c r="M304" s="20">
        <f t="shared" si="17"/>
        <v>261</v>
      </c>
      <c r="N304" s="20">
        <f>L304-12</f>
        <v>-3.8000000000000007</v>
      </c>
      <c r="O304" s="20">
        <f>32-G304</f>
        <v>7</v>
      </c>
      <c r="P304" s="20">
        <f t="shared" si="18"/>
        <v>14</v>
      </c>
      <c r="Q304" s="20">
        <f t="shared" si="19"/>
        <v>72</v>
      </c>
      <c r="R304" s="20">
        <f>M304+(N304*2)+P304-Q304</f>
        <v>195.39999999999998</v>
      </c>
      <c r="S304" s="26">
        <f>((((R304*(19-B304))*2)/(B304+2)-(B304+1))/100)+6</f>
        <v>7.8239999999999998</v>
      </c>
      <c r="T304" s="13"/>
    </row>
    <row r="305" spans="1:20" x14ac:dyDescent="0.25">
      <c r="A305" s="27">
        <f t="shared" si="16"/>
        <v>7.8129999999999997</v>
      </c>
      <c r="B305" s="23">
        <v>12</v>
      </c>
      <c r="C305" s="23">
        <v>230</v>
      </c>
      <c r="D305" s="12" t="s">
        <v>252</v>
      </c>
      <c r="E305" s="12" t="s">
        <v>77</v>
      </c>
      <c r="F305" s="23" t="s">
        <v>477</v>
      </c>
      <c r="G305" s="23">
        <v>27</v>
      </c>
      <c r="H305" s="23">
        <v>179</v>
      </c>
      <c r="I305" s="23">
        <v>298</v>
      </c>
      <c r="J305" s="23">
        <v>254.2</v>
      </c>
      <c r="K305" s="23">
        <v>27.7</v>
      </c>
      <c r="L305" s="12">
        <v>10.7</v>
      </c>
      <c r="M305" s="23">
        <f t="shared" si="17"/>
        <v>270</v>
      </c>
      <c r="N305" s="23">
        <f>L305-12</f>
        <v>-1.3000000000000007</v>
      </c>
      <c r="O305" s="23">
        <f>32-G305</f>
        <v>5</v>
      </c>
      <c r="P305" s="23">
        <f t="shared" si="18"/>
        <v>10</v>
      </c>
      <c r="Q305" s="23">
        <f t="shared" si="19"/>
        <v>83.1</v>
      </c>
      <c r="R305" s="23">
        <f>M305+(N305*2)+P305-Q305</f>
        <v>194.29999999999998</v>
      </c>
      <c r="S305" s="28">
        <f>((((R305*(19-B305))*2)/(B305+2)-(B305+1))/100)+6</f>
        <v>7.8129999999999997</v>
      </c>
      <c r="T305" s="14"/>
    </row>
    <row r="306" spans="1:20" x14ac:dyDescent="0.25">
      <c r="A306" s="25">
        <f t="shared" si="16"/>
        <v>7.8103333333333333</v>
      </c>
      <c r="B306" s="20">
        <v>16</v>
      </c>
      <c r="C306" s="20">
        <v>454</v>
      </c>
      <c r="D306" s="11" t="s">
        <v>458</v>
      </c>
      <c r="E306" s="11" t="s">
        <v>157</v>
      </c>
      <c r="F306" s="20" t="s">
        <v>477</v>
      </c>
      <c r="G306" s="20">
        <v>24</v>
      </c>
      <c r="H306" s="20">
        <v>365</v>
      </c>
      <c r="I306" s="20">
        <v>398</v>
      </c>
      <c r="J306" s="20">
        <v>381.5</v>
      </c>
      <c r="K306" s="20">
        <v>16.5</v>
      </c>
      <c r="L306" s="11">
        <v>2.8</v>
      </c>
      <c r="M306" s="20">
        <f t="shared" si="17"/>
        <v>46</v>
      </c>
      <c r="N306" s="20">
        <f>L306-12</f>
        <v>-9.1999999999999993</v>
      </c>
      <c r="O306" s="20">
        <f>32-G306</f>
        <v>8</v>
      </c>
      <c r="P306" s="20">
        <f t="shared" si="18"/>
        <v>16</v>
      </c>
      <c r="Q306" s="20">
        <f t="shared" si="19"/>
        <v>49.5</v>
      </c>
      <c r="R306" s="20">
        <f>M306+(N306*2)+P306-Q306</f>
        <v>-5.8999999999999986</v>
      </c>
      <c r="S306" s="26">
        <f>((((R306*(19-B306))*2)/(B306+2)-(B306+1))/100)+8</f>
        <v>7.8103333333333333</v>
      </c>
      <c r="T306" s="21"/>
    </row>
    <row r="307" spans="1:20" x14ac:dyDescent="0.25">
      <c r="A307" s="27">
        <f t="shared" si="16"/>
        <v>7.8</v>
      </c>
      <c r="B307" s="23">
        <v>13</v>
      </c>
      <c r="C307" s="23">
        <v>268</v>
      </c>
      <c r="D307" s="12" t="s">
        <v>296</v>
      </c>
      <c r="E307" s="12" t="s">
        <v>129</v>
      </c>
      <c r="F307" s="23" t="s">
        <v>475</v>
      </c>
      <c r="G307" s="23">
        <v>28</v>
      </c>
      <c r="H307" s="23">
        <v>226</v>
      </c>
      <c r="I307" s="23">
        <v>373</v>
      </c>
      <c r="J307" s="23">
        <v>295</v>
      </c>
      <c r="K307" s="23">
        <v>34.299999999999997</v>
      </c>
      <c r="L307" s="12">
        <v>6.8</v>
      </c>
      <c r="M307" s="23">
        <f t="shared" si="17"/>
        <v>232</v>
      </c>
      <c r="N307" s="23">
        <f>L307-12</f>
        <v>-5.2</v>
      </c>
      <c r="O307" s="23">
        <f>30-G307</f>
        <v>2</v>
      </c>
      <c r="P307" s="23">
        <f t="shared" si="18"/>
        <v>4</v>
      </c>
      <c r="Q307" s="23">
        <f t="shared" si="19"/>
        <v>102.89999999999999</v>
      </c>
      <c r="R307" s="23">
        <f>M307+(N307*3)+P307-Q307</f>
        <v>117.50000000000001</v>
      </c>
      <c r="S307" s="28">
        <f>((((R307*(19-B307))*2)/(B307+2)-(B307+1))/100)+7</f>
        <v>7.8</v>
      </c>
      <c r="T307" s="24"/>
    </row>
    <row r="308" spans="1:20" x14ac:dyDescent="0.25">
      <c r="A308" s="25">
        <f t="shared" si="16"/>
        <v>7.7936666666666667</v>
      </c>
      <c r="B308" s="20">
        <v>16</v>
      </c>
      <c r="C308" s="20">
        <v>440</v>
      </c>
      <c r="D308" s="11" t="s">
        <v>427</v>
      </c>
      <c r="E308" s="11" t="s">
        <v>58</v>
      </c>
      <c r="F308" s="20" t="s">
        <v>477</v>
      </c>
      <c r="G308" s="20">
        <v>27</v>
      </c>
      <c r="H308" s="20">
        <v>326</v>
      </c>
      <c r="I308" s="20">
        <v>375</v>
      </c>
      <c r="J308" s="20">
        <v>350.5</v>
      </c>
      <c r="K308" s="20">
        <v>24.5</v>
      </c>
      <c r="L308" s="11">
        <v>8.3000000000000007</v>
      </c>
      <c r="M308" s="20">
        <f t="shared" si="17"/>
        <v>60</v>
      </c>
      <c r="N308" s="20">
        <f>L308-12</f>
        <v>-3.6999999999999993</v>
      </c>
      <c r="O308" s="20">
        <f>32-G308</f>
        <v>5</v>
      </c>
      <c r="P308" s="20">
        <f t="shared" si="18"/>
        <v>10</v>
      </c>
      <c r="Q308" s="20">
        <f t="shared" si="19"/>
        <v>73.5</v>
      </c>
      <c r="R308" s="20">
        <f>M308+(N308*2)+P308-Q308</f>
        <v>-10.899999999999999</v>
      </c>
      <c r="S308" s="26">
        <f>((((R308*(19-B308))*2)/(B308+2)-(B308+1))/100)+8</f>
        <v>7.7936666666666667</v>
      </c>
      <c r="T308" s="21"/>
    </row>
    <row r="309" spans="1:20" x14ac:dyDescent="0.25">
      <c r="A309" s="27">
        <f t="shared" si="16"/>
        <v>7.7935999999999996</v>
      </c>
      <c r="B309" s="23">
        <v>13</v>
      </c>
      <c r="C309" s="23">
        <v>256</v>
      </c>
      <c r="D309" s="12" t="s">
        <v>289</v>
      </c>
      <c r="E309" s="12" t="s">
        <v>21</v>
      </c>
      <c r="F309" s="23" t="s">
        <v>475</v>
      </c>
      <c r="G309" s="23">
        <v>29</v>
      </c>
      <c r="H309" s="23">
        <v>193</v>
      </c>
      <c r="I309" s="23">
        <v>364</v>
      </c>
      <c r="J309" s="23">
        <v>291</v>
      </c>
      <c r="K309" s="23">
        <v>39</v>
      </c>
      <c r="L309" s="12">
        <v>7.9</v>
      </c>
      <c r="M309" s="23">
        <f t="shared" si="17"/>
        <v>244</v>
      </c>
      <c r="N309" s="23">
        <f>L309-12</f>
        <v>-4.0999999999999996</v>
      </c>
      <c r="O309" s="23">
        <f>30-G309</f>
        <v>1</v>
      </c>
      <c r="P309" s="23">
        <f t="shared" si="18"/>
        <v>2</v>
      </c>
      <c r="Q309" s="23">
        <f t="shared" si="19"/>
        <v>117</v>
      </c>
      <c r="R309" s="23">
        <f>M309+(N309*3)+P309-Q309</f>
        <v>116.69999999999999</v>
      </c>
      <c r="S309" s="28">
        <f>((((R309*(19-B309))*2)/(B309+2)-(B309+1))/100)+7</f>
        <v>7.7935999999999996</v>
      </c>
      <c r="T309" s="14"/>
    </row>
    <row r="310" spans="1:20" x14ac:dyDescent="0.25">
      <c r="A310" s="25">
        <f t="shared" si="16"/>
        <v>7.7889999999999997</v>
      </c>
      <c r="B310" s="20">
        <v>12</v>
      </c>
      <c r="C310" s="20">
        <v>231</v>
      </c>
      <c r="D310" s="11" t="s">
        <v>258</v>
      </c>
      <c r="E310" s="11" t="s">
        <v>63</v>
      </c>
      <c r="F310" s="20" t="s">
        <v>475</v>
      </c>
      <c r="G310" s="20">
        <v>29</v>
      </c>
      <c r="H310" s="20">
        <v>174</v>
      </c>
      <c r="I310" s="20">
        <v>411</v>
      </c>
      <c r="J310" s="20">
        <v>261.8</v>
      </c>
      <c r="K310" s="20">
        <v>47.7</v>
      </c>
      <c r="L310" s="11">
        <v>0</v>
      </c>
      <c r="M310" s="20">
        <f t="shared" si="17"/>
        <v>269</v>
      </c>
      <c r="N310" s="20">
        <f>L310-12</f>
        <v>-12</v>
      </c>
      <c r="O310" s="20">
        <f>30-G310</f>
        <v>1</v>
      </c>
      <c r="P310" s="20">
        <f t="shared" si="18"/>
        <v>2</v>
      </c>
      <c r="Q310" s="20">
        <f t="shared" si="19"/>
        <v>143.10000000000002</v>
      </c>
      <c r="R310" s="20">
        <f>M310+(N310*3)+P310-Q310</f>
        <v>91.899999999999977</v>
      </c>
      <c r="S310" s="26">
        <f>((((R310*(19-B310))*2)/(B310+2)-(B310+1))/100)+7</f>
        <v>7.7889999999999997</v>
      </c>
      <c r="T310" s="21"/>
    </row>
    <row r="311" spans="1:20" x14ac:dyDescent="0.25">
      <c r="A311" s="27">
        <f t="shared" si="16"/>
        <v>7.7863333333333333</v>
      </c>
      <c r="B311" s="23">
        <v>16</v>
      </c>
      <c r="C311" s="23">
        <v>429</v>
      </c>
      <c r="D311" s="12" t="s">
        <v>434</v>
      </c>
      <c r="E311" s="12" t="s">
        <v>36</v>
      </c>
      <c r="F311" s="23" t="s">
        <v>477</v>
      </c>
      <c r="G311" s="23">
        <v>35</v>
      </c>
      <c r="H311" s="23">
        <v>336</v>
      </c>
      <c r="I311" s="23">
        <v>392</v>
      </c>
      <c r="J311" s="23">
        <v>361.7</v>
      </c>
      <c r="K311" s="23">
        <v>23.1</v>
      </c>
      <c r="L311" s="12">
        <v>7.6</v>
      </c>
      <c r="M311" s="23">
        <f t="shared" si="17"/>
        <v>71</v>
      </c>
      <c r="N311" s="23">
        <f>L311-12</f>
        <v>-4.4000000000000004</v>
      </c>
      <c r="O311" s="23">
        <f>32-G311</f>
        <v>-3</v>
      </c>
      <c r="P311" s="23">
        <f t="shared" si="18"/>
        <v>-6</v>
      </c>
      <c r="Q311" s="23">
        <f t="shared" si="19"/>
        <v>69.300000000000011</v>
      </c>
      <c r="R311" s="23">
        <f>M311+(N311*2)+P311-Q311</f>
        <v>-13.100000000000009</v>
      </c>
      <c r="S311" s="28">
        <f>((((R311*(19-B311))*2)/(B311+2)-(B311+1))/100)+8</f>
        <v>7.7863333333333333</v>
      </c>
      <c r="T311" s="24"/>
    </row>
    <row r="312" spans="1:20" x14ac:dyDescent="0.25">
      <c r="A312" s="25">
        <f t="shared" si="16"/>
        <v>7.7703529411764709</v>
      </c>
      <c r="B312" s="20">
        <v>15</v>
      </c>
      <c r="C312" s="20">
        <v>362</v>
      </c>
      <c r="D312" s="11" t="s">
        <v>364</v>
      </c>
      <c r="E312" s="11" t="s">
        <v>25</v>
      </c>
      <c r="F312" s="20" t="s">
        <v>477</v>
      </c>
      <c r="G312" s="20">
        <v>22</v>
      </c>
      <c r="H312" s="20">
        <v>251</v>
      </c>
      <c r="I312" s="20">
        <v>390</v>
      </c>
      <c r="J312" s="20">
        <v>324</v>
      </c>
      <c r="K312" s="20">
        <v>49.6</v>
      </c>
      <c r="L312" s="11">
        <v>0</v>
      </c>
      <c r="M312" s="20">
        <f t="shared" si="17"/>
        <v>138</v>
      </c>
      <c r="N312" s="20">
        <f>L312-12</f>
        <v>-12</v>
      </c>
      <c r="O312" s="20">
        <f>32-G312</f>
        <v>10</v>
      </c>
      <c r="P312" s="20">
        <f t="shared" si="18"/>
        <v>20</v>
      </c>
      <c r="Q312" s="20">
        <f t="shared" si="19"/>
        <v>148.80000000000001</v>
      </c>
      <c r="R312" s="20">
        <f>M312+(N312*2)+P312-Q312</f>
        <v>-14.800000000000011</v>
      </c>
      <c r="S312" s="26">
        <f>((((R312*(19-B312))*2)/(B312+2)-(B312+1))/100)+8</f>
        <v>7.7703529411764709</v>
      </c>
      <c r="T312" s="21"/>
    </row>
    <row r="313" spans="1:20" x14ac:dyDescent="0.25">
      <c r="A313" s="27">
        <f t="shared" si="16"/>
        <v>7.7351999999999999</v>
      </c>
      <c r="B313" s="23">
        <v>13</v>
      </c>
      <c r="C313" s="23">
        <v>282</v>
      </c>
      <c r="D313" s="12" t="s">
        <v>301</v>
      </c>
      <c r="E313" s="12" t="s">
        <v>85</v>
      </c>
      <c r="F313" s="23" t="s">
        <v>477</v>
      </c>
      <c r="G313" s="23">
        <v>30</v>
      </c>
      <c r="H313" s="23">
        <v>237</v>
      </c>
      <c r="I313" s="23">
        <v>366</v>
      </c>
      <c r="J313" s="23">
        <v>306.5</v>
      </c>
      <c r="K313" s="23">
        <v>36.200000000000003</v>
      </c>
      <c r="L313" s="12">
        <v>10</v>
      </c>
      <c r="M313" s="23">
        <f t="shared" si="17"/>
        <v>218</v>
      </c>
      <c r="N313" s="23">
        <f>L313-12</f>
        <v>-2</v>
      </c>
      <c r="O313" s="23">
        <f>32-G313</f>
        <v>2</v>
      </c>
      <c r="P313" s="23">
        <f t="shared" si="18"/>
        <v>4</v>
      </c>
      <c r="Q313" s="23">
        <f t="shared" si="19"/>
        <v>108.60000000000001</v>
      </c>
      <c r="R313" s="23">
        <f>M313+(N313*2)+P313-Q313</f>
        <v>109.39999999999999</v>
      </c>
      <c r="S313" s="28">
        <f>((((R313*(19-B313))*2)/(B313+2)-(B313+1))/100)+7</f>
        <v>7.7351999999999999</v>
      </c>
      <c r="T313" s="24"/>
    </row>
    <row r="314" spans="1:20" x14ac:dyDescent="0.25">
      <c r="A314" s="25">
        <f t="shared" si="16"/>
        <v>7.7224000000000004</v>
      </c>
      <c r="B314" s="20">
        <v>13</v>
      </c>
      <c r="C314" s="20">
        <v>261</v>
      </c>
      <c r="D314" s="11" t="s">
        <v>273</v>
      </c>
      <c r="E314" s="11" t="s">
        <v>34</v>
      </c>
      <c r="F314" s="20" t="s">
        <v>475</v>
      </c>
      <c r="G314" s="20">
        <v>26</v>
      </c>
      <c r="H314" s="20">
        <v>187</v>
      </c>
      <c r="I314" s="20">
        <v>384</v>
      </c>
      <c r="J314" s="20">
        <v>289.39999999999998</v>
      </c>
      <c r="K314" s="20">
        <v>37.9</v>
      </c>
      <c r="L314" s="11">
        <v>3.5</v>
      </c>
      <c r="M314" s="20">
        <f t="shared" si="17"/>
        <v>239</v>
      </c>
      <c r="N314" s="20">
        <f>L314-12</f>
        <v>-8.5</v>
      </c>
      <c r="O314" s="20">
        <f>30-G314</f>
        <v>4</v>
      </c>
      <c r="P314" s="20">
        <f t="shared" si="18"/>
        <v>8</v>
      </c>
      <c r="Q314" s="20">
        <f t="shared" si="19"/>
        <v>113.69999999999999</v>
      </c>
      <c r="R314" s="20">
        <f>M314+(N314*3)+P314-Q314</f>
        <v>107.80000000000001</v>
      </c>
      <c r="S314" s="26">
        <f>((((R314*(19-B314))*2)/(B314+2)-(B314+1))/100)+7</f>
        <v>7.7224000000000004</v>
      </c>
      <c r="T314" s="21"/>
    </row>
    <row r="315" spans="1:20" x14ac:dyDescent="0.25">
      <c r="A315" s="27">
        <f t="shared" si="16"/>
        <v>7.72</v>
      </c>
      <c r="B315" s="23">
        <v>13</v>
      </c>
      <c r="C315" s="23">
        <v>266</v>
      </c>
      <c r="D315" s="12" t="s">
        <v>309</v>
      </c>
      <c r="E315" s="12" t="s">
        <v>38</v>
      </c>
      <c r="F315" s="23" t="s">
        <v>475</v>
      </c>
      <c r="G315" s="23">
        <v>22</v>
      </c>
      <c r="H315" s="23">
        <v>204</v>
      </c>
      <c r="I315" s="23">
        <v>360</v>
      </c>
      <c r="J315" s="23">
        <v>293.39999999999998</v>
      </c>
      <c r="K315" s="23">
        <v>35.5</v>
      </c>
      <c r="L315" s="12">
        <v>0</v>
      </c>
      <c r="M315" s="23">
        <f t="shared" si="17"/>
        <v>234</v>
      </c>
      <c r="N315" s="23">
        <f>L315-12</f>
        <v>-12</v>
      </c>
      <c r="O315" s="23">
        <f>30-G315</f>
        <v>8</v>
      </c>
      <c r="P315" s="23">
        <f t="shared" si="18"/>
        <v>16</v>
      </c>
      <c r="Q315" s="23">
        <f t="shared" si="19"/>
        <v>106.5</v>
      </c>
      <c r="R315" s="23">
        <f>M315+(N315*3)+P315-Q315</f>
        <v>107.5</v>
      </c>
      <c r="S315" s="28">
        <f>((((R315*(19-B315))*2)/(B315+2)-(B315+1))/100)+7</f>
        <v>7.72</v>
      </c>
      <c r="T315" s="24"/>
    </row>
    <row r="316" spans="1:20" x14ac:dyDescent="0.25">
      <c r="A316" s="25">
        <f t="shared" si="16"/>
        <v>7.7176</v>
      </c>
      <c r="B316" s="20">
        <v>13</v>
      </c>
      <c r="C316" s="20">
        <v>273</v>
      </c>
      <c r="D316" s="11" t="s">
        <v>320</v>
      </c>
      <c r="E316" s="11" t="s">
        <v>157</v>
      </c>
      <c r="F316" s="20" t="s">
        <v>475</v>
      </c>
      <c r="G316" s="20">
        <v>23</v>
      </c>
      <c r="H316" s="20">
        <v>212</v>
      </c>
      <c r="I316" s="20">
        <v>352</v>
      </c>
      <c r="J316" s="20">
        <v>301.89999999999998</v>
      </c>
      <c r="K316" s="20">
        <v>37.5</v>
      </c>
      <c r="L316" s="11">
        <v>4.9000000000000004</v>
      </c>
      <c r="M316" s="20">
        <f t="shared" si="17"/>
        <v>227</v>
      </c>
      <c r="N316" s="20">
        <f>L316-12</f>
        <v>-7.1</v>
      </c>
      <c r="O316" s="20">
        <f>30-G316</f>
        <v>7</v>
      </c>
      <c r="P316" s="20">
        <f t="shared" si="18"/>
        <v>14</v>
      </c>
      <c r="Q316" s="20">
        <f t="shared" si="19"/>
        <v>112.5</v>
      </c>
      <c r="R316" s="20">
        <f>M316+(N316*3)+P316-Q316</f>
        <v>107.19999999999999</v>
      </c>
      <c r="S316" s="26">
        <f>((((R316*(19-B316))*2)/(B316+2)-(B316+1))/100)+7</f>
        <v>7.7176</v>
      </c>
      <c r="T316" s="13"/>
    </row>
    <row r="317" spans="1:20" x14ac:dyDescent="0.25">
      <c r="A317" s="27">
        <f t="shared" si="16"/>
        <v>7.7</v>
      </c>
      <c r="B317" s="23">
        <v>12</v>
      </c>
      <c r="C317" s="23">
        <v>221</v>
      </c>
      <c r="D317" s="12" t="s">
        <v>230</v>
      </c>
      <c r="E317" s="12" t="s">
        <v>75</v>
      </c>
      <c r="F317" s="23" t="s">
        <v>477</v>
      </c>
      <c r="G317" s="23">
        <v>25</v>
      </c>
      <c r="H317" s="23">
        <v>189</v>
      </c>
      <c r="I317" s="23">
        <v>325</v>
      </c>
      <c r="J317" s="23">
        <v>247.4</v>
      </c>
      <c r="K317" s="23">
        <v>32.799999999999997</v>
      </c>
      <c r="L317" s="12">
        <v>6.2</v>
      </c>
      <c r="M317" s="23">
        <f t="shared" si="17"/>
        <v>279</v>
      </c>
      <c r="N317" s="23">
        <f>L317-12</f>
        <v>-5.8</v>
      </c>
      <c r="O317" s="23">
        <f>32-G317</f>
        <v>7</v>
      </c>
      <c r="P317" s="23">
        <f t="shared" si="18"/>
        <v>14</v>
      </c>
      <c r="Q317" s="23">
        <f t="shared" si="19"/>
        <v>98.399999999999991</v>
      </c>
      <c r="R317" s="23">
        <f>M317+(N317*2)+P317-Q317</f>
        <v>183</v>
      </c>
      <c r="S317" s="28">
        <f>((((R317*(19-B317))*2)/(B317+2)-(B317+1))/100)+6</f>
        <v>7.7</v>
      </c>
      <c r="T317" s="14"/>
    </row>
    <row r="318" spans="1:20" x14ac:dyDescent="0.25">
      <c r="A318" s="25">
        <f t="shared" si="16"/>
        <v>7.6319999999999997</v>
      </c>
      <c r="B318" s="20">
        <v>13</v>
      </c>
      <c r="C318" s="20">
        <v>271</v>
      </c>
      <c r="D318" s="11" t="s">
        <v>331</v>
      </c>
      <c r="E318" s="11" t="s">
        <v>77</v>
      </c>
      <c r="F318" s="20" t="s">
        <v>475</v>
      </c>
      <c r="G318" s="20">
        <v>25</v>
      </c>
      <c r="H318" s="20">
        <v>190</v>
      </c>
      <c r="I318" s="20">
        <v>364</v>
      </c>
      <c r="J318" s="20">
        <v>302.60000000000002</v>
      </c>
      <c r="K318" s="20">
        <v>36.4</v>
      </c>
      <c r="L318" s="11">
        <v>0.9</v>
      </c>
      <c r="M318" s="20">
        <f t="shared" si="17"/>
        <v>229</v>
      </c>
      <c r="N318" s="20">
        <f>L318-12</f>
        <v>-11.1</v>
      </c>
      <c r="O318" s="20">
        <f>30-G318</f>
        <v>5</v>
      </c>
      <c r="P318" s="20">
        <f t="shared" si="18"/>
        <v>10</v>
      </c>
      <c r="Q318" s="20">
        <f t="shared" si="19"/>
        <v>109.19999999999999</v>
      </c>
      <c r="R318" s="20">
        <f>M318+(N318*3)+P318-Q318</f>
        <v>96.5</v>
      </c>
      <c r="S318" s="26">
        <f>((((R318*(19-B318))*2)/(B318+2)-(B318+1))/100)+7</f>
        <v>7.6319999999999997</v>
      </c>
      <c r="T318" s="13"/>
    </row>
    <row r="319" spans="1:20" x14ac:dyDescent="0.25">
      <c r="A319" s="27">
        <f t="shared" si="16"/>
        <v>7.6247999999999996</v>
      </c>
      <c r="B319" s="23">
        <v>13</v>
      </c>
      <c r="C319" s="23">
        <v>280</v>
      </c>
      <c r="D319" s="12" t="s">
        <v>297</v>
      </c>
      <c r="E319" s="12" t="s">
        <v>77</v>
      </c>
      <c r="F319" s="23" t="s">
        <v>475</v>
      </c>
      <c r="G319" s="23">
        <v>25</v>
      </c>
      <c r="H319" s="23">
        <v>168</v>
      </c>
      <c r="I319" s="23">
        <v>401</v>
      </c>
      <c r="J319" s="23">
        <v>323.10000000000002</v>
      </c>
      <c r="K319" s="23">
        <v>35.1</v>
      </c>
      <c r="L319" s="12">
        <v>2.2999999999999998</v>
      </c>
      <c r="M319" s="23">
        <f t="shared" si="17"/>
        <v>220</v>
      </c>
      <c r="N319" s="23">
        <f>L319-12</f>
        <v>-9.6999999999999993</v>
      </c>
      <c r="O319" s="23">
        <f>30-G319</f>
        <v>5</v>
      </c>
      <c r="P319" s="23">
        <f t="shared" si="18"/>
        <v>10</v>
      </c>
      <c r="Q319" s="23">
        <f t="shared" si="19"/>
        <v>105.30000000000001</v>
      </c>
      <c r="R319" s="23">
        <f>M319+(N319*3)+P319-Q319</f>
        <v>95.6</v>
      </c>
      <c r="S319" s="28">
        <f>((((R319*(19-B319))*2)/(B319+2)-(B319+1))/100)+7</f>
        <v>7.6247999999999996</v>
      </c>
      <c r="T319" s="14"/>
    </row>
    <row r="320" spans="1:20" x14ac:dyDescent="0.25">
      <c r="A320" s="25">
        <f t="shared" si="16"/>
        <v>7.5864000000000003</v>
      </c>
      <c r="B320" s="20">
        <v>13</v>
      </c>
      <c r="C320" s="20">
        <v>259</v>
      </c>
      <c r="D320" s="11" t="s">
        <v>294</v>
      </c>
      <c r="E320" s="11" t="s">
        <v>85</v>
      </c>
      <c r="F320" s="20" t="s">
        <v>475</v>
      </c>
      <c r="G320" s="20">
        <v>31</v>
      </c>
      <c r="H320" s="20">
        <v>147</v>
      </c>
      <c r="I320" s="20">
        <v>418</v>
      </c>
      <c r="J320" s="20">
        <v>286.60000000000002</v>
      </c>
      <c r="K320" s="20">
        <v>42.2</v>
      </c>
      <c r="L320" s="11">
        <v>4.8</v>
      </c>
      <c r="M320" s="20">
        <f t="shared" si="17"/>
        <v>241</v>
      </c>
      <c r="N320" s="20">
        <f>L320-12</f>
        <v>-7.2</v>
      </c>
      <c r="O320" s="20">
        <f>30-G320</f>
        <v>-1</v>
      </c>
      <c r="P320" s="20">
        <f t="shared" si="18"/>
        <v>-2</v>
      </c>
      <c r="Q320" s="20">
        <f t="shared" si="19"/>
        <v>126.60000000000001</v>
      </c>
      <c r="R320" s="20">
        <f>M320+(N320*3)+P320-Q320</f>
        <v>90.8</v>
      </c>
      <c r="S320" s="26">
        <f>((((R320*(19-B320))*2)/(B320+2)-(B320+1))/100)+7</f>
        <v>7.5864000000000003</v>
      </c>
      <c r="T320" s="21"/>
    </row>
    <row r="321" spans="1:20" x14ac:dyDescent="0.25">
      <c r="A321" s="27">
        <f t="shared" si="16"/>
        <v>7.5529999999999999</v>
      </c>
      <c r="B321" s="23">
        <v>12</v>
      </c>
      <c r="C321" s="23">
        <v>245</v>
      </c>
      <c r="D321" s="12" t="s">
        <v>260</v>
      </c>
      <c r="E321" s="12" t="s">
        <v>85</v>
      </c>
      <c r="F321" s="23" t="s">
        <v>477</v>
      </c>
      <c r="G321" s="23">
        <v>24</v>
      </c>
      <c r="H321" s="23">
        <v>174</v>
      </c>
      <c r="I321" s="23">
        <v>336</v>
      </c>
      <c r="J321" s="23">
        <v>260.39999999999998</v>
      </c>
      <c r="K321" s="23">
        <v>33.5</v>
      </c>
      <c r="L321" s="12">
        <v>10.9</v>
      </c>
      <c r="M321" s="23">
        <f t="shared" si="17"/>
        <v>255</v>
      </c>
      <c r="N321" s="23">
        <f>L321-12</f>
        <v>-1.0999999999999996</v>
      </c>
      <c r="O321" s="23">
        <f>32-G321</f>
        <v>8</v>
      </c>
      <c r="P321" s="23">
        <f t="shared" si="18"/>
        <v>16</v>
      </c>
      <c r="Q321" s="23">
        <f t="shared" si="19"/>
        <v>100.5</v>
      </c>
      <c r="R321" s="23">
        <f>M321+(N321*2)+P321-Q321</f>
        <v>168.3</v>
      </c>
      <c r="S321" s="28">
        <f>((((R321*(19-B321))*2)/(B321+2)-(B321+1))/100)+6</f>
        <v>7.5529999999999999</v>
      </c>
      <c r="T321" s="14"/>
    </row>
    <row r="322" spans="1:20" x14ac:dyDescent="0.25">
      <c r="A322" s="25">
        <f t="shared" ref="A322:A385" si="20">S322+T322</f>
        <v>7.55</v>
      </c>
      <c r="B322" s="20">
        <v>12</v>
      </c>
      <c r="C322" s="20">
        <v>225</v>
      </c>
      <c r="D322" s="11" t="s">
        <v>275</v>
      </c>
      <c r="E322" s="11" t="s">
        <v>25</v>
      </c>
      <c r="F322" s="20" t="s">
        <v>477</v>
      </c>
      <c r="G322" s="20">
        <v>22</v>
      </c>
      <c r="H322" s="20">
        <v>182</v>
      </c>
      <c r="I322" s="20">
        <v>371</v>
      </c>
      <c r="J322" s="20">
        <v>267.89999999999998</v>
      </c>
      <c r="K322" s="20">
        <v>37.6</v>
      </c>
      <c r="L322" s="11">
        <v>4.9000000000000004</v>
      </c>
      <c r="M322" s="20">
        <f t="shared" ref="M322:M385" si="21">500-C322</f>
        <v>275</v>
      </c>
      <c r="N322" s="20">
        <f>L322-12</f>
        <v>-7.1</v>
      </c>
      <c r="O322" s="20">
        <f>32-G322</f>
        <v>10</v>
      </c>
      <c r="P322" s="20">
        <f t="shared" ref="P322:P385" si="22">O322*2</f>
        <v>20</v>
      </c>
      <c r="Q322" s="20">
        <f t="shared" ref="Q322:Q385" si="23">K322*3</f>
        <v>112.80000000000001</v>
      </c>
      <c r="R322" s="20">
        <f>M322+(N322*2)+P322-Q322</f>
        <v>168</v>
      </c>
      <c r="S322" s="26">
        <f>((((R322*(19-B322))*2)/(B322+2)-(B322+1))/100)+6</f>
        <v>7.55</v>
      </c>
      <c r="T322" s="13"/>
    </row>
    <row r="323" spans="1:20" x14ac:dyDescent="0.25">
      <c r="A323" s="27">
        <f t="shared" si="20"/>
        <v>7.5472000000000001</v>
      </c>
      <c r="B323" s="23">
        <v>13</v>
      </c>
      <c r="C323" s="23">
        <v>267</v>
      </c>
      <c r="D323" s="12" t="s">
        <v>305</v>
      </c>
      <c r="E323" s="12" t="s">
        <v>81</v>
      </c>
      <c r="F323" s="23" t="s">
        <v>475</v>
      </c>
      <c r="G323" s="23">
        <v>29</v>
      </c>
      <c r="H323" s="23">
        <v>175</v>
      </c>
      <c r="I323" s="23">
        <v>431</v>
      </c>
      <c r="J323" s="23">
        <v>305.5</v>
      </c>
      <c r="K323" s="23">
        <v>46.2</v>
      </c>
      <c r="L323" s="12">
        <v>8.5</v>
      </c>
      <c r="M323" s="23">
        <f t="shared" si="21"/>
        <v>233</v>
      </c>
      <c r="N323" s="23">
        <f>L323-12</f>
        <v>-3.5</v>
      </c>
      <c r="O323" s="23">
        <f>30-G323</f>
        <v>1</v>
      </c>
      <c r="P323" s="23">
        <f t="shared" si="22"/>
        <v>2</v>
      </c>
      <c r="Q323" s="23">
        <f t="shared" si="23"/>
        <v>138.60000000000002</v>
      </c>
      <c r="R323" s="23">
        <f>M323+(N323*3)+P323-Q323</f>
        <v>85.899999999999977</v>
      </c>
      <c r="S323" s="28">
        <f>((((R323*(19-B323))*2)/(B323+2)-(B323+1))/100)+7</f>
        <v>7.5472000000000001</v>
      </c>
      <c r="T323" s="24"/>
    </row>
    <row r="324" spans="1:20" x14ac:dyDescent="0.25">
      <c r="A324" s="25">
        <f t="shared" si="20"/>
        <v>7.54</v>
      </c>
      <c r="B324" s="20">
        <v>12</v>
      </c>
      <c r="C324" s="20">
        <v>253</v>
      </c>
      <c r="D324" s="11" t="s">
        <v>274</v>
      </c>
      <c r="E324" s="11" t="s">
        <v>36</v>
      </c>
      <c r="F324" s="20" t="s">
        <v>475</v>
      </c>
      <c r="G324" s="20">
        <v>21</v>
      </c>
      <c r="H324" s="20">
        <v>176</v>
      </c>
      <c r="I324" s="20">
        <v>382</v>
      </c>
      <c r="J324" s="20">
        <v>260.5</v>
      </c>
      <c r="K324" s="20">
        <v>54</v>
      </c>
      <c r="L324" s="11">
        <v>0</v>
      </c>
      <c r="M324" s="20">
        <f t="shared" si="21"/>
        <v>247</v>
      </c>
      <c r="N324" s="20">
        <f>L324-12</f>
        <v>-12</v>
      </c>
      <c r="O324" s="20">
        <f>30-G324</f>
        <v>9</v>
      </c>
      <c r="P324" s="20">
        <f t="shared" si="22"/>
        <v>18</v>
      </c>
      <c r="Q324" s="20">
        <f t="shared" si="23"/>
        <v>162</v>
      </c>
      <c r="R324" s="20">
        <f>M324+(N324*3)+P324-Q324</f>
        <v>67</v>
      </c>
      <c r="S324" s="26">
        <f>((((R324*(19-B324))*2)/(B324+2)-(B324+1))/100)+7</f>
        <v>7.54</v>
      </c>
      <c r="T324" s="13"/>
    </row>
    <row r="325" spans="1:20" x14ac:dyDescent="0.25">
      <c r="A325" s="27">
        <f t="shared" si="20"/>
        <v>7.5220000000000002</v>
      </c>
      <c r="B325" s="23">
        <v>12</v>
      </c>
      <c r="C325" s="23">
        <v>254</v>
      </c>
      <c r="D325" s="12" t="s">
        <v>508</v>
      </c>
      <c r="E325" s="12" t="s">
        <v>65</v>
      </c>
      <c r="F325" s="23" t="s">
        <v>477</v>
      </c>
      <c r="G325" s="23">
        <v>21</v>
      </c>
      <c r="H325" s="23">
        <v>111</v>
      </c>
      <c r="I325" s="23">
        <v>385</v>
      </c>
      <c r="J325" s="23">
        <v>253.5</v>
      </c>
      <c r="K325" s="23">
        <v>59.6</v>
      </c>
      <c r="L325" s="12">
        <v>0</v>
      </c>
      <c r="M325" s="23">
        <f t="shared" si="21"/>
        <v>246</v>
      </c>
      <c r="N325" s="23">
        <f>L325-12</f>
        <v>-12</v>
      </c>
      <c r="O325" s="23">
        <f>32-G325</f>
        <v>11</v>
      </c>
      <c r="P325" s="23">
        <f t="shared" si="22"/>
        <v>22</v>
      </c>
      <c r="Q325" s="23">
        <f t="shared" si="23"/>
        <v>178.8</v>
      </c>
      <c r="R325" s="23">
        <f>M325+(N325*2)+P325-Q325</f>
        <v>65.199999999999989</v>
      </c>
      <c r="S325" s="28">
        <f>((((R325*(19-B325))*2)/(B325+2)-(B325+1))/100)+7</f>
        <v>7.5220000000000002</v>
      </c>
      <c r="T325" s="24"/>
    </row>
    <row r="326" spans="1:20" x14ac:dyDescent="0.25">
      <c r="A326" s="25">
        <f t="shared" si="20"/>
        <v>7.5212500000000002</v>
      </c>
      <c r="B326" s="20">
        <v>14</v>
      </c>
      <c r="C326" s="20">
        <v>303</v>
      </c>
      <c r="D326" s="11" t="s">
        <v>350</v>
      </c>
      <c r="E326" s="11" t="s">
        <v>75</v>
      </c>
      <c r="F326" s="20" t="s">
        <v>475</v>
      </c>
      <c r="G326" s="20">
        <v>25</v>
      </c>
      <c r="H326" s="20">
        <v>224</v>
      </c>
      <c r="I326" s="20">
        <v>399</v>
      </c>
      <c r="J326" s="20">
        <v>338.4</v>
      </c>
      <c r="K326" s="20">
        <v>29.7</v>
      </c>
      <c r="L326" s="11">
        <v>8.5</v>
      </c>
      <c r="M326" s="20">
        <f t="shared" si="21"/>
        <v>197</v>
      </c>
      <c r="N326" s="20">
        <f>L326-12</f>
        <v>-3.5</v>
      </c>
      <c r="O326" s="20">
        <f>30-G326</f>
        <v>5</v>
      </c>
      <c r="P326" s="20">
        <f t="shared" si="22"/>
        <v>10</v>
      </c>
      <c r="Q326" s="20">
        <f t="shared" si="23"/>
        <v>89.1</v>
      </c>
      <c r="R326" s="20">
        <f>M326+(N326*3)+P326-Q326</f>
        <v>107.4</v>
      </c>
      <c r="S326" s="26">
        <f>((((R326*(19-B326))*2)/(B326+2)-(B326+1))/100)+7</f>
        <v>7.5212500000000002</v>
      </c>
      <c r="T326" s="21"/>
    </row>
    <row r="327" spans="1:20" x14ac:dyDescent="0.25">
      <c r="A327" s="27">
        <f t="shared" si="20"/>
        <v>7.5212500000000002</v>
      </c>
      <c r="B327" s="23">
        <v>14</v>
      </c>
      <c r="C327" s="23">
        <v>330</v>
      </c>
      <c r="D327" s="12" t="s">
        <v>509</v>
      </c>
      <c r="E327" s="12" t="s">
        <v>58</v>
      </c>
      <c r="F327" s="23" t="s">
        <v>477</v>
      </c>
      <c r="G327" s="23">
        <v>24</v>
      </c>
      <c r="H327" s="23">
        <v>290</v>
      </c>
      <c r="I327" s="23">
        <v>353</v>
      </c>
      <c r="J327" s="23">
        <v>324.39999999999998</v>
      </c>
      <c r="K327" s="23">
        <v>21.4</v>
      </c>
      <c r="L327" s="12">
        <v>4.8</v>
      </c>
      <c r="M327" s="23">
        <f t="shared" si="21"/>
        <v>170</v>
      </c>
      <c r="N327" s="23">
        <f>L327-12</f>
        <v>-7.2</v>
      </c>
      <c r="O327" s="23">
        <f>32-G327</f>
        <v>8</v>
      </c>
      <c r="P327" s="23">
        <f t="shared" si="22"/>
        <v>16</v>
      </c>
      <c r="Q327" s="23">
        <f t="shared" si="23"/>
        <v>64.199999999999989</v>
      </c>
      <c r="R327" s="23">
        <f>M327+(N327*2)+P327-Q327</f>
        <v>107.4</v>
      </c>
      <c r="S327" s="28">
        <f>((((R327*(19-B327))*2)/(B327+2)-(B327+1))/100)+7</f>
        <v>7.5212500000000002</v>
      </c>
      <c r="T327" s="24"/>
    </row>
    <row r="328" spans="1:20" x14ac:dyDescent="0.25">
      <c r="A328" s="25">
        <f t="shared" si="20"/>
        <v>7.5191999999999997</v>
      </c>
      <c r="B328" s="20">
        <v>13</v>
      </c>
      <c r="C328" s="20">
        <v>272</v>
      </c>
      <c r="D328" s="11" t="s">
        <v>358</v>
      </c>
      <c r="E328" s="11" t="s">
        <v>19</v>
      </c>
      <c r="F328" s="20" t="s">
        <v>474</v>
      </c>
      <c r="G328" s="20">
        <v>22</v>
      </c>
      <c r="H328" s="20">
        <v>167</v>
      </c>
      <c r="I328" s="20">
        <v>381</v>
      </c>
      <c r="J328" s="20">
        <v>291.10000000000002</v>
      </c>
      <c r="K328" s="20">
        <v>45.2</v>
      </c>
      <c r="L328" s="20">
        <v>0</v>
      </c>
      <c r="M328" s="20">
        <f t="shared" si="21"/>
        <v>228</v>
      </c>
      <c r="N328" s="20">
        <f>L328-18</f>
        <v>-18</v>
      </c>
      <c r="O328" s="20">
        <f>35-G328</f>
        <v>13</v>
      </c>
      <c r="P328" s="20">
        <f t="shared" si="22"/>
        <v>26</v>
      </c>
      <c r="Q328" s="20">
        <f t="shared" si="23"/>
        <v>135.60000000000002</v>
      </c>
      <c r="R328" s="20">
        <f>M328+(N328*2)+P328-Q328</f>
        <v>82.399999999999977</v>
      </c>
      <c r="S328" s="26">
        <f>((((R328*(19-B328))*2)/(B328+2)-(B328+1))/100)+7</f>
        <v>7.5191999999999997</v>
      </c>
      <c r="T328" s="21"/>
    </row>
    <row r="329" spans="1:20" x14ac:dyDescent="0.25">
      <c r="A329" s="27">
        <f t="shared" si="20"/>
        <v>7.5066666666666668</v>
      </c>
      <c r="B329" s="23">
        <v>16</v>
      </c>
      <c r="C329" s="23">
        <v>452</v>
      </c>
      <c r="D329" s="12" t="s">
        <v>431</v>
      </c>
      <c r="E329" s="12" t="s">
        <v>85</v>
      </c>
      <c r="F329" s="23" t="s">
        <v>477</v>
      </c>
      <c r="G329" s="23">
        <v>22</v>
      </c>
      <c r="H329" s="23">
        <v>333</v>
      </c>
      <c r="I329" s="23">
        <v>427</v>
      </c>
      <c r="J329" s="23">
        <v>380</v>
      </c>
      <c r="K329" s="23">
        <v>47</v>
      </c>
      <c r="L329" s="12">
        <v>0</v>
      </c>
      <c r="M329" s="23">
        <f t="shared" si="21"/>
        <v>48</v>
      </c>
      <c r="N329" s="23">
        <f>L329-12</f>
        <v>-12</v>
      </c>
      <c r="O329" s="23">
        <f>32-G329</f>
        <v>10</v>
      </c>
      <c r="P329" s="23">
        <f t="shared" si="22"/>
        <v>20</v>
      </c>
      <c r="Q329" s="23">
        <f t="shared" si="23"/>
        <v>141</v>
      </c>
      <c r="R329" s="23">
        <f>M329+(N329*2)+P329-Q329</f>
        <v>-97</v>
      </c>
      <c r="S329" s="28">
        <f>((((R329*(19-B329))*2)/(B329+2)-(B329+1))/100)+8</f>
        <v>7.5066666666666668</v>
      </c>
      <c r="T329" s="24"/>
    </row>
    <row r="330" spans="1:20" x14ac:dyDescent="0.25">
      <c r="A330" s="25">
        <f t="shared" si="20"/>
        <v>7.49</v>
      </c>
      <c r="B330" s="20">
        <v>12</v>
      </c>
      <c r="C330" s="20">
        <v>218</v>
      </c>
      <c r="D330" s="11" t="s">
        <v>250</v>
      </c>
      <c r="E330" s="11" t="s">
        <v>56</v>
      </c>
      <c r="F330" s="20" t="s">
        <v>476</v>
      </c>
      <c r="G330" s="20">
        <v>32</v>
      </c>
      <c r="H330" s="20">
        <v>125</v>
      </c>
      <c r="I330" s="20">
        <v>349</v>
      </c>
      <c r="J330" s="20">
        <v>250.6</v>
      </c>
      <c r="K330" s="20">
        <v>40.200000000000003</v>
      </c>
      <c r="L330" s="11">
        <v>9.3000000000000007</v>
      </c>
      <c r="M330" s="20">
        <f t="shared" si="21"/>
        <v>282</v>
      </c>
      <c r="N330" s="20">
        <f>L330-12</f>
        <v>-2.6999999999999993</v>
      </c>
      <c r="O330" s="20">
        <f>35-G330</f>
        <v>3</v>
      </c>
      <c r="P330" s="20">
        <f t="shared" si="22"/>
        <v>6</v>
      </c>
      <c r="Q330" s="20">
        <f t="shared" si="23"/>
        <v>120.60000000000001</v>
      </c>
      <c r="R330" s="20">
        <f>M330+(N330*2)+P330-Q330</f>
        <v>162</v>
      </c>
      <c r="S330" s="26">
        <f>((((R330*(19-B330))*2)/(B330+2)-(B330+1))/100)+6</f>
        <v>7.49</v>
      </c>
      <c r="T330" s="13"/>
    </row>
    <row r="331" spans="1:20" x14ac:dyDescent="0.25">
      <c r="A331" s="27">
        <f t="shared" si="20"/>
        <v>7.4752000000000001</v>
      </c>
      <c r="B331" s="23">
        <v>13</v>
      </c>
      <c r="C331" s="23">
        <v>287</v>
      </c>
      <c r="D331" s="12" t="s">
        <v>295</v>
      </c>
      <c r="E331" s="12" t="s">
        <v>48</v>
      </c>
      <c r="F331" s="23" t="s">
        <v>475</v>
      </c>
      <c r="G331" s="23">
        <v>25</v>
      </c>
      <c r="H331" s="23">
        <v>198</v>
      </c>
      <c r="I331" s="23">
        <v>416</v>
      </c>
      <c r="J331" s="23">
        <v>306.8</v>
      </c>
      <c r="K331" s="23">
        <v>40.799999999999997</v>
      </c>
      <c r="L331" s="12">
        <v>4.0999999999999996</v>
      </c>
      <c r="M331" s="23">
        <f t="shared" si="21"/>
        <v>213</v>
      </c>
      <c r="N331" s="23">
        <f>L331-12</f>
        <v>-7.9</v>
      </c>
      <c r="O331" s="23">
        <f>30-G331</f>
        <v>5</v>
      </c>
      <c r="P331" s="23">
        <f t="shared" si="22"/>
        <v>10</v>
      </c>
      <c r="Q331" s="23">
        <f t="shared" si="23"/>
        <v>122.39999999999999</v>
      </c>
      <c r="R331" s="23">
        <f>M331+(N331*3)+P331-Q331</f>
        <v>76.90000000000002</v>
      </c>
      <c r="S331" s="28">
        <f>((((R331*(19-B331))*2)/(B331+2)-(B331+1))/100)+7</f>
        <v>7.4752000000000001</v>
      </c>
      <c r="T331" s="14"/>
    </row>
    <row r="332" spans="1:20" x14ac:dyDescent="0.25">
      <c r="A332" s="25">
        <f t="shared" si="20"/>
        <v>7.4719999999999995</v>
      </c>
      <c r="B332" s="20">
        <v>12</v>
      </c>
      <c r="C332" s="20">
        <v>251</v>
      </c>
      <c r="D332" s="11" t="s">
        <v>284</v>
      </c>
      <c r="E332" s="11" t="s">
        <v>45</v>
      </c>
      <c r="F332" s="20" t="s">
        <v>477</v>
      </c>
      <c r="G332" s="20">
        <v>23</v>
      </c>
      <c r="H332" s="20">
        <v>212</v>
      </c>
      <c r="I332" s="20">
        <v>354</v>
      </c>
      <c r="J332" s="20">
        <v>283.39999999999998</v>
      </c>
      <c r="K332" s="20">
        <v>29.8</v>
      </c>
      <c r="L332" s="11">
        <v>3.3</v>
      </c>
      <c r="M332" s="20">
        <f t="shared" si="21"/>
        <v>249</v>
      </c>
      <c r="N332" s="20">
        <f>L332-12</f>
        <v>-8.6999999999999993</v>
      </c>
      <c r="O332" s="20">
        <f>32-G332</f>
        <v>9</v>
      </c>
      <c r="P332" s="20">
        <f t="shared" si="22"/>
        <v>18</v>
      </c>
      <c r="Q332" s="20">
        <f t="shared" si="23"/>
        <v>89.4</v>
      </c>
      <c r="R332" s="20">
        <f>M332+(N332*2)+P332-Q332</f>
        <v>160.19999999999999</v>
      </c>
      <c r="S332" s="26">
        <f>((((R332*(19-B332))*2)/(B332+2)-(B332+1))/100)+6</f>
        <v>7.4719999999999995</v>
      </c>
      <c r="T332" s="13"/>
    </row>
    <row r="333" spans="1:20" x14ac:dyDescent="0.25">
      <c r="A333" s="27">
        <f t="shared" si="20"/>
        <v>7.4487500000000004</v>
      </c>
      <c r="B333" s="23">
        <v>14</v>
      </c>
      <c r="C333" s="23">
        <v>301</v>
      </c>
      <c r="D333" s="12" t="s">
        <v>318</v>
      </c>
      <c r="E333" s="12" t="s">
        <v>11</v>
      </c>
      <c r="F333" s="23" t="s">
        <v>475</v>
      </c>
      <c r="G333" s="23">
        <v>24</v>
      </c>
      <c r="H333" s="23">
        <v>283</v>
      </c>
      <c r="I333" s="23">
        <v>421</v>
      </c>
      <c r="J333" s="23">
        <v>337</v>
      </c>
      <c r="K333" s="23">
        <v>26.4</v>
      </c>
      <c r="L333" s="12">
        <v>0</v>
      </c>
      <c r="M333" s="23">
        <f t="shared" si="21"/>
        <v>199</v>
      </c>
      <c r="N333" s="23">
        <f>L333-12</f>
        <v>-12</v>
      </c>
      <c r="O333" s="23">
        <f>30-G333</f>
        <v>6</v>
      </c>
      <c r="P333" s="23">
        <f t="shared" si="22"/>
        <v>12</v>
      </c>
      <c r="Q333" s="23">
        <f t="shared" si="23"/>
        <v>79.199999999999989</v>
      </c>
      <c r="R333" s="23">
        <f>M333+(N333*3)+P333-Q333</f>
        <v>95.800000000000011</v>
      </c>
      <c r="S333" s="28">
        <f>((((R333*(19-B333))*2)/(B333+2)-(B333+1))/100)+7</f>
        <v>7.4487500000000004</v>
      </c>
      <c r="T333" s="24"/>
    </row>
    <row r="334" spans="1:20" x14ac:dyDescent="0.25">
      <c r="A334" s="25">
        <f t="shared" si="20"/>
        <v>7.4174117647058821</v>
      </c>
      <c r="B334" s="20">
        <v>15</v>
      </c>
      <c r="C334" s="20">
        <v>348</v>
      </c>
      <c r="D334" s="11" t="s">
        <v>356</v>
      </c>
      <c r="E334" s="11" t="s">
        <v>36</v>
      </c>
      <c r="F334" s="20" t="s">
        <v>477</v>
      </c>
      <c r="G334" s="20">
        <v>23</v>
      </c>
      <c r="H334" s="20">
        <v>189</v>
      </c>
      <c r="I334" s="20">
        <v>403</v>
      </c>
      <c r="J334" s="20">
        <v>311.2</v>
      </c>
      <c r="K334" s="20">
        <v>78.599999999999994</v>
      </c>
      <c r="L334" s="11">
        <v>0</v>
      </c>
      <c r="M334" s="20">
        <f t="shared" si="21"/>
        <v>152</v>
      </c>
      <c r="N334" s="20">
        <f>L334-12</f>
        <v>-12</v>
      </c>
      <c r="O334" s="20">
        <f>32-G334</f>
        <v>9</v>
      </c>
      <c r="P334" s="20">
        <f t="shared" si="22"/>
        <v>18</v>
      </c>
      <c r="Q334" s="20">
        <f t="shared" si="23"/>
        <v>235.79999999999998</v>
      </c>
      <c r="R334" s="20">
        <f>M334+(N334*2)+P334-Q334</f>
        <v>-89.799999999999983</v>
      </c>
      <c r="S334" s="26">
        <f>((((R334*(19-B334))*2)/(B334+2)-(B334+1))/100)+8</f>
        <v>7.4174117647058821</v>
      </c>
      <c r="T334" s="21"/>
    </row>
    <row r="335" spans="1:20" x14ac:dyDescent="0.25">
      <c r="A335" s="27">
        <f t="shared" si="20"/>
        <v>7.41</v>
      </c>
      <c r="B335" s="23">
        <v>14</v>
      </c>
      <c r="C335" s="23">
        <v>304</v>
      </c>
      <c r="D335" s="12" t="s">
        <v>328</v>
      </c>
      <c r="E335" s="12" t="s">
        <v>15</v>
      </c>
      <c r="F335" s="23" t="s">
        <v>477</v>
      </c>
      <c r="G335" s="23">
        <v>26</v>
      </c>
      <c r="H335" s="23">
        <v>229</v>
      </c>
      <c r="I335" s="23">
        <v>366</v>
      </c>
      <c r="J335" s="23">
        <v>313.10000000000002</v>
      </c>
      <c r="K335" s="23">
        <v>37.200000000000003</v>
      </c>
      <c r="L335" s="12">
        <v>8.6</v>
      </c>
      <c r="M335" s="23">
        <f t="shared" si="21"/>
        <v>196</v>
      </c>
      <c r="N335" s="23">
        <f>L335-12</f>
        <v>-3.4000000000000004</v>
      </c>
      <c r="O335" s="23">
        <f>32-G335</f>
        <v>6</v>
      </c>
      <c r="P335" s="23">
        <f t="shared" si="22"/>
        <v>12</v>
      </c>
      <c r="Q335" s="23">
        <f t="shared" si="23"/>
        <v>111.60000000000001</v>
      </c>
      <c r="R335" s="23">
        <f>M335+(N335*2)+P335-Q335</f>
        <v>89.59999999999998</v>
      </c>
      <c r="S335" s="28">
        <f>((((R335*(19-B335))*2)/(B335+2)-(B335+1))/100)+7</f>
        <v>7.41</v>
      </c>
      <c r="T335" s="24"/>
    </row>
    <row r="336" spans="1:20" x14ac:dyDescent="0.25">
      <c r="A336" s="25">
        <f t="shared" si="20"/>
        <v>7.4024999999999999</v>
      </c>
      <c r="B336" s="20">
        <v>14</v>
      </c>
      <c r="C336" s="20">
        <v>324</v>
      </c>
      <c r="D336" s="11" t="s">
        <v>322</v>
      </c>
      <c r="E336" s="11" t="s">
        <v>21</v>
      </c>
      <c r="F336" s="20" t="s">
        <v>475</v>
      </c>
      <c r="G336" s="20">
        <v>24</v>
      </c>
      <c r="H336" s="20">
        <v>195</v>
      </c>
      <c r="I336" s="20">
        <v>370</v>
      </c>
      <c r="J336" s="20">
        <v>331.6</v>
      </c>
      <c r="K336" s="20">
        <v>23.8</v>
      </c>
      <c r="L336" s="11">
        <v>2.6</v>
      </c>
      <c r="M336" s="20">
        <f t="shared" si="21"/>
        <v>176</v>
      </c>
      <c r="N336" s="20">
        <f>L336-12</f>
        <v>-9.4</v>
      </c>
      <c r="O336" s="20">
        <f>30-G336</f>
        <v>6</v>
      </c>
      <c r="P336" s="20">
        <f t="shared" si="22"/>
        <v>12</v>
      </c>
      <c r="Q336" s="20">
        <f t="shared" si="23"/>
        <v>71.400000000000006</v>
      </c>
      <c r="R336" s="20">
        <f>M336+(N336*3)+P336-Q336</f>
        <v>88.4</v>
      </c>
      <c r="S336" s="26">
        <f>((((R336*(19-B336))*2)/(B336+2)-(B336+1))/100)+7</f>
        <v>7.4024999999999999</v>
      </c>
      <c r="T336" s="13"/>
    </row>
    <row r="337" spans="1:20" x14ac:dyDescent="0.25">
      <c r="A337" s="27">
        <f t="shared" si="20"/>
        <v>7.3937499999999998</v>
      </c>
      <c r="B337" s="23">
        <v>14</v>
      </c>
      <c r="C337" s="23">
        <v>299</v>
      </c>
      <c r="D337" s="12" t="s">
        <v>325</v>
      </c>
      <c r="E337" s="12" t="s">
        <v>58</v>
      </c>
      <c r="F337" s="23" t="s">
        <v>475</v>
      </c>
      <c r="G337" s="23">
        <v>21</v>
      </c>
      <c r="H337" s="23">
        <v>272</v>
      </c>
      <c r="I337" s="23">
        <v>415</v>
      </c>
      <c r="J337" s="23">
        <v>327.9</v>
      </c>
      <c r="K337" s="23">
        <v>32</v>
      </c>
      <c r="L337" s="12">
        <v>0</v>
      </c>
      <c r="M337" s="23">
        <f t="shared" si="21"/>
        <v>201</v>
      </c>
      <c r="N337" s="23">
        <f>L337-12</f>
        <v>-12</v>
      </c>
      <c r="O337" s="23">
        <f>30-G337</f>
        <v>9</v>
      </c>
      <c r="P337" s="23">
        <f t="shared" si="22"/>
        <v>18</v>
      </c>
      <c r="Q337" s="23">
        <f t="shared" si="23"/>
        <v>96</v>
      </c>
      <c r="R337" s="23">
        <f>M337+(N337*3)+P337-Q337</f>
        <v>87</v>
      </c>
      <c r="S337" s="28">
        <f>((((R337*(19-B337))*2)/(B337+2)-(B337+1))/100)+7</f>
        <v>7.3937499999999998</v>
      </c>
      <c r="T337" s="24"/>
    </row>
    <row r="338" spans="1:20" x14ac:dyDescent="0.25">
      <c r="A338" s="25">
        <f t="shared" si="20"/>
        <v>7.3764705882352946</v>
      </c>
      <c r="B338" s="20">
        <v>15</v>
      </c>
      <c r="C338" s="20">
        <v>378</v>
      </c>
      <c r="D338" s="11" t="s">
        <v>410</v>
      </c>
      <c r="E338" s="11" t="s">
        <v>58</v>
      </c>
      <c r="F338" s="20" t="s">
        <v>474</v>
      </c>
      <c r="G338" s="20">
        <v>25</v>
      </c>
      <c r="H338" s="20">
        <v>293</v>
      </c>
      <c r="I338" s="20">
        <v>305</v>
      </c>
      <c r="J338" s="20">
        <v>299.7</v>
      </c>
      <c r="K338" s="20">
        <v>5</v>
      </c>
      <c r="L338" s="20">
        <v>11.5</v>
      </c>
      <c r="M338" s="20">
        <f t="shared" si="21"/>
        <v>122</v>
      </c>
      <c r="N338" s="20">
        <f>L338-18</f>
        <v>-6.5</v>
      </c>
      <c r="O338" s="20">
        <f>35-G338</f>
        <v>10</v>
      </c>
      <c r="P338" s="20">
        <f t="shared" si="22"/>
        <v>20</v>
      </c>
      <c r="Q338" s="20">
        <f t="shared" si="23"/>
        <v>15</v>
      </c>
      <c r="R338" s="20">
        <f>M338+(N338*2)+P338-Q338</f>
        <v>114</v>
      </c>
      <c r="S338" s="26">
        <f>((((R338*(19-B338))*2)/(B338+2)-(B338+1))/100)+7</f>
        <v>7.3764705882352946</v>
      </c>
      <c r="T338" s="21"/>
    </row>
    <row r="339" spans="1:20" x14ac:dyDescent="0.25">
      <c r="A339" s="27">
        <f t="shared" si="20"/>
        <v>7.3735999999999997</v>
      </c>
      <c r="B339" s="23">
        <v>13</v>
      </c>
      <c r="C339" s="23">
        <v>274</v>
      </c>
      <c r="D339" s="12" t="s">
        <v>352</v>
      </c>
      <c r="E339" s="12" t="s">
        <v>63</v>
      </c>
      <c r="F339" s="23" t="s">
        <v>475</v>
      </c>
      <c r="G339" s="23">
        <v>23</v>
      </c>
      <c r="H339" s="23">
        <v>120</v>
      </c>
      <c r="I339" s="23">
        <v>342</v>
      </c>
      <c r="J339" s="23">
        <v>280.39999999999998</v>
      </c>
      <c r="K339" s="23">
        <v>46.6</v>
      </c>
      <c r="L339" s="12">
        <v>0</v>
      </c>
      <c r="M339" s="23">
        <f t="shared" si="21"/>
        <v>226</v>
      </c>
      <c r="N339" s="23">
        <f>L339-12</f>
        <v>-12</v>
      </c>
      <c r="O339" s="23">
        <f>30-G339</f>
        <v>7</v>
      </c>
      <c r="P339" s="23">
        <f t="shared" si="22"/>
        <v>14</v>
      </c>
      <c r="Q339" s="23">
        <f t="shared" si="23"/>
        <v>139.80000000000001</v>
      </c>
      <c r="R339" s="23">
        <f>M339+(N339*3)+P339-Q339</f>
        <v>64.199999999999989</v>
      </c>
      <c r="S339" s="28">
        <f>((((R339*(19-B339))*2)/(B339+2)-(B339+1))/100)+7</f>
        <v>7.3735999999999997</v>
      </c>
      <c r="T339" s="24"/>
    </row>
    <row r="340" spans="1:20" x14ac:dyDescent="0.25">
      <c r="A340" s="25">
        <f t="shared" si="20"/>
        <v>7.35</v>
      </c>
      <c r="B340" s="20">
        <v>12</v>
      </c>
      <c r="C340" s="20">
        <v>217</v>
      </c>
      <c r="D340" s="11" t="s">
        <v>269</v>
      </c>
      <c r="E340" s="11" t="s">
        <v>17</v>
      </c>
      <c r="F340" s="20" t="s">
        <v>477</v>
      </c>
      <c r="G340" s="20">
        <v>25</v>
      </c>
      <c r="H340" s="20">
        <v>154</v>
      </c>
      <c r="I340" s="20">
        <v>339</v>
      </c>
      <c r="J340" s="20">
        <v>247.6</v>
      </c>
      <c r="K340" s="20">
        <v>46.6</v>
      </c>
      <c r="L340" s="11">
        <v>7.4</v>
      </c>
      <c r="M340" s="20">
        <f t="shared" si="21"/>
        <v>283</v>
      </c>
      <c r="N340" s="20">
        <f>L340-12</f>
        <v>-4.5999999999999996</v>
      </c>
      <c r="O340" s="20">
        <f>32-G340</f>
        <v>7</v>
      </c>
      <c r="P340" s="20">
        <f t="shared" si="22"/>
        <v>14</v>
      </c>
      <c r="Q340" s="20">
        <f t="shared" si="23"/>
        <v>139.80000000000001</v>
      </c>
      <c r="R340" s="20">
        <f>M340+(N340*2)+P340-Q340</f>
        <v>148</v>
      </c>
      <c r="S340" s="26">
        <f>((((R340*(19-B340))*2)/(B340+2)-(B340+1))/100)+6</f>
        <v>7.35</v>
      </c>
      <c r="T340" s="13"/>
    </row>
    <row r="341" spans="1:20" x14ac:dyDescent="0.25">
      <c r="A341" s="27">
        <f t="shared" si="20"/>
        <v>7.3187499999999996</v>
      </c>
      <c r="B341" s="23">
        <v>14</v>
      </c>
      <c r="C341" s="23">
        <v>328</v>
      </c>
      <c r="D341" s="12" t="s">
        <v>311</v>
      </c>
      <c r="E341" s="12" t="s">
        <v>50</v>
      </c>
      <c r="F341" s="23" t="s">
        <v>475</v>
      </c>
      <c r="G341" s="23">
        <v>26</v>
      </c>
      <c r="H341" s="23">
        <v>170</v>
      </c>
      <c r="I341" s="23">
        <v>388</v>
      </c>
      <c r="J341" s="23">
        <v>330.2</v>
      </c>
      <c r="K341" s="23">
        <v>27.4</v>
      </c>
      <c r="L341" s="12">
        <v>4.4000000000000004</v>
      </c>
      <c r="M341" s="23">
        <f t="shared" si="21"/>
        <v>172</v>
      </c>
      <c r="N341" s="23">
        <f>L341-12</f>
        <v>-7.6</v>
      </c>
      <c r="O341" s="23">
        <f>30-G341</f>
        <v>4</v>
      </c>
      <c r="P341" s="23">
        <f t="shared" si="22"/>
        <v>8</v>
      </c>
      <c r="Q341" s="23">
        <f t="shared" si="23"/>
        <v>82.199999999999989</v>
      </c>
      <c r="R341" s="23">
        <f>M341+(N341*3)+P341-Q341</f>
        <v>75</v>
      </c>
      <c r="S341" s="28">
        <f>((((R341*(19-B341))*2)/(B341+2)-(B341+1))/100)+7</f>
        <v>7.3187499999999996</v>
      </c>
      <c r="T341" s="14"/>
    </row>
    <row r="342" spans="1:20" x14ac:dyDescent="0.25">
      <c r="A342" s="25">
        <f t="shared" si="20"/>
        <v>7.2443749999999998</v>
      </c>
      <c r="B342" s="20">
        <v>14</v>
      </c>
      <c r="C342" s="20">
        <v>327</v>
      </c>
      <c r="D342" s="11" t="s">
        <v>315</v>
      </c>
      <c r="E342" s="11" t="s">
        <v>58</v>
      </c>
      <c r="F342" s="20" t="s">
        <v>475</v>
      </c>
      <c r="G342" s="20">
        <v>23</v>
      </c>
      <c r="H342" s="20">
        <v>289</v>
      </c>
      <c r="I342" s="20">
        <v>403</v>
      </c>
      <c r="J342" s="20">
        <v>329.2</v>
      </c>
      <c r="K342" s="20">
        <v>29.3</v>
      </c>
      <c r="L342" s="11">
        <v>0</v>
      </c>
      <c r="M342" s="20">
        <f t="shared" si="21"/>
        <v>173</v>
      </c>
      <c r="N342" s="20">
        <f>L342-12</f>
        <v>-12</v>
      </c>
      <c r="O342" s="20">
        <f>30-G342</f>
        <v>7</v>
      </c>
      <c r="P342" s="20">
        <f t="shared" si="22"/>
        <v>14</v>
      </c>
      <c r="Q342" s="20">
        <f t="shared" si="23"/>
        <v>87.9</v>
      </c>
      <c r="R342" s="20">
        <f>M342+(N342*3)+P342-Q342</f>
        <v>63.099999999999994</v>
      </c>
      <c r="S342" s="26">
        <f>((((R342*(19-B342))*2)/(B342+2)-(B342+1))/100)+7</f>
        <v>7.2443749999999998</v>
      </c>
      <c r="T342" s="21"/>
    </row>
    <row r="343" spans="1:20" x14ac:dyDescent="0.25">
      <c r="A343" s="27">
        <f t="shared" si="20"/>
        <v>7.2362500000000001</v>
      </c>
      <c r="B343" s="23">
        <v>14</v>
      </c>
      <c r="C343" s="23">
        <v>340</v>
      </c>
      <c r="D343" s="12" t="s">
        <v>380</v>
      </c>
      <c r="E343" s="12" t="s">
        <v>11</v>
      </c>
      <c r="F343" s="23" t="s">
        <v>475</v>
      </c>
      <c r="G343" s="23">
        <v>29</v>
      </c>
      <c r="H343" s="23">
        <v>183</v>
      </c>
      <c r="I343" s="23">
        <v>362</v>
      </c>
      <c r="J343" s="23">
        <v>304.5</v>
      </c>
      <c r="K343" s="23">
        <v>26.8</v>
      </c>
      <c r="L343" s="12">
        <v>5.4</v>
      </c>
      <c r="M343" s="23">
        <f t="shared" si="21"/>
        <v>160</v>
      </c>
      <c r="N343" s="23">
        <f>L343-12</f>
        <v>-6.6</v>
      </c>
      <c r="O343" s="23">
        <f>30-G343</f>
        <v>1</v>
      </c>
      <c r="P343" s="23">
        <f t="shared" si="22"/>
        <v>2</v>
      </c>
      <c r="Q343" s="23">
        <f t="shared" si="23"/>
        <v>80.400000000000006</v>
      </c>
      <c r="R343" s="23">
        <f>M343+(N343*3)+P343-Q343</f>
        <v>61.799999999999983</v>
      </c>
      <c r="S343" s="28">
        <f>((((R343*(19-B343))*2)/(B343+2)-(B343+1))/100)+7</f>
        <v>7.2362500000000001</v>
      </c>
      <c r="T343" s="24"/>
    </row>
    <row r="344" spans="1:20" x14ac:dyDescent="0.25">
      <c r="A344" s="25">
        <f t="shared" si="20"/>
        <v>7.2324999999999999</v>
      </c>
      <c r="B344" s="20">
        <v>14</v>
      </c>
      <c r="C344" s="20">
        <v>325</v>
      </c>
      <c r="D344" s="11" t="s">
        <v>347</v>
      </c>
      <c r="E344" s="11" t="s">
        <v>34</v>
      </c>
      <c r="F344" s="20" t="s">
        <v>475</v>
      </c>
      <c r="G344" s="20">
        <v>29</v>
      </c>
      <c r="H344" s="20">
        <v>264</v>
      </c>
      <c r="I344" s="20">
        <v>370</v>
      </c>
      <c r="J344" s="20">
        <v>326.10000000000002</v>
      </c>
      <c r="K344" s="20">
        <v>33.799999999999997</v>
      </c>
      <c r="L344" s="11">
        <v>7.2</v>
      </c>
      <c r="M344" s="20">
        <f t="shared" si="21"/>
        <v>175</v>
      </c>
      <c r="N344" s="20">
        <f>L344-12</f>
        <v>-4.8</v>
      </c>
      <c r="O344" s="20">
        <f>30-G344</f>
        <v>1</v>
      </c>
      <c r="P344" s="20">
        <f t="shared" si="22"/>
        <v>2</v>
      </c>
      <c r="Q344" s="20">
        <f t="shared" si="23"/>
        <v>101.39999999999999</v>
      </c>
      <c r="R344" s="20">
        <f>M344+(N344*3)+P344-Q344</f>
        <v>61.2</v>
      </c>
      <c r="S344" s="26">
        <f>((((R344*(19-B344))*2)/(B344+2)-(B344+1))/100)+7</f>
        <v>7.2324999999999999</v>
      </c>
      <c r="T344" s="21"/>
    </row>
    <row r="345" spans="1:20" x14ac:dyDescent="0.25">
      <c r="A345" s="27">
        <f t="shared" si="20"/>
        <v>7.2220000000000004</v>
      </c>
      <c r="B345" s="23">
        <v>12</v>
      </c>
      <c r="C345" s="23">
        <v>249</v>
      </c>
      <c r="D345" s="12" t="s">
        <v>345</v>
      </c>
      <c r="E345" s="12" t="s">
        <v>65</v>
      </c>
      <c r="F345" s="23" t="s">
        <v>475</v>
      </c>
      <c r="G345" s="23">
        <v>23</v>
      </c>
      <c r="H345" s="23">
        <v>144</v>
      </c>
      <c r="I345" s="23">
        <v>356</v>
      </c>
      <c r="J345" s="23">
        <v>254.6</v>
      </c>
      <c r="K345" s="23">
        <v>64.599999999999994</v>
      </c>
      <c r="L345" s="12">
        <v>0</v>
      </c>
      <c r="M345" s="23">
        <f t="shared" si="21"/>
        <v>251</v>
      </c>
      <c r="N345" s="23">
        <f>L345-12</f>
        <v>-12</v>
      </c>
      <c r="O345" s="23">
        <f>30-G345</f>
        <v>7</v>
      </c>
      <c r="P345" s="23">
        <f t="shared" si="22"/>
        <v>14</v>
      </c>
      <c r="Q345" s="23">
        <f t="shared" si="23"/>
        <v>193.79999999999998</v>
      </c>
      <c r="R345" s="23">
        <f>M345+(N345*3)+P345-Q345</f>
        <v>35.200000000000017</v>
      </c>
      <c r="S345" s="28">
        <f>((((R345*(19-B345))*2)/(B345+2)-(B345+1))/100)+7</f>
        <v>7.2220000000000004</v>
      </c>
      <c r="T345" s="14"/>
    </row>
    <row r="346" spans="1:20" x14ac:dyDescent="0.25">
      <c r="A346" s="25">
        <f t="shared" si="20"/>
        <v>7.2151999999999994</v>
      </c>
      <c r="B346" s="20">
        <v>13</v>
      </c>
      <c r="C346" s="20">
        <v>257</v>
      </c>
      <c r="D346" s="11" t="s">
        <v>357</v>
      </c>
      <c r="E346" s="11" t="s">
        <v>48</v>
      </c>
      <c r="F346" s="20" t="s">
        <v>475</v>
      </c>
      <c r="G346" s="20">
        <v>21</v>
      </c>
      <c r="H346" s="20">
        <v>134</v>
      </c>
      <c r="I346" s="20">
        <v>328</v>
      </c>
      <c r="J346" s="20">
        <v>247.7</v>
      </c>
      <c r="K346" s="20">
        <v>60.2</v>
      </c>
      <c r="L346" s="11">
        <v>0</v>
      </c>
      <c r="M346" s="20">
        <f t="shared" si="21"/>
        <v>243</v>
      </c>
      <c r="N346" s="20">
        <f>L346-12</f>
        <v>-12</v>
      </c>
      <c r="O346" s="20">
        <f>30-G346</f>
        <v>9</v>
      </c>
      <c r="P346" s="20">
        <f t="shared" si="22"/>
        <v>18</v>
      </c>
      <c r="Q346" s="20">
        <f t="shared" si="23"/>
        <v>180.60000000000002</v>
      </c>
      <c r="R346" s="20">
        <f>M346+(N346*3)+P346-Q346</f>
        <v>44.399999999999977</v>
      </c>
      <c r="S346" s="26">
        <f>((((R346*(19-B346))*2)/(B346+2)-(B346+1))/100)+7</f>
        <v>7.2151999999999994</v>
      </c>
      <c r="T346" s="13"/>
    </row>
    <row r="347" spans="1:20" x14ac:dyDescent="0.25">
      <c r="A347" s="27">
        <f t="shared" si="20"/>
        <v>7.1856249999999999</v>
      </c>
      <c r="B347" s="23">
        <v>14</v>
      </c>
      <c r="C347" s="23">
        <v>335</v>
      </c>
      <c r="D347" s="12" t="s">
        <v>321</v>
      </c>
      <c r="E347" s="12" t="s">
        <v>32</v>
      </c>
      <c r="F347" s="23" t="s">
        <v>475</v>
      </c>
      <c r="G347" s="23">
        <v>24</v>
      </c>
      <c r="H347" s="23">
        <v>312</v>
      </c>
      <c r="I347" s="23">
        <v>433</v>
      </c>
      <c r="J347" s="23">
        <v>347.3</v>
      </c>
      <c r="K347" s="23">
        <v>33</v>
      </c>
      <c r="L347" s="12">
        <v>3.9</v>
      </c>
      <c r="M347" s="23">
        <f t="shared" si="21"/>
        <v>165</v>
      </c>
      <c r="N347" s="23">
        <f>L347-12</f>
        <v>-8.1</v>
      </c>
      <c r="O347" s="23">
        <f>30-G347</f>
        <v>6</v>
      </c>
      <c r="P347" s="23">
        <f t="shared" si="22"/>
        <v>12</v>
      </c>
      <c r="Q347" s="23">
        <f t="shared" si="23"/>
        <v>99</v>
      </c>
      <c r="R347" s="23">
        <f>M347+(N347*3)+P347-Q347</f>
        <v>53.699999999999989</v>
      </c>
      <c r="S347" s="28">
        <f>((((R347*(19-B347))*2)/(B347+2)-(B347+1))/100)+7</f>
        <v>7.1856249999999999</v>
      </c>
      <c r="T347" s="14"/>
    </row>
    <row r="348" spans="1:20" x14ac:dyDescent="0.25">
      <c r="A348" s="25">
        <f t="shared" si="20"/>
        <v>7.0814117647058827</v>
      </c>
      <c r="B348" s="20">
        <v>15</v>
      </c>
      <c r="C348" s="20">
        <v>396</v>
      </c>
      <c r="D348" s="11" t="s">
        <v>510</v>
      </c>
      <c r="E348" s="11" t="s">
        <v>129</v>
      </c>
      <c r="F348" s="20" t="s">
        <v>475</v>
      </c>
      <c r="G348" s="20">
        <v>22</v>
      </c>
      <c r="H348" s="20">
        <v>310</v>
      </c>
      <c r="I348" s="20">
        <v>334</v>
      </c>
      <c r="J348" s="20">
        <v>325.3</v>
      </c>
      <c r="K348" s="20">
        <v>10.9</v>
      </c>
      <c r="L348" s="11">
        <v>0</v>
      </c>
      <c r="M348" s="20">
        <f t="shared" si="21"/>
        <v>104</v>
      </c>
      <c r="N348" s="20">
        <f>L348-12</f>
        <v>-12</v>
      </c>
      <c r="O348" s="20">
        <f>30-G348</f>
        <v>8</v>
      </c>
      <c r="P348" s="20">
        <f t="shared" si="22"/>
        <v>16</v>
      </c>
      <c r="Q348" s="20">
        <f t="shared" si="23"/>
        <v>32.700000000000003</v>
      </c>
      <c r="R348" s="20">
        <f>M348+(N348*3)+P348-Q348</f>
        <v>51.3</v>
      </c>
      <c r="S348" s="26">
        <f>((((R348*(19-B348))*2)/(B348+2)-(B348+1))/100)+7</f>
        <v>7.0814117647058827</v>
      </c>
      <c r="T348" s="13"/>
    </row>
    <row r="349" spans="1:20" x14ac:dyDescent="0.25">
      <c r="A349" s="27">
        <f t="shared" si="20"/>
        <v>7.0681250000000002</v>
      </c>
      <c r="B349" s="23">
        <v>14</v>
      </c>
      <c r="C349" s="23">
        <v>320</v>
      </c>
      <c r="D349" s="12" t="s">
        <v>445</v>
      </c>
      <c r="E349" s="12" t="s">
        <v>68</v>
      </c>
      <c r="F349" s="23" t="s">
        <v>475</v>
      </c>
      <c r="G349" s="23">
        <v>25</v>
      </c>
      <c r="H349" s="23">
        <v>188</v>
      </c>
      <c r="I349" s="23">
        <v>389</v>
      </c>
      <c r="J349" s="23">
        <v>314.8</v>
      </c>
      <c r="K349" s="23">
        <v>43.8</v>
      </c>
      <c r="L349" s="12">
        <v>4.0999999999999996</v>
      </c>
      <c r="M349" s="23">
        <f t="shared" si="21"/>
        <v>180</v>
      </c>
      <c r="N349" s="23">
        <f>L349-12</f>
        <v>-7.9</v>
      </c>
      <c r="O349" s="23">
        <f>30-G349</f>
        <v>5</v>
      </c>
      <c r="P349" s="23">
        <f t="shared" si="22"/>
        <v>10</v>
      </c>
      <c r="Q349" s="23">
        <f t="shared" si="23"/>
        <v>131.39999999999998</v>
      </c>
      <c r="R349" s="23">
        <f>M349+(N349*3)+P349-Q349</f>
        <v>34.900000000000034</v>
      </c>
      <c r="S349" s="28">
        <f>((((R349*(19-B349))*2)/(B349+2)-(B349+1))/100)+7</f>
        <v>7.0681250000000002</v>
      </c>
      <c r="T349" s="24"/>
    </row>
    <row r="350" spans="1:20" x14ac:dyDescent="0.25">
      <c r="A350" s="25">
        <f t="shared" si="20"/>
        <v>7.0484705882352943</v>
      </c>
      <c r="B350" s="20">
        <v>15</v>
      </c>
      <c r="C350" s="20">
        <v>374</v>
      </c>
      <c r="D350" s="11" t="s">
        <v>511</v>
      </c>
      <c r="E350" s="11" t="s">
        <v>43</v>
      </c>
      <c r="F350" s="20" t="s">
        <v>475</v>
      </c>
      <c r="G350" s="20">
        <v>23</v>
      </c>
      <c r="H350" s="20">
        <v>305</v>
      </c>
      <c r="I350" s="20">
        <v>355</v>
      </c>
      <c r="J350" s="20">
        <v>325</v>
      </c>
      <c r="K350" s="20">
        <v>19.899999999999999</v>
      </c>
      <c r="L350" s="11">
        <v>0</v>
      </c>
      <c r="M350" s="20">
        <f t="shared" si="21"/>
        <v>126</v>
      </c>
      <c r="N350" s="20">
        <f>L350-12</f>
        <v>-12</v>
      </c>
      <c r="O350" s="20">
        <f>30-G350</f>
        <v>7</v>
      </c>
      <c r="P350" s="20">
        <f t="shared" si="22"/>
        <v>14</v>
      </c>
      <c r="Q350" s="20">
        <f t="shared" si="23"/>
        <v>59.699999999999996</v>
      </c>
      <c r="R350" s="20">
        <f>M350+(N350*3)+P350-Q350</f>
        <v>44.300000000000004</v>
      </c>
      <c r="S350" s="26">
        <f>((((R350*(19-B350))*2)/(B350+2)-(B350+1))/100)+7</f>
        <v>7.0484705882352943</v>
      </c>
      <c r="T350" s="21"/>
    </row>
    <row r="351" spans="1:20" x14ac:dyDescent="0.25">
      <c r="A351" s="27">
        <f t="shared" si="20"/>
        <v>6.9943999999999997</v>
      </c>
      <c r="B351" s="23">
        <v>13</v>
      </c>
      <c r="C351" s="23">
        <v>264</v>
      </c>
      <c r="D351" s="12" t="s">
        <v>302</v>
      </c>
      <c r="E351" s="12" t="s">
        <v>25</v>
      </c>
      <c r="F351" s="23" t="s">
        <v>477</v>
      </c>
      <c r="G351" s="23">
        <v>26</v>
      </c>
      <c r="H351" s="23">
        <v>223</v>
      </c>
      <c r="I351" s="23">
        <v>343</v>
      </c>
      <c r="J351" s="23">
        <v>290.39999999999998</v>
      </c>
      <c r="K351" s="23">
        <v>33.6</v>
      </c>
      <c r="L351" s="12">
        <v>9.3000000000000007</v>
      </c>
      <c r="M351" s="23">
        <f t="shared" si="21"/>
        <v>236</v>
      </c>
      <c r="N351" s="23">
        <f>L351-12</f>
        <v>-2.6999999999999993</v>
      </c>
      <c r="O351" s="23">
        <f>32-G351</f>
        <v>6</v>
      </c>
      <c r="P351" s="23">
        <f t="shared" si="22"/>
        <v>12</v>
      </c>
      <c r="Q351" s="23">
        <f t="shared" si="23"/>
        <v>100.80000000000001</v>
      </c>
      <c r="R351" s="23">
        <f>M351+(N351*2)+P351-Q351</f>
        <v>141.79999999999998</v>
      </c>
      <c r="S351" s="28">
        <f>((((R351*(19-B351))*2)/(B351+2)-(B351+1))/100)+6</f>
        <v>6.9943999999999997</v>
      </c>
      <c r="T351" s="14"/>
    </row>
    <row r="352" spans="1:20" x14ac:dyDescent="0.25">
      <c r="A352" s="25">
        <f t="shared" si="20"/>
        <v>6.9496000000000002</v>
      </c>
      <c r="B352" s="20">
        <v>13</v>
      </c>
      <c r="C352" s="20">
        <v>258</v>
      </c>
      <c r="D352" s="11" t="s">
        <v>365</v>
      </c>
      <c r="E352" s="11" t="s">
        <v>32</v>
      </c>
      <c r="F352" s="20" t="s">
        <v>475</v>
      </c>
      <c r="G352" s="20">
        <v>23</v>
      </c>
      <c r="H352" s="20">
        <v>123</v>
      </c>
      <c r="I352" s="20">
        <v>338</v>
      </c>
      <c r="J352" s="20">
        <v>257.3</v>
      </c>
      <c r="K352" s="20">
        <v>69.599999999999994</v>
      </c>
      <c r="L352" s="11">
        <v>0</v>
      </c>
      <c r="M352" s="20">
        <f t="shared" si="21"/>
        <v>242</v>
      </c>
      <c r="N352" s="20">
        <f>L352-12</f>
        <v>-12</v>
      </c>
      <c r="O352" s="20">
        <f>30-G352</f>
        <v>7</v>
      </c>
      <c r="P352" s="20">
        <f t="shared" si="22"/>
        <v>14</v>
      </c>
      <c r="Q352" s="20">
        <f t="shared" si="23"/>
        <v>208.79999999999998</v>
      </c>
      <c r="R352" s="20">
        <f>M352+(N352*3)+P352-Q352</f>
        <v>11.200000000000017</v>
      </c>
      <c r="S352" s="26">
        <f>((((R352*(19-B352))*2)/(B352+2)-(B352+1))/100)+7</f>
        <v>6.9496000000000002</v>
      </c>
      <c r="T352" s="21"/>
    </row>
    <row r="353" spans="1:20" x14ac:dyDescent="0.25">
      <c r="A353" s="27">
        <f t="shared" si="20"/>
        <v>6.9416666666666664</v>
      </c>
      <c r="B353" s="23">
        <v>16</v>
      </c>
      <c r="C353" s="23">
        <v>418</v>
      </c>
      <c r="D353" s="12" t="s">
        <v>512</v>
      </c>
      <c r="E353" s="12" t="s">
        <v>11</v>
      </c>
      <c r="F353" s="23" t="s">
        <v>475</v>
      </c>
      <c r="G353" s="23">
        <v>22</v>
      </c>
      <c r="H353" s="23">
        <v>308</v>
      </c>
      <c r="I353" s="23">
        <v>327</v>
      </c>
      <c r="J353" s="23">
        <v>317.5</v>
      </c>
      <c r="K353" s="23">
        <v>9.5</v>
      </c>
      <c r="L353" s="12">
        <v>0</v>
      </c>
      <c r="M353" s="23">
        <f t="shared" si="21"/>
        <v>82</v>
      </c>
      <c r="N353" s="23">
        <f>L353-12</f>
        <v>-12</v>
      </c>
      <c r="O353" s="23">
        <f>30-G353</f>
        <v>8</v>
      </c>
      <c r="P353" s="23">
        <f t="shared" si="22"/>
        <v>16</v>
      </c>
      <c r="Q353" s="23">
        <f t="shared" si="23"/>
        <v>28.5</v>
      </c>
      <c r="R353" s="23">
        <f>M353+(N353*3)+P353-Q353</f>
        <v>33.5</v>
      </c>
      <c r="S353" s="28">
        <f>((((R353*(19-B353))*2)/(B353+2)-(B353+1))/100)+7</f>
        <v>6.9416666666666664</v>
      </c>
      <c r="T353" s="14"/>
    </row>
    <row r="354" spans="1:20" x14ac:dyDescent="0.25">
      <c r="A354" s="25">
        <f t="shared" si="20"/>
        <v>6.9333333333333336</v>
      </c>
      <c r="B354" s="20">
        <v>16</v>
      </c>
      <c r="C354" s="20">
        <v>439</v>
      </c>
      <c r="D354" s="11" t="s">
        <v>452</v>
      </c>
      <c r="E354" s="11" t="s">
        <v>17</v>
      </c>
      <c r="F354" s="20" t="s">
        <v>475</v>
      </c>
      <c r="G354" s="20">
        <v>21</v>
      </c>
      <c r="H354" s="20">
        <v>346</v>
      </c>
      <c r="I354" s="20">
        <v>354</v>
      </c>
      <c r="J354" s="20">
        <v>350</v>
      </c>
      <c r="K354" s="20">
        <v>4</v>
      </c>
      <c r="L354" s="11">
        <v>0</v>
      </c>
      <c r="M354" s="20">
        <f t="shared" si="21"/>
        <v>61</v>
      </c>
      <c r="N354" s="20">
        <f>L354-12</f>
        <v>-12</v>
      </c>
      <c r="O354" s="20">
        <f>30-G354</f>
        <v>9</v>
      </c>
      <c r="P354" s="20">
        <f t="shared" si="22"/>
        <v>18</v>
      </c>
      <c r="Q354" s="20">
        <f t="shared" si="23"/>
        <v>12</v>
      </c>
      <c r="R354" s="20">
        <f>M354+(N354*3)+P354-Q354</f>
        <v>31</v>
      </c>
      <c r="S354" s="26">
        <f>((((R354*(19-B354))*2)/(B354+2)-(B354+1))/100)+7</f>
        <v>6.9333333333333336</v>
      </c>
      <c r="T354" s="21"/>
    </row>
    <row r="355" spans="1:20" x14ac:dyDescent="0.25">
      <c r="A355" s="27">
        <f t="shared" si="20"/>
        <v>6.9187500000000002</v>
      </c>
      <c r="B355" s="23">
        <v>14</v>
      </c>
      <c r="C355" s="23">
        <v>311</v>
      </c>
      <c r="D355" s="12" t="s">
        <v>440</v>
      </c>
      <c r="E355" s="12" t="s">
        <v>68</v>
      </c>
      <c r="F355" s="23" t="s">
        <v>475</v>
      </c>
      <c r="G355" s="23">
        <v>23</v>
      </c>
      <c r="H355" s="23">
        <v>182</v>
      </c>
      <c r="I355" s="23">
        <v>339</v>
      </c>
      <c r="J355" s="23">
        <v>269.10000000000002</v>
      </c>
      <c r="K355" s="23">
        <v>52</v>
      </c>
      <c r="L355" s="12">
        <v>0</v>
      </c>
      <c r="M355" s="23">
        <f t="shared" si="21"/>
        <v>189</v>
      </c>
      <c r="N355" s="23">
        <f>L355-12</f>
        <v>-12</v>
      </c>
      <c r="O355" s="23">
        <f>30-G355</f>
        <v>7</v>
      </c>
      <c r="P355" s="23">
        <f t="shared" si="22"/>
        <v>14</v>
      </c>
      <c r="Q355" s="23">
        <f t="shared" si="23"/>
        <v>156</v>
      </c>
      <c r="R355" s="23">
        <f>M355+(N355*3)+P355-Q355</f>
        <v>11</v>
      </c>
      <c r="S355" s="28">
        <f>((((R355*(19-B355))*2)/(B355+2)-(B355+1))/100)+7</f>
        <v>6.9187500000000002</v>
      </c>
      <c r="T355" s="24"/>
    </row>
    <row r="356" spans="1:20" x14ac:dyDescent="0.25">
      <c r="A356" s="25">
        <f t="shared" si="20"/>
        <v>6.9138823529411768</v>
      </c>
      <c r="B356" s="20">
        <v>15</v>
      </c>
      <c r="C356" s="20">
        <v>355</v>
      </c>
      <c r="D356" s="11" t="s">
        <v>368</v>
      </c>
      <c r="E356" s="11" t="s">
        <v>85</v>
      </c>
      <c r="F356" s="20" t="s">
        <v>475</v>
      </c>
      <c r="G356" s="20">
        <v>30</v>
      </c>
      <c r="H356" s="20">
        <v>270</v>
      </c>
      <c r="I356" s="20">
        <v>434</v>
      </c>
      <c r="J356" s="20">
        <v>355.8</v>
      </c>
      <c r="K356" s="20">
        <v>41.9</v>
      </c>
      <c r="L356" s="11">
        <v>10.8</v>
      </c>
      <c r="M356" s="20">
        <f t="shared" si="21"/>
        <v>145</v>
      </c>
      <c r="N356" s="20">
        <f>L356-12</f>
        <v>-1.1999999999999993</v>
      </c>
      <c r="O356" s="20">
        <f>30-G356</f>
        <v>0</v>
      </c>
      <c r="P356" s="20">
        <f t="shared" si="22"/>
        <v>0</v>
      </c>
      <c r="Q356" s="20">
        <f t="shared" si="23"/>
        <v>125.69999999999999</v>
      </c>
      <c r="R356" s="20">
        <f>M356+(N356*3)+P356-Q356</f>
        <v>15.700000000000017</v>
      </c>
      <c r="S356" s="26">
        <f>((((R356*(19-B356))*2)/(B356+2)-(B356+1))/100)+7</f>
        <v>6.9138823529411768</v>
      </c>
      <c r="T356" s="21"/>
    </row>
    <row r="357" spans="1:20" x14ac:dyDescent="0.25">
      <c r="A357" s="27">
        <f t="shared" si="20"/>
        <v>6.886333333333333</v>
      </c>
      <c r="B357" s="23">
        <v>16</v>
      </c>
      <c r="C357" s="23">
        <v>413</v>
      </c>
      <c r="D357" s="12" t="s">
        <v>420</v>
      </c>
      <c r="E357" s="12" t="s">
        <v>28</v>
      </c>
      <c r="F357" s="23" t="s">
        <v>475</v>
      </c>
      <c r="G357" s="23">
        <v>22</v>
      </c>
      <c r="H357" s="23">
        <v>342</v>
      </c>
      <c r="I357" s="23">
        <v>423</v>
      </c>
      <c r="J357" s="23">
        <v>383.2</v>
      </c>
      <c r="K357" s="23">
        <v>20.3</v>
      </c>
      <c r="L357" s="12">
        <v>3.6</v>
      </c>
      <c r="M357" s="23">
        <f t="shared" si="21"/>
        <v>87</v>
      </c>
      <c r="N357" s="23">
        <f>L357-12</f>
        <v>-8.4</v>
      </c>
      <c r="O357" s="23">
        <f>30-G357</f>
        <v>8</v>
      </c>
      <c r="P357" s="23">
        <f t="shared" si="22"/>
        <v>16</v>
      </c>
      <c r="Q357" s="23">
        <f t="shared" si="23"/>
        <v>60.900000000000006</v>
      </c>
      <c r="R357" s="23">
        <f>M357+(N357*3)+P357-Q357</f>
        <v>16.899999999999991</v>
      </c>
      <c r="S357" s="28">
        <f>((((R357*(19-B357))*2)/(B357+2)-(B357+1))/100)+7</f>
        <v>6.886333333333333</v>
      </c>
      <c r="T357" s="14"/>
    </row>
    <row r="358" spans="1:20" x14ac:dyDescent="0.25">
      <c r="A358" s="25">
        <f t="shared" si="20"/>
        <v>6.8756666666666666</v>
      </c>
      <c r="B358" s="20">
        <v>16</v>
      </c>
      <c r="C358" s="20">
        <v>456</v>
      </c>
      <c r="D358" s="11" t="s">
        <v>455</v>
      </c>
      <c r="E358" s="11" t="s">
        <v>34</v>
      </c>
      <c r="F358" s="20" t="s">
        <v>475</v>
      </c>
      <c r="G358" s="20">
        <v>27</v>
      </c>
      <c r="H358" s="20">
        <v>381</v>
      </c>
      <c r="I358" s="20">
        <v>392</v>
      </c>
      <c r="J358" s="20">
        <v>386.5</v>
      </c>
      <c r="K358" s="20">
        <v>5.5</v>
      </c>
      <c r="L358" s="11">
        <v>5.4</v>
      </c>
      <c r="M358" s="20">
        <f t="shared" si="21"/>
        <v>44</v>
      </c>
      <c r="N358" s="20">
        <f>L358-12</f>
        <v>-6.6</v>
      </c>
      <c r="O358" s="20">
        <f>30-G358</f>
        <v>3</v>
      </c>
      <c r="P358" s="20">
        <f t="shared" si="22"/>
        <v>6</v>
      </c>
      <c r="Q358" s="20">
        <f t="shared" si="23"/>
        <v>16.5</v>
      </c>
      <c r="R358" s="20">
        <f>M358+(N358*3)+P358-Q358</f>
        <v>13.700000000000003</v>
      </c>
      <c r="S358" s="26">
        <f>((((R358*(19-B358))*2)/(B358+2)-(B358+1))/100)+7</f>
        <v>6.8756666666666666</v>
      </c>
      <c r="T358" s="13"/>
    </row>
    <row r="359" spans="1:20" x14ac:dyDescent="0.25">
      <c r="A359" s="27">
        <f t="shared" si="20"/>
        <v>6.8729411764705883</v>
      </c>
      <c r="B359" s="23">
        <v>15</v>
      </c>
      <c r="C359" s="23">
        <v>411</v>
      </c>
      <c r="D359" s="12" t="s">
        <v>412</v>
      </c>
      <c r="E359" s="12" t="s">
        <v>50</v>
      </c>
      <c r="F359" s="23" t="s">
        <v>475</v>
      </c>
      <c r="G359" s="23">
        <v>23</v>
      </c>
      <c r="H359" s="23">
        <v>341</v>
      </c>
      <c r="I359" s="23">
        <v>395</v>
      </c>
      <c r="J359" s="23">
        <v>363.3</v>
      </c>
      <c r="K359" s="23">
        <v>20.6</v>
      </c>
      <c r="L359" s="12">
        <v>0.6</v>
      </c>
      <c r="M359" s="23">
        <f t="shared" si="21"/>
        <v>89</v>
      </c>
      <c r="N359" s="23">
        <f>L359-12</f>
        <v>-11.4</v>
      </c>
      <c r="O359" s="23">
        <f>30-G359</f>
        <v>7</v>
      </c>
      <c r="P359" s="23">
        <f t="shared" si="22"/>
        <v>14</v>
      </c>
      <c r="Q359" s="23">
        <f t="shared" si="23"/>
        <v>61.800000000000004</v>
      </c>
      <c r="R359" s="23">
        <f>M359+(N359*3)+P359-Q359</f>
        <v>6.9999999999999929</v>
      </c>
      <c r="S359" s="28">
        <f>((((R359*(19-B359))*2)/(B359+2)-(B359+1))/100)+7</f>
        <v>6.8729411764705883</v>
      </c>
      <c r="T359" s="24"/>
    </row>
    <row r="360" spans="1:20" x14ac:dyDescent="0.25">
      <c r="A360" s="25">
        <f t="shared" si="20"/>
        <v>6.8719999999999999</v>
      </c>
      <c r="B360" s="20">
        <v>15</v>
      </c>
      <c r="C360" s="20">
        <v>393</v>
      </c>
      <c r="D360" s="11" t="s">
        <v>371</v>
      </c>
      <c r="E360" s="11" t="s">
        <v>75</v>
      </c>
      <c r="F360" s="20" t="s">
        <v>475</v>
      </c>
      <c r="G360" s="20">
        <v>24</v>
      </c>
      <c r="H360" s="20">
        <v>331</v>
      </c>
      <c r="I360" s="20">
        <v>429</v>
      </c>
      <c r="J360" s="20">
        <v>373</v>
      </c>
      <c r="K360" s="20">
        <v>26.6</v>
      </c>
      <c r="L360" s="11">
        <v>1.2</v>
      </c>
      <c r="M360" s="20">
        <f t="shared" si="21"/>
        <v>107</v>
      </c>
      <c r="N360" s="20">
        <f>L360-12</f>
        <v>-10.8</v>
      </c>
      <c r="O360" s="20">
        <f>30-G360</f>
        <v>6</v>
      </c>
      <c r="P360" s="20">
        <f t="shared" si="22"/>
        <v>12</v>
      </c>
      <c r="Q360" s="20">
        <f t="shared" si="23"/>
        <v>79.800000000000011</v>
      </c>
      <c r="R360" s="20">
        <f>M360+(N360*3)+P360-Q360</f>
        <v>6.7999999999999829</v>
      </c>
      <c r="S360" s="26">
        <f>((((R360*(19-B360))*2)/(B360+2)-(B360+1))/100)+7</f>
        <v>6.8719999999999999</v>
      </c>
      <c r="T360" s="21"/>
    </row>
    <row r="361" spans="1:20" x14ac:dyDescent="0.25">
      <c r="A361" s="27">
        <f t="shared" si="20"/>
        <v>6.871666666666667</v>
      </c>
      <c r="B361" s="23">
        <v>16</v>
      </c>
      <c r="C361" s="23">
        <v>416</v>
      </c>
      <c r="D361" s="12" t="s">
        <v>513</v>
      </c>
      <c r="E361" s="12" t="s">
        <v>28</v>
      </c>
      <c r="F361" s="23" t="s">
        <v>475</v>
      </c>
      <c r="G361" s="23">
        <v>26</v>
      </c>
      <c r="H361" s="23">
        <v>295</v>
      </c>
      <c r="I361" s="23">
        <v>338</v>
      </c>
      <c r="J361" s="23">
        <v>316.5</v>
      </c>
      <c r="K361" s="23">
        <v>21.5</v>
      </c>
      <c r="L361" s="12">
        <v>7</v>
      </c>
      <c r="M361" s="23">
        <f t="shared" si="21"/>
        <v>84</v>
      </c>
      <c r="N361" s="23">
        <f>L361-12</f>
        <v>-5</v>
      </c>
      <c r="O361" s="23">
        <f>30-G361</f>
        <v>4</v>
      </c>
      <c r="P361" s="23">
        <f t="shared" si="22"/>
        <v>8</v>
      </c>
      <c r="Q361" s="23">
        <f t="shared" si="23"/>
        <v>64.5</v>
      </c>
      <c r="R361" s="23">
        <f>M361+(N361*3)+P361-Q361</f>
        <v>12.5</v>
      </c>
      <c r="S361" s="28">
        <f>((((R361*(19-B361))*2)/(B361+2)-(B361+1))/100)+7</f>
        <v>6.871666666666667</v>
      </c>
      <c r="T361" s="24"/>
    </row>
    <row r="362" spans="1:20" x14ac:dyDescent="0.25">
      <c r="A362" s="25">
        <f t="shared" si="20"/>
        <v>6.8672941176470585</v>
      </c>
      <c r="B362" s="20">
        <v>15</v>
      </c>
      <c r="C362" s="20">
        <v>360</v>
      </c>
      <c r="D362" s="11" t="s">
        <v>373</v>
      </c>
      <c r="E362" s="11" t="s">
        <v>15</v>
      </c>
      <c r="F362" s="20" t="s">
        <v>475</v>
      </c>
      <c r="G362" s="20">
        <v>26</v>
      </c>
      <c r="H362" s="20">
        <v>262</v>
      </c>
      <c r="I362" s="20">
        <v>432</v>
      </c>
      <c r="J362" s="20">
        <v>350.7</v>
      </c>
      <c r="K362" s="20">
        <v>39.5</v>
      </c>
      <c r="L362" s="11">
        <v>4.0999999999999996</v>
      </c>
      <c r="M362" s="20">
        <f t="shared" si="21"/>
        <v>140</v>
      </c>
      <c r="N362" s="20">
        <f>L362-12</f>
        <v>-7.9</v>
      </c>
      <c r="O362" s="20">
        <f>30-G362</f>
        <v>4</v>
      </c>
      <c r="P362" s="20">
        <f t="shared" si="22"/>
        <v>8</v>
      </c>
      <c r="Q362" s="20">
        <f t="shared" si="23"/>
        <v>118.5</v>
      </c>
      <c r="R362" s="20">
        <f>M362+(N362*3)+P362-Q362</f>
        <v>5.7999999999999972</v>
      </c>
      <c r="S362" s="26">
        <f>((((R362*(19-B362))*2)/(B362+2)-(B362+1))/100)+7</f>
        <v>6.8672941176470585</v>
      </c>
      <c r="T362" s="13"/>
    </row>
    <row r="363" spans="1:20" x14ac:dyDescent="0.25">
      <c r="A363" s="27">
        <f t="shared" si="20"/>
        <v>6.8525</v>
      </c>
      <c r="B363" s="23">
        <v>14</v>
      </c>
      <c r="C363" s="23">
        <v>343</v>
      </c>
      <c r="D363" s="12" t="s">
        <v>342</v>
      </c>
      <c r="E363" s="12" t="s">
        <v>36</v>
      </c>
      <c r="F363" s="23" t="s">
        <v>475</v>
      </c>
      <c r="G363" s="23">
        <v>36</v>
      </c>
      <c r="H363" s="23">
        <v>263</v>
      </c>
      <c r="I363" s="23">
        <v>422</v>
      </c>
      <c r="J363" s="23">
        <v>344.7</v>
      </c>
      <c r="K363" s="23">
        <v>44</v>
      </c>
      <c r="L363" s="12">
        <v>7.8</v>
      </c>
      <c r="M363" s="23">
        <f t="shared" si="21"/>
        <v>157</v>
      </c>
      <c r="N363" s="23">
        <f>L363-12</f>
        <v>-4.2</v>
      </c>
      <c r="O363" s="23">
        <f>30-G363</f>
        <v>-6</v>
      </c>
      <c r="P363" s="23">
        <f t="shared" si="22"/>
        <v>-12</v>
      </c>
      <c r="Q363" s="23">
        <f t="shared" si="23"/>
        <v>132</v>
      </c>
      <c r="R363" s="23">
        <f>M363+(N363*3)+P363-Q363</f>
        <v>0.40000000000000568</v>
      </c>
      <c r="S363" s="28">
        <f>((((R363*(19-B363))*2)/(B363+2)-(B363+1))/100)+7</f>
        <v>6.8525</v>
      </c>
      <c r="T363" s="14"/>
    </row>
    <row r="364" spans="1:20" x14ac:dyDescent="0.25">
      <c r="A364" s="25">
        <f t="shared" si="20"/>
        <v>6.8416666666666668</v>
      </c>
      <c r="B364" s="20">
        <v>16</v>
      </c>
      <c r="C364" s="20">
        <v>446</v>
      </c>
      <c r="D364" s="11" t="s">
        <v>439</v>
      </c>
      <c r="E364" s="11" t="s">
        <v>43</v>
      </c>
      <c r="F364" s="20" t="s">
        <v>475</v>
      </c>
      <c r="G364" s="20">
        <v>23</v>
      </c>
      <c r="H364" s="20">
        <v>355</v>
      </c>
      <c r="I364" s="20">
        <v>374</v>
      </c>
      <c r="J364" s="20">
        <v>364.5</v>
      </c>
      <c r="K364" s="20">
        <v>9.5</v>
      </c>
      <c r="L364" s="11">
        <v>0</v>
      </c>
      <c r="M364" s="20">
        <f t="shared" si="21"/>
        <v>54</v>
      </c>
      <c r="N364" s="20">
        <f>L364-12</f>
        <v>-12</v>
      </c>
      <c r="O364" s="20">
        <f>30-G364</f>
        <v>7</v>
      </c>
      <c r="P364" s="20">
        <f t="shared" si="22"/>
        <v>14</v>
      </c>
      <c r="Q364" s="20">
        <f t="shared" si="23"/>
        <v>28.5</v>
      </c>
      <c r="R364" s="20">
        <f>M364+(N364*3)+P364-Q364</f>
        <v>3.5</v>
      </c>
      <c r="S364" s="26">
        <f>((((R364*(19-B364))*2)/(B364+2)-(B364+1))/100)+7</f>
        <v>6.8416666666666668</v>
      </c>
      <c r="T364" s="21"/>
    </row>
    <row r="365" spans="1:20" x14ac:dyDescent="0.25">
      <c r="A365" s="27">
        <f t="shared" si="20"/>
        <v>6.8363333333333332</v>
      </c>
      <c r="B365" s="23">
        <v>16</v>
      </c>
      <c r="C365" s="23">
        <v>445</v>
      </c>
      <c r="D365" s="12" t="s">
        <v>426</v>
      </c>
      <c r="E365" s="12" t="s">
        <v>81</v>
      </c>
      <c r="F365" s="23" t="s">
        <v>475</v>
      </c>
      <c r="G365" s="23">
        <v>27</v>
      </c>
      <c r="H365" s="23">
        <v>370</v>
      </c>
      <c r="I365" s="23">
        <v>394</v>
      </c>
      <c r="J365" s="23">
        <v>382.3</v>
      </c>
      <c r="K365" s="23">
        <v>9.8000000000000007</v>
      </c>
      <c r="L365" s="12">
        <v>2.1</v>
      </c>
      <c r="M365" s="23">
        <f t="shared" si="21"/>
        <v>55</v>
      </c>
      <c r="N365" s="23">
        <f>L365-12</f>
        <v>-9.9</v>
      </c>
      <c r="O365" s="23">
        <f>30-G365</f>
        <v>3</v>
      </c>
      <c r="P365" s="23">
        <f t="shared" si="22"/>
        <v>6</v>
      </c>
      <c r="Q365" s="23">
        <f t="shared" si="23"/>
        <v>29.400000000000002</v>
      </c>
      <c r="R365" s="23">
        <f>M365+(N365*3)+P365-Q365</f>
        <v>1.899999999999995</v>
      </c>
      <c r="S365" s="28">
        <f>((((R365*(19-B365))*2)/(B365+2)-(B365+1))/100)+7</f>
        <v>6.8363333333333332</v>
      </c>
      <c r="T365" s="14"/>
    </row>
    <row r="366" spans="1:20" x14ac:dyDescent="0.25">
      <c r="A366" s="25">
        <f t="shared" si="20"/>
        <v>6.8272941176470585</v>
      </c>
      <c r="B366" s="20">
        <v>15</v>
      </c>
      <c r="C366" s="20">
        <v>368</v>
      </c>
      <c r="D366" s="11" t="s">
        <v>387</v>
      </c>
      <c r="E366" s="11" t="s">
        <v>81</v>
      </c>
      <c r="F366" s="20" t="s">
        <v>475</v>
      </c>
      <c r="G366" s="20">
        <v>30</v>
      </c>
      <c r="H366" s="20">
        <v>268</v>
      </c>
      <c r="I366" s="20">
        <v>374</v>
      </c>
      <c r="J366" s="20">
        <v>337.2</v>
      </c>
      <c r="K366" s="20">
        <v>38.200000000000003</v>
      </c>
      <c r="L366" s="11">
        <v>5.3</v>
      </c>
      <c r="M366" s="20">
        <f t="shared" si="21"/>
        <v>132</v>
      </c>
      <c r="N366" s="20">
        <f>L366-12</f>
        <v>-6.7</v>
      </c>
      <c r="O366" s="20">
        <f>30-G366</f>
        <v>0</v>
      </c>
      <c r="P366" s="20">
        <f t="shared" si="22"/>
        <v>0</v>
      </c>
      <c r="Q366" s="20">
        <f t="shared" si="23"/>
        <v>114.60000000000001</v>
      </c>
      <c r="R366" s="20">
        <f>M366+(N366*3)+P366-Q366</f>
        <v>-2.7000000000000028</v>
      </c>
      <c r="S366" s="26">
        <f>((((R366*(19-B366))*2)/(B366+2)-(B366+1))/100)+7</f>
        <v>6.8272941176470585</v>
      </c>
      <c r="T366" s="21"/>
    </row>
    <row r="367" spans="1:20" x14ac:dyDescent="0.25">
      <c r="A367" s="27">
        <f t="shared" si="20"/>
        <v>6.8268235294117643</v>
      </c>
      <c r="B367" s="23">
        <v>15</v>
      </c>
      <c r="C367" s="23">
        <v>387</v>
      </c>
      <c r="D367" s="12" t="s">
        <v>398</v>
      </c>
      <c r="E367" s="12" t="s">
        <v>54</v>
      </c>
      <c r="F367" s="23" t="s">
        <v>475</v>
      </c>
      <c r="G367" s="23">
        <v>27</v>
      </c>
      <c r="H367" s="23">
        <v>292</v>
      </c>
      <c r="I367" s="23">
        <v>373</v>
      </c>
      <c r="J367" s="23">
        <v>341.3</v>
      </c>
      <c r="K367" s="23">
        <v>32.5</v>
      </c>
      <c r="L367" s="12">
        <v>3.9</v>
      </c>
      <c r="M367" s="23">
        <f t="shared" si="21"/>
        <v>113</v>
      </c>
      <c r="N367" s="23">
        <f>L367-12</f>
        <v>-8.1</v>
      </c>
      <c r="O367" s="23">
        <f>30-G367</f>
        <v>3</v>
      </c>
      <c r="P367" s="23">
        <f t="shared" si="22"/>
        <v>6</v>
      </c>
      <c r="Q367" s="23">
        <f t="shared" si="23"/>
        <v>97.5</v>
      </c>
      <c r="R367" s="23">
        <f>M367+(N367*3)+P367-Q367</f>
        <v>-2.7999999999999972</v>
      </c>
      <c r="S367" s="28">
        <f>((((R367*(19-B367))*2)/(B367+2)-(B367+1))/100)+7</f>
        <v>6.8268235294117643</v>
      </c>
      <c r="T367" s="14"/>
    </row>
    <row r="368" spans="1:20" x14ac:dyDescent="0.25">
      <c r="A368" s="25">
        <f t="shared" si="20"/>
        <v>6.8246666666666664</v>
      </c>
      <c r="B368" s="20">
        <v>16</v>
      </c>
      <c r="C368" s="20">
        <v>436</v>
      </c>
      <c r="D368" s="11" t="s">
        <v>432</v>
      </c>
      <c r="E368" s="11" t="s">
        <v>129</v>
      </c>
      <c r="F368" s="20" t="s">
        <v>475</v>
      </c>
      <c r="G368" s="20">
        <v>28</v>
      </c>
      <c r="H368" s="20">
        <v>332</v>
      </c>
      <c r="I368" s="20">
        <v>363</v>
      </c>
      <c r="J368" s="20">
        <v>347.5</v>
      </c>
      <c r="K368" s="20">
        <v>15.5</v>
      </c>
      <c r="L368" s="11">
        <v>4.3</v>
      </c>
      <c r="M368" s="20">
        <f t="shared" si="21"/>
        <v>64</v>
      </c>
      <c r="N368" s="20">
        <f>L368-12</f>
        <v>-7.7</v>
      </c>
      <c r="O368" s="20">
        <f>30-G368</f>
        <v>2</v>
      </c>
      <c r="P368" s="20">
        <f t="shared" si="22"/>
        <v>4</v>
      </c>
      <c r="Q368" s="20">
        <f t="shared" si="23"/>
        <v>46.5</v>
      </c>
      <c r="R368" s="20">
        <f>M368+(N368*3)+P368-Q368</f>
        <v>-1.6000000000000014</v>
      </c>
      <c r="S368" s="26">
        <f>((((R368*(19-B368))*2)/(B368+2)-(B368+1))/100)+7</f>
        <v>6.8246666666666664</v>
      </c>
      <c r="T368" s="13"/>
    </row>
    <row r="369" spans="1:20" x14ac:dyDescent="0.25">
      <c r="A369" s="27">
        <f t="shared" si="20"/>
        <v>6.7863333333333333</v>
      </c>
      <c r="B369" s="23">
        <v>16</v>
      </c>
      <c r="C369" s="23">
        <v>434</v>
      </c>
      <c r="D369" s="12" t="s">
        <v>400</v>
      </c>
      <c r="E369" s="12" t="s">
        <v>9</v>
      </c>
      <c r="F369" s="23" t="s">
        <v>475</v>
      </c>
      <c r="G369" s="23">
        <v>25</v>
      </c>
      <c r="H369" s="23">
        <v>361</v>
      </c>
      <c r="I369" s="23">
        <v>417</v>
      </c>
      <c r="J369" s="23">
        <v>380.3</v>
      </c>
      <c r="K369" s="23">
        <v>22.9</v>
      </c>
      <c r="L369" s="12">
        <v>5.2</v>
      </c>
      <c r="M369" s="23">
        <f t="shared" si="21"/>
        <v>66</v>
      </c>
      <c r="N369" s="23">
        <f>L369-12</f>
        <v>-6.8</v>
      </c>
      <c r="O369" s="23">
        <f>30-G369</f>
        <v>5</v>
      </c>
      <c r="P369" s="23">
        <f t="shared" si="22"/>
        <v>10</v>
      </c>
      <c r="Q369" s="23">
        <f t="shared" si="23"/>
        <v>68.699999999999989</v>
      </c>
      <c r="R369" s="23">
        <f>M369+(N369*3)+P369-Q369</f>
        <v>-13.099999999999987</v>
      </c>
      <c r="S369" s="28">
        <f>((((R369*(19-B369))*2)/(B369+2)-(B369+1))/100)+7</f>
        <v>6.7863333333333333</v>
      </c>
      <c r="T369" s="14"/>
    </row>
    <row r="370" spans="1:20" x14ac:dyDescent="0.25">
      <c r="A370" s="25">
        <f t="shared" si="20"/>
        <v>6.776470588235294</v>
      </c>
      <c r="B370" s="20">
        <v>15</v>
      </c>
      <c r="C370" s="20">
        <v>407</v>
      </c>
      <c r="D370" s="11" t="s">
        <v>514</v>
      </c>
      <c r="E370" s="11" t="s">
        <v>68</v>
      </c>
      <c r="F370" s="20" t="s">
        <v>475</v>
      </c>
      <c r="G370" s="20">
        <v>21</v>
      </c>
      <c r="H370" s="20">
        <v>299</v>
      </c>
      <c r="I370" s="20">
        <v>368</v>
      </c>
      <c r="J370" s="20">
        <v>339.7</v>
      </c>
      <c r="K370" s="20">
        <v>29.5</v>
      </c>
      <c r="L370" s="11">
        <v>0</v>
      </c>
      <c r="M370" s="20">
        <f t="shared" si="21"/>
        <v>93</v>
      </c>
      <c r="N370" s="20">
        <f>L370-12</f>
        <v>-12</v>
      </c>
      <c r="O370" s="20">
        <f>30-G370</f>
        <v>9</v>
      </c>
      <c r="P370" s="20">
        <f t="shared" si="22"/>
        <v>18</v>
      </c>
      <c r="Q370" s="20">
        <f t="shared" si="23"/>
        <v>88.5</v>
      </c>
      <c r="R370" s="20">
        <f>M370+(N370*3)+P370-Q370</f>
        <v>-13.5</v>
      </c>
      <c r="S370" s="26">
        <f>((((R370*(19-B370))*2)/(B370+2)-(B370+1))/100)+7</f>
        <v>6.776470588235294</v>
      </c>
      <c r="T370" s="13"/>
    </row>
    <row r="371" spans="1:20" x14ac:dyDescent="0.25">
      <c r="A371" s="27">
        <f t="shared" si="20"/>
        <v>6.7673333333333332</v>
      </c>
      <c r="B371" s="23">
        <v>16</v>
      </c>
      <c r="C371" s="23">
        <v>455</v>
      </c>
      <c r="D371" s="12" t="s">
        <v>471</v>
      </c>
      <c r="E371" s="12" t="s">
        <v>13</v>
      </c>
      <c r="F371" s="23" t="s">
        <v>477</v>
      </c>
      <c r="G371" s="23">
        <v>27</v>
      </c>
      <c r="H371" s="23">
        <v>366</v>
      </c>
      <c r="I371" s="23">
        <v>404</v>
      </c>
      <c r="J371" s="23">
        <v>385</v>
      </c>
      <c r="K371" s="23">
        <v>19</v>
      </c>
      <c r="L371" s="12">
        <v>3.6</v>
      </c>
      <c r="M371" s="23">
        <f t="shared" si="21"/>
        <v>45</v>
      </c>
      <c r="N371" s="23">
        <f>L371-12</f>
        <v>-8.4</v>
      </c>
      <c r="O371" s="23">
        <f>32-G371</f>
        <v>5</v>
      </c>
      <c r="P371" s="23">
        <f t="shared" si="22"/>
        <v>10</v>
      </c>
      <c r="Q371" s="23">
        <f t="shared" si="23"/>
        <v>57</v>
      </c>
      <c r="R371" s="23">
        <f>M371+(N371*2)+P371-Q371</f>
        <v>-18.799999999999997</v>
      </c>
      <c r="S371" s="28">
        <f>((((R371*(19-B371))*2)/(B371+2)-(B371+1))/100)+7</f>
        <v>6.7673333333333332</v>
      </c>
      <c r="T371" s="24"/>
    </row>
    <row r="372" spans="1:20" x14ac:dyDescent="0.25">
      <c r="A372" s="25">
        <f t="shared" si="20"/>
        <v>6.7519999999999998</v>
      </c>
      <c r="B372" s="20">
        <v>15</v>
      </c>
      <c r="C372" s="20">
        <v>401</v>
      </c>
      <c r="D372" s="11" t="s">
        <v>378</v>
      </c>
      <c r="E372" s="11" t="s">
        <v>58</v>
      </c>
      <c r="F372" s="20" t="s">
        <v>475</v>
      </c>
      <c r="G372" s="20">
        <v>26</v>
      </c>
      <c r="H372" s="20">
        <v>273</v>
      </c>
      <c r="I372" s="20">
        <v>435</v>
      </c>
      <c r="J372" s="20">
        <v>379.2</v>
      </c>
      <c r="K372" s="20">
        <v>33.299999999999997</v>
      </c>
      <c r="L372" s="11">
        <v>3.4</v>
      </c>
      <c r="M372" s="20">
        <f t="shared" si="21"/>
        <v>99</v>
      </c>
      <c r="N372" s="20">
        <f>L372-12</f>
        <v>-8.6</v>
      </c>
      <c r="O372" s="20">
        <f>30-G372</f>
        <v>4</v>
      </c>
      <c r="P372" s="20">
        <f t="shared" si="22"/>
        <v>8</v>
      </c>
      <c r="Q372" s="20">
        <f t="shared" si="23"/>
        <v>99.899999999999991</v>
      </c>
      <c r="R372" s="20">
        <f>M372+(N372*3)+P372-Q372</f>
        <v>-18.699999999999989</v>
      </c>
      <c r="S372" s="26">
        <f>((((R372*(19-B372))*2)/(B372+2)-(B372+1))/100)+7</f>
        <v>6.7519999999999998</v>
      </c>
      <c r="T372" s="13"/>
    </row>
    <row r="373" spans="1:20" x14ac:dyDescent="0.25">
      <c r="A373" s="27">
        <f t="shared" si="20"/>
        <v>6.7308235294117651</v>
      </c>
      <c r="B373" s="23">
        <v>15</v>
      </c>
      <c r="C373" s="23">
        <v>383</v>
      </c>
      <c r="D373" s="12" t="s">
        <v>454</v>
      </c>
      <c r="E373" s="12" t="s">
        <v>157</v>
      </c>
      <c r="F373" s="23" t="s">
        <v>476</v>
      </c>
      <c r="G373" s="23">
        <v>22</v>
      </c>
      <c r="H373" s="23">
        <v>242</v>
      </c>
      <c r="I373" s="23">
        <v>352</v>
      </c>
      <c r="J373" s="23">
        <v>307.7</v>
      </c>
      <c r="K373" s="23">
        <v>47.4</v>
      </c>
      <c r="L373" s="12">
        <v>0</v>
      </c>
      <c r="M373" s="23">
        <f t="shared" si="21"/>
        <v>117</v>
      </c>
      <c r="N373" s="23">
        <f>L373-12</f>
        <v>-12</v>
      </c>
      <c r="O373" s="23">
        <f>35-G373</f>
        <v>13</v>
      </c>
      <c r="P373" s="23">
        <f t="shared" si="22"/>
        <v>26</v>
      </c>
      <c r="Q373" s="23">
        <f t="shared" si="23"/>
        <v>142.19999999999999</v>
      </c>
      <c r="R373" s="23">
        <f>M373+(N373*2)+P373-Q373</f>
        <v>-23.199999999999989</v>
      </c>
      <c r="S373" s="28">
        <f>((((R373*(19-B373))*2)/(B373+2)-(B373+1))/100)+7</f>
        <v>6.7308235294117651</v>
      </c>
      <c r="T373" s="24"/>
    </row>
    <row r="374" spans="1:20" x14ac:dyDescent="0.25">
      <c r="A374" s="25">
        <f t="shared" si="20"/>
        <v>6.7035294117647064</v>
      </c>
      <c r="B374" s="20">
        <v>15</v>
      </c>
      <c r="C374" s="20">
        <v>364</v>
      </c>
      <c r="D374" s="11" t="s">
        <v>515</v>
      </c>
      <c r="E374" s="11" t="s">
        <v>129</v>
      </c>
      <c r="F374" s="20" t="s">
        <v>477</v>
      </c>
      <c r="G374" s="20">
        <v>28</v>
      </c>
      <c r="H374" s="20">
        <v>233</v>
      </c>
      <c r="I374" s="20">
        <v>384</v>
      </c>
      <c r="J374" s="20">
        <v>328</v>
      </c>
      <c r="K374" s="20">
        <v>53.8</v>
      </c>
      <c r="L374" s="11">
        <v>6.2</v>
      </c>
      <c r="M374" s="20">
        <f t="shared" si="21"/>
        <v>136</v>
      </c>
      <c r="N374" s="20">
        <f>L374-12</f>
        <v>-5.8</v>
      </c>
      <c r="O374" s="20">
        <f>32-G374</f>
        <v>4</v>
      </c>
      <c r="P374" s="20">
        <f t="shared" si="22"/>
        <v>8</v>
      </c>
      <c r="Q374" s="20">
        <f t="shared" si="23"/>
        <v>161.39999999999998</v>
      </c>
      <c r="R374" s="20">
        <f>M374+(N374*2)+P374-Q374</f>
        <v>-28.999999999999972</v>
      </c>
      <c r="S374" s="26">
        <f>((((R374*(19-B374))*2)/(B374+2)-(B374+1))/100)+7</f>
        <v>6.7035294117647064</v>
      </c>
      <c r="T374" s="21"/>
    </row>
    <row r="375" spans="1:20" x14ac:dyDescent="0.25">
      <c r="A375" s="27">
        <f t="shared" si="20"/>
        <v>6.6596666666666664</v>
      </c>
      <c r="B375" s="23">
        <v>16</v>
      </c>
      <c r="C375" s="23">
        <v>414</v>
      </c>
      <c r="D375" s="12" t="s">
        <v>457</v>
      </c>
      <c r="E375" s="12" t="s">
        <v>48</v>
      </c>
      <c r="F375" s="23" t="s">
        <v>475</v>
      </c>
      <c r="G375" s="23">
        <v>24</v>
      </c>
      <c r="H375" s="23">
        <v>313</v>
      </c>
      <c r="I375" s="23">
        <v>402</v>
      </c>
      <c r="J375" s="23">
        <v>364.3</v>
      </c>
      <c r="K375" s="23">
        <v>37.799999999999997</v>
      </c>
      <c r="L375" s="12">
        <v>0.1</v>
      </c>
      <c r="M375" s="23">
        <f t="shared" si="21"/>
        <v>86</v>
      </c>
      <c r="N375" s="23">
        <f>L375-12</f>
        <v>-11.9</v>
      </c>
      <c r="O375" s="23">
        <f>30-G375</f>
        <v>6</v>
      </c>
      <c r="P375" s="23">
        <f t="shared" si="22"/>
        <v>12</v>
      </c>
      <c r="Q375" s="23">
        <f t="shared" si="23"/>
        <v>113.39999999999999</v>
      </c>
      <c r="R375" s="23">
        <f>M375+(N375*3)+P375-Q375</f>
        <v>-51.099999999999994</v>
      </c>
      <c r="S375" s="28">
        <f>((((R375*(19-B375))*2)/(B375+2)-(B375+1))/100)+7</f>
        <v>6.6596666666666664</v>
      </c>
      <c r="T375" s="14"/>
    </row>
    <row r="376" spans="1:20" x14ac:dyDescent="0.25">
      <c r="A376" s="25">
        <f t="shared" si="20"/>
        <v>6.6004705882352939</v>
      </c>
      <c r="B376" s="20">
        <v>15</v>
      </c>
      <c r="C376" s="20">
        <v>381</v>
      </c>
      <c r="D376" s="11" t="s">
        <v>395</v>
      </c>
      <c r="E376" s="11" t="s">
        <v>36</v>
      </c>
      <c r="F376" s="20" t="s">
        <v>475</v>
      </c>
      <c r="G376" s="20">
        <v>23</v>
      </c>
      <c r="H376" s="20">
        <v>270</v>
      </c>
      <c r="I376" s="20">
        <v>376</v>
      </c>
      <c r="J376" s="20">
        <v>306.3</v>
      </c>
      <c r="K376" s="20">
        <v>49.3</v>
      </c>
      <c r="L376" s="11">
        <v>0</v>
      </c>
      <c r="M376" s="20">
        <f t="shared" si="21"/>
        <v>119</v>
      </c>
      <c r="N376" s="20">
        <f>L376-12</f>
        <v>-12</v>
      </c>
      <c r="O376" s="20">
        <f>30-G376</f>
        <v>7</v>
      </c>
      <c r="P376" s="20">
        <f t="shared" si="22"/>
        <v>14</v>
      </c>
      <c r="Q376" s="20">
        <f t="shared" si="23"/>
        <v>147.89999999999998</v>
      </c>
      <c r="R376" s="20">
        <f>M376+(N376*3)+P376-Q376</f>
        <v>-50.899999999999977</v>
      </c>
      <c r="S376" s="26">
        <f>((((R376*(19-B376))*2)/(B376+2)-(B376+1))/100)+7</f>
        <v>6.6004705882352939</v>
      </c>
      <c r="T376" s="13"/>
    </row>
    <row r="377" spans="1:20" x14ac:dyDescent="0.25">
      <c r="A377" s="27">
        <f t="shared" si="20"/>
        <v>6.5993333333333331</v>
      </c>
      <c r="B377" s="23">
        <v>16</v>
      </c>
      <c r="C377" s="23">
        <v>430</v>
      </c>
      <c r="D377" s="12" t="s">
        <v>466</v>
      </c>
      <c r="E377" s="12" t="s">
        <v>157</v>
      </c>
      <c r="F377" s="23" t="s">
        <v>475</v>
      </c>
      <c r="G377" s="23">
        <v>24</v>
      </c>
      <c r="H377" s="23">
        <v>305</v>
      </c>
      <c r="I377" s="23">
        <v>409</v>
      </c>
      <c r="J377" s="23">
        <v>362</v>
      </c>
      <c r="K377" s="23">
        <v>43</v>
      </c>
      <c r="L377" s="12">
        <v>4.5999999999999996</v>
      </c>
      <c r="M377" s="23">
        <f t="shared" si="21"/>
        <v>70</v>
      </c>
      <c r="N377" s="23">
        <f>L377-12</f>
        <v>-7.4</v>
      </c>
      <c r="O377" s="23">
        <f>30-G377</f>
        <v>6</v>
      </c>
      <c r="P377" s="23">
        <f t="shared" si="22"/>
        <v>12</v>
      </c>
      <c r="Q377" s="23">
        <f t="shared" si="23"/>
        <v>129</v>
      </c>
      <c r="R377" s="23">
        <f>M377+(N377*3)+P377-Q377</f>
        <v>-69.2</v>
      </c>
      <c r="S377" s="28">
        <f>((((R377*(19-B377))*2)/(B377+2)-(B377+1))/100)+7</f>
        <v>6.5993333333333331</v>
      </c>
      <c r="T377" s="14"/>
    </row>
    <row r="378" spans="1:20" x14ac:dyDescent="0.25">
      <c r="A378" s="25">
        <f t="shared" si="20"/>
        <v>6.5778823529411765</v>
      </c>
      <c r="B378" s="20">
        <v>15</v>
      </c>
      <c r="C378" s="20">
        <v>357</v>
      </c>
      <c r="D378" s="11" t="s">
        <v>516</v>
      </c>
      <c r="E378" s="11" t="s">
        <v>13</v>
      </c>
      <c r="F378" s="20" t="s">
        <v>475</v>
      </c>
      <c r="G378" s="20">
        <v>23</v>
      </c>
      <c r="H378" s="20">
        <v>237</v>
      </c>
      <c r="I378" s="20">
        <v>389</v>
      </c>
      <c r="J378" s="20">
        <v>291</v>
      </c>
      <c r="K378" s="20">
        <v>58.9</v>
      </c>
      <c r="L378" s="11">
        <v>0</v>
      </c>
      <c r="M378" s="20">
        <f t="shared" si="21"/>
        <v>143</v>
      </c>
      <c r="N378" s="20">
        <f>L378-12</f>
        <v>-12</v>
      </c>
      <c r="O378" s="20">
        <f>30-G378</f>
        <v>7</v>
      </c>
      <c r="P378" s="20">
        <f t="shared" si="22"/>
        <v>14</v>
      </c>
      <c r="Q378" s="20">
        <f t="shared" si="23"/>
        <v>176.7</v>
      </c>
      <c r="R378" s="20">
        <f>M378+(N378*3)+P378-Q378</f>
        <v>-55.699999999999989</v>
      </c>
      <c r="S378" s="26">
        <f>((((R378*(19-B378))*2)/(B378+2)-(B378+1))/100)+7</f>
        <v>6.5778823529411765</v>
      </c>
      <c r="T378" s="13"/>
    </row>
    <row r="379" spans="1:20" x14ac:dyDescent="0.25">
      <c r="A379" s="27">
        <f t="shared" si="20"/>
        <v>6.5640000000000001</v>
      </c>
      <c r="B379" s="23">
        <v>13</v>
      </c>
      <c r="C379" s="23">
        <v>278</v>
      </c>
      <c r="D379" s="12" t="s">
        <v>517</v>
      </c>
      <c r="E379" s="12" t="s">
        <v>9</v>
      </c>
      <c r="F379" s="23" t="s">
        <v>476</v>
      </c>
      <c r="G379" s="23">
        <v>21</v>
      </c>
      <c r="H379" s="23">
        <v>135</v>
      </c>
      <c r="I379" s="23">
        <v>347</v>
      </c>
      <c r="J379" s="23">
        <v>261.5</v>
      </c>
      <c r="K379" s="23">
        <v>46</v>
      </c>
      <c r="L379" s="12">
        <v>0</v>
      </c>
      <c r="M379" s="23">
        <f t="shared" si="21"/>
        <v>222</v>
      </c>
      <c r="N379" s="23">
        <f>L379-12</f>
        <v>-12</v>
      </c>
      <c r="O379" s="23">
        <f>35-G379</f>
        <v>14</v>
      </c>
      <c r="P379" s="23">
        <f t="shared" si="22"/>
        <v>28</v>
      </c>
      <c r="Q379" s="23">
        <f t="shared" si="23"/>
        <v>138</v>
      </c>
      <c r="R379" s="23">
        <f>M379+(N379*2)+P379-Q379</f>
        <v>88</v>
      </c>
      <c r="S379" s="28">
        <f>((((R379*(19-B379))*2)/(B379+2)-(B379+1))/100)+6</f>
        <v>6.5640000000000001</v>
      </c>
      <c r="T379" s="14"/>
    </row>
    <row r="380" spans="1:20" x14ac:dyDescent="0.25">
      <c r="A380" s="25">
        <f t="shared" si="20"/>
        <v>6.5143333333333331</v>
      </c>
      <c r="B380" s="20">
        <v>16</v>
      </c>
      <c r="C380" s="20">
        <v>424</v>
      </c>
      <c r="D380" s="11" t="s">
        <v>428</v>
      </c>
      <c r="E380" s="11" t="s">
        <v>11</v>
      </c>
      <c r="F380" s="20" t="s">
        <v>475</v>
      </c>
      <c r="G380" s="20">
        <v>30</v>
      </c>
      <c r="H380" s="20">
        <v>276</v>
      </c>
      <c r="I380" s="20">
        <v>373</v>
      </c>
      <c r="J380" s="20">
        <v>324.5</v>
      </c>
      <c r="K380" s="20">
        <v>48.5</v>
      </c>
      <c r="L380" s="11">
        <v>3.6</v>
      </c>
      <c r="M380" s="20">
        <f t="shared" si="21"/>
        <v>76</v>
      </c>
      <c r="N380" s="20">
        <f>L380-12</f>
        <v>-8.4</v>
      </c>
      <c r="O380" s="20">
        <f>30-G380</f>
        <v>0</v>
      </c>
      <c r="P380" s="20">
        <f t="shared" si="22"/>
        <v>0</v>
      </c>
      <c r="Q380" s="20">
        <f t="shared" si="23"/>
        <v>145.5</v>
      </c>
      <c r="R380" s="20">
        <f>M380+(N380*3)+P380-Q380</f>
        <v>-94.7</v>
      </c>
      <c r="S380" s="26">
        <f>((((R380*(19-B380))*2)/(B380+2)-(B380+1))/100)+7</f>
        <v>6.5143333333333331</v>
      </c>
      <c r="T380" s="13"/>
    </row>
    <row r="381" spans="1:20" x14ac:dyDescent="0.25">
      <c r="A381" s="27">
        <f t="shared" si="20"/>
        <v>6.51</v>
      </c>
      <c r="B381" s="23">
        <v>14</v>
      </c>
      <c r="C381" s="23">
        <v>300</v>
      </c>
      <c r="D381" s="12" t="s">
        <v>317</v>
      </c>
      <c r="E381" s="12" t="s">
        <v>19</v>
      </c>
      <c r="F381" s="23" t="s">
        <v>476</v>
      </c>
      <c r="G381" s="23">
        <v>24</v>
      </c>
      <c r="H381" s="23">
        <v>242</v>
      </c>
      <c r="I381" s="23">
        <v>385</v>
      </c>
      <c r="J381" s="23">
        <v>333.7</v>
      </c>
      <c r="K381" s="23">
        <v>32.4</v>
      </c>
      <c r="L381" s="12">
        <v>2.4</v>
      </c>
      <c r="M381" s="23">
        <f t="shared" si="21"/>
        <v>200</v>
      </c>
      <c r="N381" s="23">
        <f>L381-12</f>
        <v>-9.6</v>
      </c>
      <c r="O381" s="23">
        <f>35-G381</f>
        <v>11</v>
      </c>
      <c r="P381" s="23">
        <f t="shared" si="22"/>
        <v>22</v>
      </c>
      <c r="Q381" s="23">
        <f t="shared" si="23"/>
        <v>97.199999999999989</v>
      </c>
      <c r="R381" s="23">
        <f>M381+(N381*2)+P381-Q381</f>
        <v>105.60000000000002</v>
      </c>
      <c r="S381" s="28">
        <f>((((R381*(19-B381))*2)/(B381+2)-(B381+1))/100)+6</f>
        <v>6.51</v>
      </c>
      <c r="T381" s="14"/>
    </row>
    <row r="382" spans="1:20" x14ac:dyDescent="0.25">
      <c r="A382" s="25">
        <f t="shared" si="20"/>
        <v>6.4824000000000002</v>
      </c>
      <c r="B382" s="20">
        <v>13</v>
      </c>
      <c r="C382" s="20">
        <v>277</v>
      </c>
      <c r="D382" s="11" t="s">
        <v>355</v>
      </c>
      <c r="E382" s="11" t="s">
        <v>9</v>
      </c>
      <c r="F382" s="20" t="s">
        <v>476</v>
      </c>
      <c r="G382" s="20">
        <v>26</v>
      </c>
      <c r="H382" s="20">
        <v>191</v>
      </c>
      <c r="I382" s="20">
        <v>388</v>
      </c>
      <c r="J382" s="20">
        <v>296.39999999999998</v>
      </c>
      <c r="K382" s="20">
        <v>50.4</v>
      </c>
      <c r="L382" s="11">
        <v>6</v>
      </c>
      <c r="M382" s="20">
        <f t="shared" si="21"/>
        <v>223</v>
      </c>
      <c r="N382" s="20">
        <f>L382-12</f>
        <v>-6</v>
      </c>
      <c r="O382" s="20">
        <f>35-G382</f>
        <v>9</v>
      </c>
      <c r="P382" s="20">
        <f t="shared" si="22"/>
        <v>18</v>
      </c>
      <c r="Q382" s="20">
        <f t="shared" si="23"/>
        <v>151.19999999999999</v>
      </c>
      <c r="R382" s="20">
        <f>M382+(N382*2)+P382-Q382</f>
        <v>77.800000000000011</v>
      </c>
      <c r="S382" s="26">
        <f>((((R382*(19-B382))*2)/(B382+2)-(B382+1))/100)+6</f>
        <v>6.4824000000000002</v>
      </c>
      <c r="T382" s="13"/>
    </row>
    <row r="383" spans="1:20" x14ac:dyDescent="0.25">
      <c r="A383" s="27">
        <f t="shared" si="20"/>
        <v>6.46875</v>
      </c>
      <c r="B383" s="23">
        <v>14</v>
      </c>
      <c r="C383" s="23">
        <v>294</v>
      </c>
      <c r="D383" s="12" t="s">
        <v>304</v>
      </c>
      <c r="E383" s="12" t="s">
        <v>15</v>
      </c>
      <c r="F383" s="23" t="s">
        <v>476</v>
      </c>
      <c r="G383" s="23">
        <v>31</v>
      </c>
      <c r="H383" s="23">
        <v>244</v>
      </c>
      <c r="I383" s="23">
        <v>387</v>
      </c>
      <c r="J383" s="23">
        <v>316.39999999999998</v>
      </c>
      <c r="K383" s="23">
        <v>33.4</v>
      </c>
      <c r="L383" s="12">
        <v>4.5999999999999996</v>
      </c>
      <c r="M383" s="23">
        <f t="shared" si="21"/>
        <v>206</v>
      </c>
      <c r="N383" s="23">
        <f>L383-12</f>
        <v>-7.4</v>
      </c>
      <c r="O383" s="23">
        <f>35-G383</f>
        <v>4</v>
      </c>
      <c r="P383" s="23">
        <f t="shared" si="22"/>
        <v>8</v>
      </c>
      <c r="Q383" s="23">
        <f t="shared" si="23"/>
        <v>100.19999999999999</v>
      </c>
      <c r="R383" s="23">
        <f>M383+(N383*2)+P383-Q383</f>
        <v>99</v>
      </c>
      <c r="S383" s="28">
        <f>((((R383*(19-B383))*2)/(B383+2)-(B383+1))/100)+6</f>
        <v>6.46875</v>
      </c>
      <c r="T383" s="14"/>
    </row>
    <row r="384" spans="1:20" x14ac:dyDescent="0.25">
      <c r="A384" s="25">
        <f t="shared" si="20"/>
        <v>6.4613333333333332</v>
      </c>
      <c r="B384" s="20">
        <v>16</v>
      </c>
      <c r="C384" s="20">
        <v>443</v>
      </c>
      <c r="D384" s="11" t="s">
        <v>456</v>
      </c>
      <c r="E384" s="11" t="s">
        <v>23</v>
      </c>
      <c r="F384" s="20" t="s">
        <v>475</v>
      </c>
      <c r="G384" s="20">
        <v>25</v>
      </c>
      <c r="H384" s="20">
        <v>312</v>
      </c>
      <c r="I384" s="20">
        <v>412</v>
      </c>
      <c r="J384" s="20">
        <v>362</v>
      </c>
      <c r="K384" s="20">
        <v>50</v>
      </c>
      <c r="L384" s="11">
        <v>2.8</v>
      </c>
      <c r="M384" s="20">
        <f t="shared" si="21"/>
        <v>57</v>
      </c>
      <c r="N384" s="20">
        <f>L384-12</f>
        <v>-9.1999999999999993</v>
      </c>
      <c r="O384" s="20">
        <f>30-G384</f>
        <v>5</v>
      </c>
      <c r="P384" s="20">
        <f t="shared" si="22"/>
        <v>10</v>
      </c>
      <c r="Q384" s="20">
        <f t="shared" si="23"/>
        <v>150</v>
      </c>
      <c r="R384" s="20">
        <f>M384+(N384*3)+P384-Q384</f>
        <v>-110.6</v>
      </c>
      <c r="S384" s="26">
        <f>((((R384*(19-B384))*2)/(B384+2)-(B384+1))/100)+7</f>
        <v>6.4613333333333332</v>
      </c>
      <c r="T384" s="13"/>
    </row>
    <row r="385" spans="1:20" x14ac:dyDescent="0.25">
      <c r="A385" s="27">
        <f t="shared" si="20"/>
        <v>6.3187499999999996</v>
      </c>
      <c r="B385" s="23">
        <v>14</v>
      </c>
      <c r="C385" s="23">
        <v>292</v>
      </c>
      <c r="D385" s="12" t="s">
        <v>332</v>
      </c>
      <c r="E385" s="12" t="s">
        <v>65</v>
      </c>
      <c r="F385" s="23" t="s">
        <v>476</v>
      </c>
      <c r="G385" s="23">
        <v>23</v>
      </c>
      <c r="H385" s="23">
        <v>177</v>
      </c>
      <c r="I385" s="23">
        <v>354</v>
      </c>
      <c r="J385" s="23">
        <v>294.89999999999998</v>
      </c>
      <c r="K385" s="23">
        <v>46.6</v>
      </c>
      <c r="L385" s="12">
        <v>3.4</v>
      </c>
      <c r="M385" s="23">
        <f t="shared" si="21"/>
        <v>208</v>
      </c>
      <c r="N385" s="23">
        <f>L385-12</f>
        <v>-8.6</v>
      </c>
      <c r="O385" s="23">
        <f>35-G385</f>
        <v>12</v>
      </c>
      <c r="P385" s="23">
        <f t="shared" si="22"/>
        <v>24</v>
      </c>
      <c r="Q385" s="23">
        <f t="shared" si="23"/>
        <v>139.80000000000001</v>
      </c>
      <c r="R385" s="23">
        <f>M385+(N385*2)+P385-Q385</f>
        <v>75</v>
      </c>
      <c r="S385" s="28">
        <f>((((R385*(19-B385))*2)/(B385+2)-(B385+1))/100)+6</f>
        <v>6.3187499999999996</v>
      </c>
      <c r="T385" s="14"/>
    </row>
    <row r="386" spans="1:20" x14ac:dyDescent="0.25">
      <c r="A386" s="25">
        <f t="shared" ref="A386:A449" si="24">S386+T386</f>
        <v>6.3184000000000005</v>
      </c>
      <c r="B386" s="20">
        <v>13</v>
      </c>
      <c r="C386" s="20">
        <v>283</v>
      </c>
      <c r="D386" s="11" t="s">
        <v>390</v>
      </c>
      <c r="E386" s="11" t="s">
        <v>129</v>
      </c>
      <c r="F386" s="20" t="s">
        <v>476</v>
      </c>
      <c r="G386" s="20">
        <v>22</v>
      </c>
      <c r="H386" s="20">
        <v>139</v>
      </c>
      <c r="I386" s="20">
        <v>372</v>
      </c>
      <c r="J386" s="20">
        <v>250.3</v>
      </c>
      <c r="K386" s="20">
        <v>53.9</v>
      </c>
      <c r="L386" s="11">
        <v>0</v>
      </c>
      <c r="M386" s="20">
        <f t="shared" ref="M386:M449" si="25">500-C386</f>
        <v>217</v>
      </c>
      <c r="N386" s="20">
        <f>L386-12</f>
        <v>-12</v>
      </c>
      <c r="O386" s="20">
        <f>35-G386</f>
        <v>13</v>
      </c>
      <c r="P386" s="20">
        <f t="shared" ref="P386:P449" si="26">O386*2</f>
        <v>26</v>
      </c>
      <c r="Q386" s="20">
        <f t="shared" ref="Q386:Q449" si="27">K386*3</f>
        <v>161.69999999999999</v>
      </c>
      <c r="R386" s="20">
        <f>M386+(N386*2)+P386-Q386</f>
        <v>57.300000000000011</v>
      </c>
      <c r="S386" s="26">
        <f>((((R386*(19-B386))*2)/(B386+2)-(B386+1))/100)+6</f>
        <v>6.3184000000000005</v>
      </c>
      <c r="T386" s="13"/>
    </row>
    <row r="387" spans="1:20" x14ac:dyDescent="0.25">
      <c r="A387" s="27">
        <f t="shared" si="24"/>
        <v>6.3049999999999997</v>
      </c>
      <c r="B387" s="23">
        <v>14</v>
      </c>
      <c r="C387" s="23">
        <v>326</v>
      </c>
      <c r="D387" s="12" t="s">
        <v>335</v>
      </c>
      <c r="E387" s="12" t="s">
        <v>15</v>
      </c>
      <c r="F387" s="23" t="s">
        <v>476</v>
      </c>
      <c r="G387" s="23">
        <v>29</v>
      </c>
      <c r="H387" s="23">
        <v>237</v>
      </c>
      <c r="I387" s="23">
        <v>370</v>
      </c>
      <c r="J387" s="23">
        <v>326.89999999999998</v>
      </c>
      <c r="K387" s="23">
        <v>34</v>
      </c>
      <c r="L387" s="12">
        <v>6.4</v>
      </c>
      <c r="M387" s="23">
        <f t="shared" si="25"/>
        <v>174</v>
      </c>
      <c r="N387" s="23">
        <f>L387-12</f>
        <v>-5.6</v>
      </c>
      <c r="O387" s="23">
        <f>35-G387</f>
        <v>6</v>
      </c>
      <c r="P387" s="23">
        <f t="shared" si="26"/>
        <v>12</v>
      </c>
      <c r="Q387" s="23">
        <f t="shared" si="27"/>
        <v>102</v>
      </c>
      <c r="R387" s="23">
        <f>M387+(N387*2)+P387-Q387</f>
        <v>72.800000000000011</v>
      </c>
      <c r="S387" s="28">
        <f>((((R387*(19-B387))*2)/(B387+2)-(B387+1))/100)+6</f>
        <v>6.3049999999999997</v>
      </c>
      <c r="T387" s="14"/>
    </row>
    <row r="388" spans="1:20" x14ac:dyDescent="0.25">
      <c r="A388" s="25">
        <f t="shared" si="24"/>
        <v>6.2156250000000002</v>
      </c>
      <c r="B388" s="20">
        <v>14</v>
      </c>
      <c r="C388" s="20">
        <v>309</v>
      </c>
      <c r="D388" s="11" t="s">
        <v>346</v>
      </c>
      <c r="E388" s="11" t="s">
        <v>11</v>
      </c>
      <c r="F388" s="20" t="s">
        <v>476</v>
      </c>
      <c r="G388" s="20">
        <v>31</v>
      </c>
      <c r="H388" s="20">
        <v>234</v>
      </c>
      <c r="I388" s="20">
        <v>408</v>
      </c>
      <c r="J388" s="20">
        <v>331.1</v>
      </c>
      <c r="K388" s="20">
        <v>42.5</v>
      </c>
      <c r="L388" s="11">
        <v>5.5</v>
      </c>
      <c r="M388" s="20">
        <f t="shared" si="25"/>
        <v>191</v>
      </c>
      <c r="N388" s="20">
        <f>L388-12</f>
        <v>-6.5</v>
      </c>
      <c r="O388" s="20">
        <f>35-G388</f>
        <v>4</v>
      </c>
      <c r="P388" s="20">
        <f t="shared" si="26"/>
        <v>8</v>
      </c>
      <c r="Q388" s="20">
        <f t="shared" si="27"/>
        <v>127.5</v>
      </c>
      <c r="R388" s="20">
        <f>M388+(N388*2)+P388-Q388</f>
        <v>58.5</v>
      </c>
      <c r="S388" s="26">
        <f>((((R388*(19-B388))*2)/(B388+2)-(B388+1))/100)+6</f>
        <v>6.2156250000000002</v>
      </c>
      <c r="T388" s="13"/>
    </row>
    <row r="389" spans="1:20" x14ac:dyDescent="0.25">
      <c r="A389" s="27">
        <f t="shared" si="24"/>
        <v>6.1775000000000002</v>
      </c>
      <c r="B389" s="23">
        <v>14</v>
      </c>
      <c r="C389" s="23">
        <v>333</v>
      </c>
      <c r="D389" s="12" t="s">
        <v>370</v>
      </c>
      <c r="E389" s="12" t="s">
        <v>81</v>
      </c>
      <c r="F389" s="23" t="s">
        <v>476</v>
      </c>
      <c r="G389" s="23">
        <v>30</v>
      </c>
      <c r="H389" s="23">
        <v>207</v>
      </c>
      <c r="I389" s="23">
        <v>407</v>
      </c>
      <c r="J389" s="23">
        <v>350.4</v>
      </c>
      <c r="K389" s="23">
        <v>37.200000000000003</v>
      </c>
      <c r="L389" s="12">
        <v>5.5</v>
      </c>
      <c r="M389" s="23">
        <f t="shared" si="25"/>
        <v>167</v>
      </c>
      <c r="N389" s="23">
        <f>L389-12</f>
        <v>-6.5</v>
      </c>
      <c r="O389" s="23">
        <f>35-G389</f>
        <v>5</v>
      </c>
      <c r="P389" s="23">
        <f t="shared" si="26"/>
        <v>10</v>
      </c>
      <c r="Q389" s="23">
        <f t="shared" si="27"/>
        <v>111.60000000000001</v>
      </c>
      <c r="R389" s="23">
        <f>M389+(N389*2)+P389-Q389</f>
        <v>52.399999999999991</v>
      </c>
      <c r="S389" s="28">
        <f>((((R389*(19-B389))*2)/(B389+2)-(B389+1))/100)+6</f>
        <v>6.1775000000000002</v>
      </c>
      <c r="T389" s="14"/>
    </row>
    <row r="390" spans="1:20" x14ac:dyDescent="0.25">
      <c r="A390" s="25">
        <f t="shared" si="24"/>
        <v>6.1693750000000005</v>
      </c>
      <c r="B390" s="20">
        <v>14</v>
      </c>
      <c r="C390" s="20">
        <v>319</v>
      </c>
      <c r="D390" s="11" t="s">
        <v>518</v>
      </c>
      <c r="E390" s="11" t="s">
        <v>65</v>
      </c>
      <c r="F390" s="20" t="s">
        <v>476</v>
      </c>
      <c r="G390" s="20">
        <v>23</v>
      </c>
      <c r="H390" s="20">
        <v>174</v>
      </c>
      <c r="I390" s="20">
        <v>335</v>
      </c>
      <c r="J390" s="20">
        <v>287.8</v>
      </c>
      <c r="K390" s="20">
        <v>43.3</v>
      </c>
      <c r="L390" s="11">
        <v>0</v>
      </c>
      <c r="M390" s="20">
        <f t="shared" si="25"/>
        <v>181</v>
      </c>
      <c r="N390" s="20">
        <f>L390-12</f>
        <v>-12</v>
      </c>
      <c r="O390" s="20">
        <f>35-G390</f>
        <v>12</v>
      </c>
      <c r="P390" s="20">
        <f t="shared" si="26"/>
        <v>24</v>
      </c>
      <c r="Q390" s="20">
        <f t="shared" si="27"/>
        <v>129.89999999999998</v>
      </c>
      <c r="R390" s="20">
        <f>M390+(N390*2)+P390-Q390</f>
        <v>51.100000000000023</v>
      </c>
      <c r="S390" s="26">
        <f>((((R390*(19-B390))*2)/(B390+2)-(B390+1))/100)+6</f>
        <v>6.1693750000000005</v>
      </c>
      <c r="T390" s="13"/>
    </row>
    <row r="391" spans="1:20" x14ac:dyDescent="0.25">
      <c r="A391" s="27">
        <f t="shared" si="24"/>
        <v>6.139764705882353</v>
      </c>
      <c r="B391" s="23">
        <v>15</v>
      </c>
      <c r="C391" s="23">
        <v>400</v>
      </c>
      <c r="D391" s="12" t="s">
        <v>401</v>
      </c>
      <c r="E391" s="12" t="s">
        <v>118</v>
      </c>
      <c r="F391" s="23" t="s">
        <v>476</v>
      </c>
      <c r="G391" s="23">
        <v>22</v>
      </c>
      <c r="H391" s="23">
        <v>315</v>
      </c>
      <c r="I391" s="23">
        <v>390</v>
      </c>
      <c r="J391" s="23">
        <v>367.6</v>
      </c>
      <c r="K391" s="23">
        <v>13.3</v>
      </c>
      <c r="L391" s="12">
        <v>0.8</v>
      </c>
      <c r="M391" s="23">
        <f t="shared" si="25"/>
        <v>100</v>
      </c>
      <c r="N391" s="23">
        <f>L391-12</f>
        <v>-11.2</v>
      </c>
      <c r="O391" s="23">
        <f>35-G391</f>
        <v>13</v>
      </c>
      <c r="P391" s="23">
        <f t="shared" si="26"/>
        <v>26</v>
      </c>
      <c r="Q391" s="23">
        <f t="shared" si="27"/>
        <v>39.900000000000006</v>
      </c>
      <c r="R391" s="23">
        <f>M391+(N391*2)+P391-Q391</f>
        <v>63.699999999999989</v>
      </c>
      <c r="S391" s="28">
        <f>((((R391*(19-B391))*2)/(B391+2)-(B391+1))/100)+6</f>
        <v>6.139764705882353</v>
      </c>
      <c r="T391" s="14"/>
    </row>
    <row r="392" spans="1:20" x14ac:dyDescent="0.25">
      <c r="A392" s="25">
        <f t="shared" si="24"/>
        <v>6.0583333333333336</v>
      </c>
      <c r="B392" s="20">
        <v>16</v>
      </c>
      <c r="C392" s="20">
        <v>423</v>
      </c>
      <c r="D392" s="11" t="s">
        <v>468</v>
      </c>
      <c r="E392" s="11" t="s">
        <v>28</v>
      </c>
      <c r="F392" s="20" t="s">
        <v>476</v>
      </c>
      <c r="G392" s="20">
        <v>22</v>
      </c>
      <c r="H392" s="20">
        <v>352</v>
      </c>
      <c r="I392" s="20">
        <v>361</v>
      </c>
      <c r="J392" s="20">
        <v>355.7</v>
      </c>
      <c r="K392" s="20">
        <v>3.9</v>
      </c>
      <c r="L392" s="11">
        <v>0.6</v>
      </c>
      <c r="M392" s="20">
        <f t="shared" si="25"/>
        <v>77</v>
      </c>
      <c r="N392" s="20">
        <f>L392-12</f>
        <v>-11.4</v>
      </c>
      <c r="O392" s="20">
        <f>35-G392</f>
        <v>13</v>
      </c>
      <c r="P392" s="20">
        <f t="shared" si="26"/>
        <v>26</v>
      </c>
      <c r="Q392" s="20">
        <f t="shared" si="27"/>
        <v>11.7</v>
      </c>
      <c r="R392" s="20">
        <f>M392+(N392*2)+P392-Q392</f>
        <v>68.5</v>
      </c>
      <c r="S392" s="26">
        <f>((((R392*(19-B392))*2)/(B392+2)-(B392+1))/100)+6</f>
        <v>6.0583333333333336</v>
      </c>
      <c r="T392" s="13"/>
    </row>
    <row r="393" spans="1:20" x14ac:dyDescent="0.25">
      <c r="A393" s="27">
        <f t="shared" si="24"/>
        <v>6.0504615384615388</v>
      </c>
      <c r="B393" s="23">
        <v>11</v>
      </c>
      <c r="C393" s="23">
        <v>240</v>
      </c>
      <c r="D393" s="12" t="s">
        <v>340</v>
      </c>
      <c r="E393" s="12" t="s">
        <v>43</v>
      </c>
      <c r="F393" s="23" t="s">
        <v>477</v>
      </c>
      <c r="G393" s="23">
        <v>21</v>
      </c>
      <c r="H393" s="23">
        <v>145</v>
      </c>
      <c r="I393" s="23">
        <v>392</v>
      </c>
      <c r="J393" s="23">
        <v>255.1</v>
      </c>
      <c r="K393" s="23">
        <v>54.3</v>
      </c>
      <c r="L393" s="12">
        <v>0</v>
      </c>
      <c r="M393" s="23">
        <f t="shared" si="25"/>
        <v>260</v>
      </c>
      <c r="N393" s="23">
        <f>L393-12</f>
        <v>-12</v>
      </c>
      <c r="O393" s="23">
        <f>32-G393</f>
        <v>11</v>
      </c>
      <c r="P393" s="23">
        <f t="shared" si="26"/>
        <v>22</v>
      </c>
      <c r="Q393" s="23">
        <f t="shared" si="27"/>
        <v>162.89999999999998</v>
      </c>
      <c r="R393" s="23">
        <f>M393+(N393*2)+P393-Q393</f>
        <v>95.100000000000023</v>
      </c>
      <c r="S393" s="28">
        <f>((((R393*(19-B393))*2)/(B393+2)-(B393+1))/100)</f>
        <v>1.0504615384615388</v>
      </c>
      <c r="T393" s="14">
        <v>5</v>
      </c>
    </row>
    <row r="394" spans="1:20" x14ac:dyDescent="0.25">
      <c r="A394" s="25">
        <f t="shared" si="24"/>
        <v>6.0436666666666667</v>
      </c>
      <c r="B394" s="20">
        <v>16</v>
      </c>
      <c r="C394" s="20">
        <v>431</v>
      </c>
      <c r="D394" s="11" t="s">
        <v>451</v>
      </c>
      <c r="E394" s="11" t="s">
        <v>48</v>
      </c>
      <c r="F394" s="20" t="s">
        <v>476</v>
      </c>
      <c r="G394" s="20">
        <v>25</v>
      </c>
      <c r="H394" s="20">
        <v>335</v>
      </c>
      <c r="I394" s="20">
        <v>336</v>
      </c>
      <c r="J394" s="20">
        <v>335.5</v>
      </c>
      <c r="K394" s="20">
        <v>0.5</v>
      </c>
      <c r="L394" s="11">
        <v>0.3</v>
      </c>
      <c r="M394" s="20">
        <f t="shared" si="25"/>
        <v>69</v>
      </c>
      <c r="N394" s="20">
        <f>L394-12</f>
        <v>-11.7</v>
      </c>
      <c r="O394" s="20">
        <f>35-G394</f>
        <v>10</v>
      </c>
      <c r="P394" s="20">
        <f t="shared" si="26"/>
        <v>20</v>
      </c>
      <c r="Q394" s="20">
        <f t="shared" si="27"/>
        <v>1.5</v>
      </c>
      <c r="R394" s="20">
        <f>M394+(N394*2)+P394-Q394</f>
        <v>64.099999999999994</v>
      </c>
      <c r="S394" s="26">
        <f>((((R394*(19-B394))*2)/(B394+2)-(B394+1))/100)+6</f>
        <v>6.0436666666666667</v>
      </c>
      <c r="T394" s="13"/>
    </row>
    <row r="395" spans="1:20" x14ac:dyDescent="0.25">
      <c r="A395" s="27">
        <f t="shared" si="24"/>
        <v>6.0065882352941173</v>
      </c>
      <c r="B395" s="23">
        <v>15</v>
      </c>
      <c r="C395" s="23">
        <v>350</v>
      </c>
      <c r="D395" s="12" t="s">
        <v>472</v>
      </c>
      <c r="E395" s="12" t="s">
        <v>15</v>
      </c>
      <c r="F395" s="23" t="s">
        <v>476</v>
      </c>
      <c r="G395" s="23">
        <v>23</v>
      </c>
      <c r="H395" s="23">
        <v>257</v>
      </c>
      <c r="I395" s="23">
        <v>349</v>
      </c>
      <c r="J395" s="23">
        <v>296.60000000000002</v>
      </c>
      <c r="K395" s="23">
        <v>38.200000000000003</v>
      </c>
      <c r="L395" s="12">
        <v>0</v>
      </c>
      <c r="M395" s="23">
        <f t="shared" si="25"/>
        <v>150</v>
      </c>
      <c r="N395" s="23">
        <f>L395-12</f>
        <v>-12</v>
      </c>
      <c r="O395" s="23">
        <f>35-G395</f>
        <v>12</v>
      </c>
      <c r="P395" s="23">
        <f t="shared" si="26"/>
        <v>24</v>
      </c>
      <c r="Q395" s="23">
        <f t="shared" si="27"/>
        <v>114.60000000000001</v>
      </c>
      <c r="R395" s="23">
        <f>M395+(N395*2)+P395-Q395</f>
        <v>35.399999999999991</v>
      </c>
      <c r="S395" s="28">
        <f>((((R395*(19-B395))*2)/(B395+2)-(B395+1))/100)+6</f>
        <v>6.0065882352941173</v>
      </c>
      <c r="T395" s="14"/>
    </row>
    <row r="396" spans="1:20" x14ac:dyDescent="0.25">
      <c r="A396" s="25">
        <f t="shared" si="24"/>
        <v>5.9769999999999994</v>
      </c>
      <c r="B396" s="20">
        <v>12</v>
      </c>
      <c r="C396" s="20">
        <v>226</v>
      </c>
      <c r="D396" s="11" t="s">
        <v>271</v>
      </c>
      <c r="E396" s="11" t="s">
        <v>45</v>
      </c>
      <c r="F396" s="20" t="s">
        <v>477</v>
      </c>
      <c r="G396" s="20">
        <v>22</v>
      </c>
      <c r="H396" s="20">
        <v>159</v>
      </c>
      <c r="I396" s="20">
        <v>388</v>
      </c>
      <c r="J396" s="20">
        <v>242.5</v>
      </c>
      <c r="K396" s="20">
        <v>53.1</v>
      </c>
      <c r="L396" s="11">
        <v>0</v>
      </c>
      <c r="M396" s="20">
        <f t="shared" si="25"/>
        <v>274</v>
      </c>
      <c r="N396" s="20">
        <f>L396-12</f>
        <v>-12</v>
      </c>
      <c r="O396" s="20">
        <f>32-G396</f>
        <v>10</v>
      </c>
      <c r="P396" s="20">
        <f t="shared" si="26"/>
        <v>20</v>
      </c>
      <c r="Q396" s="20">
        <f t="shared" si="27"/>
        <v>159.30000000000001</v>
      </c>
      <c r="R396" s="20">
        <f>M396+(N396*2)+P396-Q396</f>
        <v>110.69999999999999</v>
      </c>
      <c r="S396" s="26">
        <f>((((R396*(19-B396))*2)/(B396+2)-(B396+1))/100)</f>
        <v>0.97699999999999976</v>
      </c>
      <c r="T396" s="13">
        <v>5</v>
      </c>
    </row>
    <row r="397" spans="1:20" x14ac:dyDescent="0.25">
      <c r="A397" s="27">
        <f t="shared" si="24"/>
        <v>5.9590588235294115</v>
      </c>
      <c r="B397" s="23">
        <v>15</v>
      </c>
      <c r="C397" s="23">
        <v>352</v>
      </c>
      <c r="D397" s="12" t="s">
        <v>397</v>
      </c>
      <c r="E397" s="12" t="s">
        <v>68</v>
      </c>
      <c r="F397" s="23" t="s">
        <v>476</v>
      </c>
      <c r="G397" s="23">
        <v>28</v>
      </c>
      <c r="H397" s="23">
        <v>142</v>
      </c>
      <c r="I397" s="23">
        <v>356</v>
      </c>
      <c r="J397" s="23">
        <v>307.60000000000002</v>
      </c>
      <c r="K397" s="23">
        <v>45.1</v>
      </c>
      <c r="L397" s="12">
        <v>11.3</v>
      </c>
      <c r="M397" s="23">
        <f t="shared" si="25"/>
        <v>148</v>
      </c>
      <c r="N397" s="23">
        <f>L397-12</f>
        <v>-0.69999999999999929</v>
      </c>
      <c r="O397" s="23">
        <f>35-G397</f>
        <v>7</v>
      </c>
      <c r="P397" s="23">
        <f t="shared" si="26"/>
        <v>14</v>
      </c>
      <c r="Q397" s="23">
        <f t="shared" si="27"/>
        <v>135.30000000000001</v>
      </c>
      <c r="R397" s="23">
        <f>M397+(N397*2)+P397-Q397</f>
        <v>25.299999999999983</v>
      </c>
      <c r="S397" s="28">
        <f>((((R397*(19-B397))*2)/(B397+2)-(B397+1))/100)+6</f>
        <v>5.9590588235294115</v>
      </c>
      <c r="T397" s="14"/>
    </row>
    <row r="398" spans="1:20" x14ac:dyDescent="0.25">
      <c r="A398" s="25">
        <f t="shared" si="24"/>
        <v>5.9548235294117644</v>
      </c>
      <c r="B398" s="20">
        <v>15</v>
      </c>
      <c r="C398" s="20">
        <v>391</v>
      </c>
      <c r="D398" s="11" t="s">
        <v>421</v>
      </c>
      <c r="E398" s="11" t="s">
        <v>36</v>
      </c>
      <c r="F398" s="20" t="s">
        <v>476</v>
      </c>
      <c r="G398" s="20">
        <v>22</v>
      </c>
      <c r="H398" s="20">
        <v>285</v>
      </c>
      <c r="I398" s="20">
        <v>357</v>
      </c>
      <c r="J398" s="20">
        <v>318.3</v>
      </c>
      <c r="K398" s="20">
        <v>29.6</v>
      </c>
      <c r="L398" s="11">
        <v>1.1000000000000001</v>
      </c>
      <c r="M398" s="20">
        <f t="shared" si="25"/>
        <v>109</v>
      </c>
      <c r="N398" s="20">
        <f>L398-12</f>
        <v>-10.9</v>
      </c>
      <c r="O398" s="20">
        <f>35-G398</f>
        <v>13</v>
      </c>
      <c r="P398" s="20">
        <f t="shared" si="26"/>
        <v>26</v>
      </c>
      <c r="Q398" s="20">
        <f t="shared" si="27"/>
        <v>88.800000000000011</v>
      </c>
      <c r="R398" s="20">
        <f>M398+(N398*2)+P398-Q398</f>
        <v>24.399999999999991</v>
      </c>
      <c r="S398" s="26">
        <f>((((R398*(19-B398))*2)/(B398+2)-(B398+1))/100)+6</f>
        <v>5.9548235294117644</v>
      </c>
      <c r="T398" s="13"/>
    </row>
    <row r="399" spans="1:20" x14ac:dyDescent="0.25">
      <c r="A399" s="27">
        <f t="shared" si="24"/>
        <v>5.8516666666666666</v>
      </c>
      <c r="B399" s="23">
        <v>16</v>
      </c>
      <c r="C399" s="23">
        <v>453</v>
      </c>
      <c r="D399" s="12" t="s">
        <v>519</v>
      </c>
      <c r="E399" s="12" t="s">
        <v>23</v>
      </c>
      <c r="F399" s="23" t="s">
        <v>476</v>
      </c>
      <c r="G399" s="23">
        <v>23</v>
      </c>
      <c r="H399" s="23">
        <v>367</v>
      </c>
      <c r="I399" s="23">
        <v>394</v>
      </c>
      <c r="J399" s="23">
        <v>380.5</v>
      </c>
      <c r="K399" s="23">
        <v>13.5</v>
      </c>
      <c r="L399" s="12">
        <v>0</v>
      </c>
      <c r="M399" s="23">
        <f t="shared" si="25"/>
        <v>47</v>
      </c>
      <c r="N399" s="23">
        <f>L399-12</f>
        <v>-12</v>
      </c>
      <c r="O399" s="23">
        <f>35-G399</f>
        <v>12</v>
      </c>
      <c r="P399" s="23">
        <f t="shared" si="26"/>
        <v>24</v>
      </c>
      <c r="Q399" s="23">
        <f t="shared" si="27"/>
        <v>40.5</v>
      </c>
      <c r="R399" s="23">
        <f>M399+(N399*2)+P399-Q399</f>
        <v>6.5</v>
      </c>
      <c r="S399" s="28">
        <f>((((R399*(19-B399))*2)/(B399+2)-(B399+1))/100)+6</f>
        <v>5.8516666666666666</v>
      </c>
      <c r="T399" s="14"/>
    </row>
    <row r="400" spans="1:20" x14ac:dyDescent="0.25">
      <c r="A400" s="25">
        <f t="shared" si="24"/>
        <v>5.7876666666666665</v>
      </c>
      <c r="B400" s="20">
        <v>16</v>
      </c>
      <c r="C400" s="20">
        <v>444</v>
      </c>
      <c r="D400" s="11" t="s">
        <v>422</v>
      </c>
      <c r="E400" s="11" t="s">
        <v>32</v>
      </c>
      <c r="F400" s="20" t="s">
        <v>477</v>
      </c>
      <c r="G400" s="20">
        <v>31</v>
      </c>
      <c r="H400" s="20">
        <v>344</v>
      </c>
      <c r="I400" s="20">
        <v>381</v>
      </c>
      <c r="J400" s="20">
        <v>362.5</v>
      </c>
      <c r="K400" s="20">
        <v>18.5</v>
      </c>
      <c r="L400" s="11">
        <v>4.4000000000000004</v>
      </c>
      <c r="M400" s="20">
        <f t="shared" si="25"/>
        <v>56</v>
      </c>
      <c r="N400" s="20">
        <f>L400-12</f>
        <v>-7.6</v>
      </c>
      <c r="O400" s="20">
        <f>32-G400</f>
        <v>1</v>
      </c>
      <c r="P400" s="20">
        <f t="shared" si="26"/>
        <v>2</v>
      </c>
      <c r="Q400" s="20">
        <f t="shared" si="27"/>
        <v>55.5</v>
      </c>
      <c r="R400" s="20">
        <f>M400+(N400*2)+P400-Q400</f>
        <v>-12.700000000000003</v>
      </c>
      <c r="S400" s="26">
        <f>((((R400*(19-B400))*2)/(B400+2)-(B400+1))/100)+6</f>
        <v>5.7876666666666665</v>
      </c>
      <c r="T400" s="13"/>
    </row>
    <row r="401" spans="1:20" x14ac:dyDescent="0.25">
      <c r="A401" s="27">
        <f t="shared" si="24"/>
        <v>5.7393333333333336</v>
      </c>
      <c r="B401" s="23">
        <v>16</v>
      </c>
      <c r="C401" s="23">
        <v>433</v>
      </c>
      <c r="D401" s="12" t="s">
        <v>520</v>
      </c>
      <c r="E401" s="12" t="s">
        <v>40</v>
      </c>
      <c r="F401" s="23" t="s">
        <v>477</v>
      </c>
      <c r="G401" s="23">
        <v>23</v>
      </c>
      <c r="H401" s="23">
        <v>344</v>
      </c>
      <c r="I401" s="23">
        <v>420</v>
      </c>
      <c r="J401" s="23">
        <v>380.3</v>
      </c>
      <c r="K401" s="23">
        <v>29.4</v>
      </c>
      <c r="L401" s="12">
        <v>0</v>
      </c>
      <c r="M401" s="23">
        <f t="shared" si="25"/>
        <v>67</v>
      </c>
      <c r="N401" s="23">
        <f>L401-12</f>
        <v>-12</v>
      </c>
      <c r="O401" s="23">
        <f>32-G401</f>
        <v>9</v>
      </c>
      <c r="P401" s="23">
        <f t="shared" si="26"/>
        <v>18</v>
      </c>
      <c r="Q401" s="23">
        <f t="shared" si="27"/>
        <v>88.199999999999989</v>
      </c>
      <c r="R401" s="23">
        <f>M401+(N401*2)+P401-Q401</f>
        <v>-27.199999999999989</v>
      </c>
      <c r="S401" s="28">
        <f>((((R401*(19-B401))*2)/(B401+2)-(B401+1))/100)+6</f>
        <v>5.7393333333333336</v>
      </c>
      <c r="T401" s="14"/>
    </row>
    <row r="402" spans="1:20" x14ac:dyDescent="0.25">
      <c r="A402" s="25">
        <f t="shared" si="24"/>
        <v>5.7363333333333335</v>
      </c>
      <c r="B402" s="20">
        <v>16</v>
      </c>
      <c r="C402" s="20">
        <v>450</v>
      </c>
      <c r="D402" s="11" t="s">
        <v>463</v>
      </c>
      <c r="E402" s="11" t="s">
        <v>54</v>
      </c>
      <c r="F402" s="20" t="s">
        <v>477</v>
      </c>
      <c r="G402" s="20">
        <v>28</v>
      </c>
      <c r="H402" s="20">
        <v>348</v>
      </c>
      <c r="I402" s="20">
        <v>399</v>
      </c>
      <c r="J402" s="20">
        <v>373.5</v>
      </c>
      <c r="K402" s="20">
        <v>25.5</v>
      </c>
      <c r="L402" s="11">
        <v>7.2</v>
      </c>
      <c r="M402" s="20">
        <f t="shared" si="25"/>
        <v>50</v>
      </c>
      <c r="N402" s="20">
        <f>L402-12</f>
        <v>-4.8</v>
      </c>
      <c r="O402" s="20">
        <f>32-G402</f>
        <v>4</v>
      </c>
      <c r="P402" s="20">
        <f t="shared" si="26"/>
        <v>8</v>
      </c>
      <c r="Q402" s="20">
        <f t="shared" si="27"/>
        <v>76.5</v>
      </c>
      <c r="R402" s="20">
        <f>M402+(N402*2)+P402-Q402</f>
        <v>-28.1</v>
      </c>
      <c r="S402" s="26">
        <f>((((R402*(19-B402))*2)/(B402+2)-(B402+1))/100)+6</f>
        <v>5.7363333333333335</v>
      </c>
      <c r="T402" s="13"/>
    </row>
    <row r="403" spans="1:20" x14ac:dyDescent="0.25">
      <c r="A403" s="27">
        <f t="shared" si="24"/>
        <v>5.6983333333333333</v>
      </c>
      <c r="B403" s="23">
        <v>16</v>
      </c>
      <c r="C403" s="23">
        <v>447</v>
      </c>
      <c r="D403" s="12" t="s">
        <v>521</v>
      </c>
      <c r="E403" s="12" t="s">
        <v>54</v>
      </c>
      <c r="F403" s="23" t="s">
        <v>477</v>
      </c>
      <c r="G403" s="23">
        <v>25</v>
      </c>
      <c r="H403" s="23">
        <v>345</v>
      </c>
      <c r="I403" s="23">
        <v>400</v>
      </c>
      <c r="J403" s="23">
        <v>372.5</v>
      </c>
      <c r="K403" s="23">
        <v>27.5</v>
      </c>
      <c r="L403" s="12">
        <v>0</v>
      </c>
      <c r="M403" s="23">
        <f t="shared" si="25"/>
        <v>53</v>
      </c>
      <c r="N403" s="23">
        <f>L403-12</f>
        <v>-12</v>
      </c>
      <c r="O403" s="23">
        <f>32-G403</f>
        <v>7</v>
      </c>
      <c r="P403" s="23">
        <f t="shared" si="26"/>
        <v>14</v>
      </c>
      <c r="Q403" s="23">
        <f t="shared" si="27"/>
        <v>82.5</v>
      </c>
      <c r="R403" s="23">
        <f>M403+(N403*2)+P403-Q403</f>
        <v>-39.5</v>
      </c>
      <c r="S403" s="28">
        <f>((((R403*(19-B403))*2)/(B403+2)-(B403+1))/100)+6</f>
        <v>5.6983333333333333</v>
      </c>
      <c r="T403" s="14"/>
    </row>
    <row r="404" spans="1:20" x14ac:dyDescent="0.25">
      <c r="A404" s="25">
        <f t="shared" si="24"/>
        <v>5.6290000000000004</v>
      </c>
      <c r="B404" s="20">
        <v>16</v>
      </c>
      <c r="C404" s="20">
        <v>448</v>
      </c>
      <c r="D404" s="11" t="s">
        <v>522</v>
      </c>
      <c r="E404" s="11" t="s">
        <v>32</v>
      </c>
      <c r="F404" s="20" t="s">
        <v>476</v>
      </c>
      <c r="G404" s="20">
        <v>26</v>
      </c>
      <c r="H404" s="20">
        <v>336</v>
      </c>
      <c r="I404" s="20">
        <v>411</v>
      </c>
      <c r="J404" s="20">
        <v>373.5</v>
      </c>
      <c r="K404" s="20">
        <v>37.5</v>
      </c>
      <c r="L404" s="11">
        <v>3.1</v>
      </c>
      <c r="M404" s="20">
        <f t="shared" si="25"/>
        <v>52</v>
      </c>
      <c r="N404" s="20">
        <f>L404-12</f>
        <v>-8.9</v>
      </c>
      <c r="O404" s="20">
        <f>35-G404</f>
        <v>9</v>
      </c>
      <c r="P404" s="20">
        <f t="shared" si="26"/>
        <v>18</v>
      </c>
      <c r="Q404" s="20">
        <f t="shared" si="27"/>
        <v>112.5</v>
      </c>
      <c r="R404" s="20">
        <f>M404+(N404*2)+P404-Q404</f>
        <v>-60.3</v>
      </c>
      <c r="S404" s="26">
        <f>((((R404*(19-B404))*2)/(B404+2)-(B404+1))/100)+6</f>
        <v>5.6290000000000004</v>
      </c>
      <c r="T404" s="13"/>
    </row>
    <row r="405" spans="1:20" x14ac:dyDescent="0.25">
      <c r="A405" s="27">
        <f t="shared" si="24"/>
        <v>5.5506250000000001</v>
      </c>
      <c r="B405" s="23">
        <v>14</v>
      </c>
      <c r="C405" s="23">
        <v>339</v>
      </c>
      <c r="D405" s="12" t="s">
        <v>362</v>
      </c>
      <c r="E405" s="12" t="s">
        <v>9</v>
      </c>
      <c r="F405" s="23" t="s">
        <v>477</v>
      </c>
      <c r="G405" s="23">
        <v>22</v>
      </c>
      <c r="H405" s="23">
        <v>206</v>
      </c>
      <c r="I405" s="23">
        <v>405</v>
      </c>
      <c r="J405" s="23">
        <v>278</v>
      </c>
      <c r="K405" s="23">
        <v>68.3</v>
      </c>
      <c r="L405" s="12">
        <v>0</v>
      </c>
      <c r="M405" s="23">
        <f t="shared" si="25"/>
        <v>161</v>
      </c>
      <c r="N405" s="23">
        <f>L405-12</f>
        <v>-12</v>
      </c>
      <c r="O405" s="23">
        <f>32-G405</f>
        <v>10</v>
      </c>
      <c r="P405" s="23">
        <f t="shared" si="26"/>
        <v>20</v>
      </c>
      <c r="Q405" s="23">
        <f t="shared" si="27"/>
        <v>204.89999999999998</v>
      </c>
      <c r="R405" s="23">
        <f>M405+(N405*2)+P405-Q405</f>
        <v>-47.899999999999977</v>
      </c>
      <c r="S405" s="28">
        <f>((((R405*(19-B405))*2)/(B405+2)-(B405+1))/100)+6</f>
        <v>5.5506250000000001</v>
      </c>
      <c r="T405" s="14"/>
    </row>
    <row r="406" spans="1:20" x14ac:dyDescent="0.25">
      <c r="A406" s="25">
        <f t="shared" si="24"/>
        <v>5.5369999999999999</v>
      </c>
      <c r="B406" s="20">
        <v>12</v>
      </c>
      <c r="C406" s="20">
        <v>237</v>
      </c>
      <c r="D406" s="11" t="s">
        <v>280</v>
      </c>
      <c r="E406" s="11" t="s">
        <v>36</v>
      </c>
      <c r="F406" s="20" t="s">
        <v>477</v>
      </c>
      <c r="G406" s="20">
        <v>23</v>
      </c>
      <c r="H406" s="20">
        <v>184</v>
      </c>
      <c r="I406" s="20">
        <v>341</v>
      </c>
      <c r="J406" s="20">
        <v>266</v>
      </c>
      <c r="K406" s="20">
        <v>33.5</v>
      </c>
      <c r="L406" s="11">
        <v>5.0999999999999996</v>
      </c>
      <c r="M406" s="20">
        <f t="shared" si="25"/>
        <v>263</v>
      </c>
      <c r="N406" s="20">
        <f>L406-12</f>
        <v>-6.9</v>
      </c>
      <c r="O406" s="20">
        <f>32-G406</f>
        <v>9</v>
      </c>
      <c r="P406" s="20">
        <f t="shared" si="26"/>
        <v>18</v>
      </c>
      <c r="Q406" s="20">
        <f t="shared" si="27"/>
        <v>100.5</v>
      </c>
      <c r="R406" s="20">
        <f>M406+(N406*2)+P406-Q406</f>
        <v>166.7</v>
      </c>
      <c r="S406" s="26">
        <f>((((R406*(19-B406))*2)/(B406+2)-(B406+1))/100)</f>
        <v>1.5369999999999999</v>
      </c>
      <c r="T406" s="13">
        <v>4</v>
      </c>
    </row>
    <row r="407" spans="1:20" x14ac:dyDescent="0.25">
      <c r="A407" s="27">
        <f t="shared" si="24"/>
        <v>5.2929230769230768</v>
      </c>
      <c r="B407" s="23">
        <v>11</v>
      </c>
      <c r="C407" s="23">
        <v>208</v>
      </c>
      <c r="D407" s="12" t="s">
        <v>306</v>
      </c>
      <c r="E407" s="12" t="s">
        <v>28</v>
      </c>
      <c r="F407" s="23" t="s">
        <v>477</v>
      </c>
      <c r="G407" s="23">
        <v>24</v>
      </c>
      <c r="H407" s="23">
        <v>122</v>
      </c>
      <c r="I407" s="23">
        <v>387</v>
      </c>
      <c r="J407" s="23">
        <v>223.7</v>
      </c>
      <c r="K407" s="23">
        <v>56.4</v>
      </c>
      <c r="L407" s="12">
        <v>0</v>
      </c>
      <c r="M407" s="23">
        <f t="shared" si="25"/>
        <v>292</v>
      </c>
      <c r="N407" s="23">
        <f>L407-12</f>
        <v>-12</v>
      </c>
      <c r="O407" s="23">
        <f>32-G407</f>
        <v>8</v>
      </c>
      <c r="P407" s="23">
        <f t="shared" si="26"/>
        <v>16</v>
      </c>
      <c r="Q407" s="23">
        <f t="shared" si="27"/>
        <v>169.2</v>
      </c>
      <c r="R407" s="23">
        <f>M407+(N407*2)+P407-Q407</f>
        <v>114.80000000000001</v>
      </c>
      <c r="S407" s="28">
        <f>((((R407*(19-B407))*2)/(B407+2)-(B407+1))/100)</f>
        <v>1.2929230769230771</v>
      </c>
      <c r="T407" s="14">
        <v>4</v>
      </c>
    </row>
    <row r="408" spans="1:20" x14ac:dyDescent="0.25">
      <c r="A408" s="25">
        <f t="shared" si="24"/>
        <v>5.2743529411764705</v>
      </c>
      <c r="B408" s="20">
        <v>15</v>
      </c>
      <c r="C408" s="20">
        <v>395</v>
      </c>
      <c r="D408" s="11" t="s">
        <v>437</v>
      </c>
      <c r="E408" s="11" t="s">
        <v>58</v>
      </c>
      <c r="F408" s="20" t="s">
        <v>474</v>
      </c>
      <c r="G408" s="20">
        <v>28</v>
      </c>
      <c r="H408" s="20">
        <v>321</v>
      </c>
      <c r="I408" s="20">
        <v>331</v>
      </c>
      <c r="J408" s="20">
        <v>324.3</v>
      </c>
      <c r="K408" s="20">
        <v>4.7</v>
      </c>
      <c r="L408" s="20">
        <v>11.7</v>
      </c>
      <c r="M408" s="20">
        <f t="shared" si="25"/>
        <v>105</v>
      </c>
      <c r="N408" s="20">
        <f>L408-18</f>
        <v>-6.3000000000000007</v>
      </c>
      <c r="O408" s="20">
        <f>35-G408</f>
        <v>7</v>
      </c>
      <c r="P408" s="20">
        <f t="shared" si="26"/>
        <v>14</v>
      </c>
      <c r="Q408" s="20">
        <f t="shared" si="27"/>
        <v>14.100000000000001</v>
      </c>
      <c r="R408" s="20">
        <f>M408+(N408*2)+P408-Q408</f>
        <v>92.300000000000011</v>
      </c>
      <c r="S408" s="26">
        <f>((((R408*(19-B408))*2)/(B408+2)-(B408+1))/100)+7</f>
        <v>7.2743529411764705</v>
      </c>
      <c r="T408" s="21">
        <v>-2</v>
      </c>
    </row>
    <row r="409" spans="1:20" x14ac:dyDescent="0.25">
      <c r="A409" s="27">
        <f t="shared" si="24"/>
        <v>5.1793750000000003</v>
      </c>
      <c r="B409" s="23">
        <v>14</v>
      </c>
      <c r="C409" s="23">
        <v>336</v>
      </c>
      <c r="D409" s="12" t="s">
        <v>330</v>
      </c>
      <c r="E409" s="12" t="s">
        <v>54</v>
      </c>
      <c r="F409" s="23" t="s">
        <v>474</v>
      </c>
      <c r="G409" s="23">
        <v>27</v>
      </c>
      <c r="H409" s="23">
        <v>244</v>
      </c>
      <c r="I409" s="23">
        <v>405</v>
      </c>
      <c r="J409" s="23">
        <v>327.5</v>
      </c>
      <c r="K409" s="23">
        <v>48.3</v>
      </c>
      <c r="L409" s="23">
        <v>26.8</v>
      </c>
      <c r="M409" s="23">
        <f t="shared" si="25"/>
        <v>164</v>
      </c>
      <c r="N409" s="23">
        <f>L409-18</f>
        <v>8.8000000000000007</v>
      </c>
      <c r="O409" s="23">
        <f>35-G409</f>
        <v>8</v>
      </c>
      <c r="P409" s="23">
        <f t="shared" si="26"/>
        <v>16</v>
      </c>
      <c r="Q409" s="23">
        <f t="shared" si="27"/>
        <v>144.89999999999998</v>
      </c>
      <c r="R409" s="23">
        <f>M409+(N409*2)+P409-Q409</f>
        <v>52.700000000000017</v>
      </c>
      <c r="S409" s="28">
        <f>((((R409*(19-B409))*2)/(B409+2)-(B409+1))/100)+7</f>
        <v>7.1793750000000003</v>
      </c>
      <c r="T409" s="24">
        <v>-2</v>
      </c>
    </row>
    <row r="410" spans="1:20" x14ac:dyDescent="0.25">
      <c r="A410" s="25">
        <f t="shared" si="24"/>
        <v>5.086875</v>
      </c>
      <c r="B410" s="20">
        <v>14</v>
      </c>
      <c r="C410" s="20">
        <v>295</v>
      </c>
      <c r="D410" s="11" t="s">
        <v>348</v>
      </c>
      <c r="E410" s="11" t="s">
        <v>56</v>
      </c>
      <c r="F410" s="20" t="s">
        <v>474</v>
      </c>
      <c r="G410" s="20">
        <v>23</v>
      </c>
      <c r="H410" s="20">
        <v>226</v>
      </c>
      <c r="I410" s="20">
        <v>393</v>
      </c>
      <c r="J410" s="20">
        <v>304.2</v>
      </c>
      <c r="K410" s="20">
        <v>51.7</v>
      </c>
      <c r="L410" s="20">
        <v>0</v>
      </c>
      <c r="M410" s="20">
        <f t="shared" si="25"/>
        <v>205</v>
      </c>
      <c r="N410" s="20">
        <f>L410-18</f>
        <v>-18</v>
      </c>
      <c r="O410" s="20">
        <f>35-G410</f>
        <v>12</v>
      </c>
      <c r="P410" s="20">
        <f t="shared" si="26"/>
        <v>24</v>
      </c>
      <c r="Q410" s="20">
        <f t="shared" si="27"/>
        <v>155.10000000000002</v>
      </c>
      <c r="R410" s="20">
        <f>M410+(N410*2)+P410-Q410</f>
        <v>37.899999999999977</v>
      </c>
      <c r="S410" s="26">
        <f>((((R410*(19-B410))*2)/(B410+2)-(B410+1))/100)+7</f>
        <v>7.086875</v>
      </c>
      <c r="T410" s="21">
        <v>-2</v>
      </c>
    </row>
    <row r="411" spans="1:20" x14ac:dyDescent="0.25">
      <c r="A411" s="27">
        <f t="shared" si="24"/>
        <v>4.8792</v>
      </c>
      <c r="B411" s="23">
        <v>13</v>
      </c>
      <c r="C411" s="23">
        <v>269</v>
      </c>
      <c r="D411" s="12" t="s">
        <v>298</v>
      </c>
      <c r="E411" s="12" t="s">
        <v>56</v>
      </c>
      <c r="F411" s="23" t="s">
        <v>477</v>
      </c>
      <c r="G411" s="23">
        <v>23</v>
      </c>
      <c r="H411" s="23">
        <v>218</v>
      </c>
      <c r="I411" s="23">
        <v>360</v>
      </c>
      <c r="J411" s="23">
        <v>303.5</v>
      </c>
      <c r="K411" s="23">
        <v>36.799999999999997</v>
      </c>
      <c r="L411" s="12">
        <v>6.4</v>
      </c>
      <c r="M411" s="23">
        <f t="shared" si="25"/>
        <v>231</v>
      </c>
      <c r="N411" s="23">
        <f>L411-12</f>
        <v>-5.6</v>
      </c>
      <c r="O411" s="23">
        <f>32-G411</f>
        <v>9</v>
      </c>
      <c r="P411" s="23">
        <f t="shared" si="26"/>
        <v>18</v>
      </c>
      <c r="Q411" s="23">
        <f t="shared" si="27"/>
        <v>110.39999999999999</v>
      </c>
      <c r="R411" s="23">
        <f>M411+(N411*2)+P411-Q411</f>
        <v>127.40000000000002</v>
      </c>
      <c r="S411" s="28">
        <f>((((R411*(19-B411))*2)/(B411+2)-(B411+1))/100)</f>
        <v>0.8792000000000002</v>
      </c>
      <c r="T411" s="14">
        <v>4</v>
      </c>
    </row>
    <row r="412" spans="1:20" x14ac:dyDescent="0.25">
      <c r="A412" s="25">
        <f t="shared" si="24"/>
        <v>4.4743750000000002</v>
      </c>
      <c r="B412" s="20">
        <v>14</v>
      </c>
      <c r="C412" s="20">
        <v>302</v>
      </c>
      <c r="D412" s="11" t="s">
        <v>339</v>
      </c>
      <c r="E412" s="11" t="s">
        <v>21</v>
      </c>
      <c r="F412" s="20" t="s">
        <v>477</v>
      </c>
      <c r="G412" s="20">
        <v>26</v>
      </c>
      <c r="H412" s="20">
        <v>260</v>
      </c>
      <c r="I412" s="20">
        <v>371</v>
      </c>
      <c r="J412" s="20">
        <v>325.39999999999998</v>
      </c>
      <c r="K412" s="20">
        <v>33.5</v>
      </c>
      <c r="L412" s="11">
        <v>7.2</v>
      </c>
      <c r="M412" s="20">
        <f t="shared" si="25"/>
        <v>198</v>
      </c>
      <c r="N412" s="20">
        <f>L412-12</f>
        <v>-4.8</v>
      </c>
      <c r="O412" s="20">
        <f>32-G412</f>
        <v>6</v>
      </c>
      <c r="P412" s="20">
        <f t="shared" si="26"/>
        <v>12</v>
      </c>
      <c r="Q412" s="20">
        <f t="shared" si="27"/>
        <v>100.5</v>
      </c>
      <c r="R412" s="20">
        <f>M412+(N412*2)+P412-Q412</f>
        <v>99.9</v>
      </c>
      <c r="S412" s="26">
        <f>((((R412*(19-B412))*2)/(B412+2)-(B412+1))/100)</f>
        <v>0.47437499999999999</v>
      </c>
      <c r="T412" s="13">
        <v>4</v>
      </c>
    </row>
    <row r="413" spans="1:20" x14ac:dyDescent="0.25">
      <c r="A413" s="27">
        <f t="shared" si="24"/>
        <v>4.3525</v>
      </c>
      <c r="B413" s="23">
        <v>10</v>
      </c>
      <c r="C413" s="23">
        <v>158</v>
      </c>
      <c r="D413" s="12" t="s">
        <v>170</v>
      </c>
      <c r="E413" s="12" t="s">
        <v>11</v>
      </c>
      <c r="F413" s="23" t="s">
        <v>477</v>
      </c>
      <c r="G413" s="23">
        <v>28</v>
      </c>
      <c r="H413" s="23">
        <v>124</v>
      </c>
      <c r="I413" s="23">
        <v>237</v>
      </c>
      <c r="J413" s="23">
        <v>167.8</v>
      </c>
      <c r="K413" s="23">
        <v>18.5</v>
      </c>
      <c r="L413" s="12">
        <v>13.5</v>
      </c>
      <c r="M413" s="23">
        <f t="shared" si="25"/>
        <v>342</v>
      </c>
      <c r="N413" s="23">
        <f>L413-12</f>
        <v>1.5</v>
      </c>
      <c r="O413" s="23">
        <f>32-G413</f>
        <v>4</v>
      </c>
      <c r="P413" s="23">
        <f t="shared" si="26"/>
        <v>8</v>
      </c>
      <c r="Q413" s="23">
        <f t="shared" si="27"/>
        <v>55.5</v>
      </c>
      <c r="R413" s="23">
        <f>M413+(N413*2)+P413-Q413</f>
        <v>297.5</v>
      </c>
      <c r="S413" s="28">
        <f>((((R413*(19-B413))*2)/(B413+2)-(B413+1))/100)</f>
        <v>4.3525</v>
      </c>
      <c r="T413" s="24"/>
    </row>
    <row r="414" spans="1:20" x14ac:dyDescent="0.25">
      <c r="A414" s="25">
        <f t="shared" si="24"/>
        <v>4.1995000000000005</v>
      </c>
      <c r="B414" s="20">
        <v>10</v>
      </c>
      <c r="C414" s="20">
        <v>162</v>
      </c>
      <c r="D414" s="11" t="s">
        <v>165</v>
      </c>
      <c r="E414" s="11" t="s">
        <v>11</v>
      </c>
      <c r="F414" s="20" t="s">
        <v>477</v>
      </c>
      <c r="G414" s="20">
        <v>24</v>
      </c>
      <c r="H414" s="20">
        <v>122</v>
      </c>
      <c r="I414" s="20">
        <v>222</v>
      </c>
      <c r="J414" s="20">
        <v>174.8</v>
      </c>
      <c r="K414" s="20">
        <v>20.100000000000001</v>
      </c>
      <c r="L414" s="11">
        <v>8.8000000000000007</v>
      </c>
      <c r="M414" s="20">
        <f t="shared" si="25"/>
        <v>338</v>
      </c>
      <c r="N414" s="20">
        <f>L414-12</f>
        <v>-3.1999999999999993</v>
      </c>
      <c r="O414" s="20">
        <f>32-G414</f>
        <v>8</v>
      </c>
      <c r="P414" s="20">
        <f t="shared" si="26"/>
        <v>16</v>
      </c>
      <c r="Q414" s="20">
        <f t="shared" si="27"/>
        <v>60.300000000000004</v>
      </c>
      <c r="R414" s="20">
        <f>M414+(N414*2)+P414-Q414</f>
        <v>287.3</v>
      </c>
      <c r="S414" s="26">
        <f>((((R414*(19-B414))*2)/(B414+2)-(B414+1))/100)</f>
        <v>4.1995000000000005</v>
      </c>
      <c r="T414" s="21"/>
    </row>
    <row r="415" spans="1:20" x14ac:dyDescent="0.25">
      <c r="A415" s="27">
        <f t="shared" si="24"/>
        <v>4.1189999999999998</v>
      </c>
      <c r="B415" s="23">
        <v>12</v>
      </c>
      <c r="C415" s="23">
        <v>238</v>
      </c>
      <c r="D415" s="12" t="s">
        <v>222</v>
      </c>
      <c r="E415" s="12" t="s">
        <v>129</v>
      </c>
      <c r="F415" s="23" t="s">
        <v>477</v>
      </c>
      <c r="G415" s="23">
        <v>23</v>
      </c>
      <c r="H415" s="23">
        <v>171</v>
      </c>
      <c r="I415" s="23">
        <v>375</v>
      </c>
      <c r="J415" s="23">
        <v>226</v>
      </c>
      <c r="K415" s="23">
        <v>47.3</v>
      </c>
      <c r="L415" s="12">
        <v>5.4</v>
      </c>
      <c r="M415" s="23">
        <f t="shared" si="25"/>
        <v>262</v>
      </c>
      <c r="N415" s="23">
        <f>L415-12</f>
        <v>-6.6</v>
      </c>
      <c r="O415" s="23">
        <f>32-G415</f>
        <v>9</v>
      </c>
      <c r="P415" s="23">
        <f t="shared" si="26"/>
        <v>18</v>
      </c>
      <c r="Q415" s="23">
        <f t="shared" si="27"/>
        <v>141.89999999999998</v>
      </c>
      <c r="R415" s="23">
        <f>M415+(N415*2)+P415-Q415</f>
        <v>124.90000000000003</v>
      </c>
      <c r="S415" s="28">
        <f>((((R415*(19-B415))*2)/(B415+2)-(B415+1))/100)</f>
        <v>1.1190000000000002</v>
      </c>
      <c r="T415" s="14">
        <v>3</v>
      </c>
    </row>
    <row r="416" spans="1:20" x14ac:dyDescent="0.25">
      <c r="A416" s="25">
        <f t="shared" si="24"/>
        <v>4.0629999999999997</v>
      </c>
      <c r="B416" s="20">
        <v>10</v>
      </c>
      <c r="C416" s="20">
        <v>155</v>
      </c>
      <c r="D416" s="11" t="s">
        <v>185</v>
      </c>
      <c r="E416" s="11" t="s">
        <v>21</v>
      </c>
      <c r="F416" s="20" t="s">
        <v>477</v>
      </c>
      <c r="G416" s="20">
        <v>23</v>
      </c>
      <c r="H416" s="20">
        <v>114</v>
      </c>
      <c r="I416" s="20">
        <v>212</v>
      </c>
      <c r="J416" s="20">
        <v>162.19999999999999</v>
      </c>
      <c r="K416" s="20">
        <v>25.6</v>
      </c>
      <c r="L416" s="11">
        <v>8</v>
      </c>
      <c r="M416" s="20">
        <f t="shared" si="25"/>
        <v>345</v>
      </c>
      <c r="N416" s="20">
        <f>L416-12</f>
        <v>-4</v>
      </c>
      <c r="O416" s="20">
        <f>32-G416</f>
        <v>9</v>
      </c>
      <c r="P416" s="20">
        <f t="shared" si="26"/>
        <v>18</v>
      </c>
      <c r="Q416" s="20">
        <f t="shared" si="27"/>
        <v>76.800000000000011</v>
      </c>
      <c r="R416" s="20">
        <f>M416+(N416*2)+P416-Q416</f>
        <v>278.2</v>
      </c>
      <c r="S416" s="26">
        <f>((((R416*(19-B416))*2)/(B416+2)-(B416+1))/100)</f>
        <v>4.0629999999999997</v>
      </c>
      <c r="T416" s="21"/>
    </row>
    <row r="417" spans="1:20" x14ac:dyDescent="0.25">
      <c r="A417" s="27">
        <f t="shared" si="24"/>
        <v>3.9114999999999993</v>
      </c>
      <c r="B417" s="23">
        <v>10</v>
      </c>
      <c r="C417" s="23">
        <v>163</v>
      </c>
      <c r="D417" s="12" t="s">
        <v>189</v>
      </c>
      <c r="E417" s="12" t="s">
        <v>81</v>
      </c>
      <c r="F417" s="23" t="s">
        <v>477</v>
      </c>
      <c r="G417" s="23">
        <v>31</v>
      </c>
      <c r="H417" s="23">
        <v>90</v>
      </c>
      <c r="I417" s="23">
        <v>262</v>
      </c>
      <c r="J417" s="23">
        <v>176.8</v>
      </c>
      <c r="K417" s="23">
        <v>25.1</v>
      </c>
      <c r="L417" s="12">
        <v>14.2</v>
      </c>
      <c r="M417" s="23">
        <f t="shared" si="25"/>
        <v>337</v>
      </c>
      <c r="N417" s="23">
        <f>L417-12</f>
        <v>2.1999999999999993</v>
      </c>
      <c r="O417" s="23">
        <f>32-G417</f>
        <v>1</v>
      </c>
      <c r="P417" s="23">
        <f t="shared" si="26"/>
        <v>2</v>
      </c>
      <c r="Q417" s="23">
        <f t="shared" si="27"/>
        <v>75.300000000000011</v>
      </c>
      <c r="R417" s="23">
        <f>M417+(N417*2)+P417-Q417</f>
        <v>268.09999999999997</v>
      </c>
      <c r="S417" s="28">
        <f>((((R417*(19-B417))*2)/(B417+2)-(B417+1))/100)</f>
        <v>3.9114999999999993</v>
      </c>
      <c r="T417" s="24"/>
    </row>
    <row r="418" spans="1:20" x14ac:dyDescent="0.25">
      <c r="A418" s="25">
        <f t="shared" si="24"/>
        <v>3.8709999999999996</v>
      </c>
      <c r="B418" s="20">
        <v>10</v>
      </c>
      <c r="C418" s="20">
        <v>168</v>
      </c>
      <c r="D418" s="11" t="s">
        <v>234</v>
      </c>
      <c r="E418" s="11" t="s">
        <v>118</v>
      </c>
      <c r="F418" s="20" t="s">
        <v>477</v>
      </c>
      <c r="G418" s="20">
        <v>28</v>
      </c>
      <c r="H418" s="20">
        <v>116</v>
      </c>
      <c r="I418" s="20">
        <v>366</v>
      </c>
      <c r="J418" s="20">
        <v>184.4</v>
      </c>
      <c r="K418" s="20">
        <v>24.6</v>
      </c>
      <c r="L418" s="11">
        <v>11.6</v>
      </c>
      <c r="M418" s="20">
        <f t="shared" si="25"/>
        <v>332</v>
      </c>
      <c r="N418" s="20">
        <f>L418-12</f>
        <v>-0.40000000000000036</v>
      </c>
      <c r="O418" s="20">
        <f>32-G418</f>
        <v>4</v>
      </c>
      <c r="P418" s="20">
        <f t="shared" si="26"/>
        <v>8</v>
      </c>
      <c r="Q418" s="20">
        <f t="shared" si="27"/>
        <v>73.800000000000011</v>
      </c>
      <c r="R418" s="20">
        <f>M418+(N418*2)+P418-Q418</f>
        <v>265.39999999999998</v>
      </c>
      <c r="S418" s="26">
        <f>((((R418*(19-B418))*2)/(B418+2)-(B418+1))/100)</f>
        <v>3.8709999999999996</v>
      </c>
      <c r="T418" s="21"/>
    </row>
    <row r="419" spans="1:20" x14ac:dyDescent="0.25">
      <c r="A419" s="27">
        <f t="shared" si="24"/>
        <v>3.7870000000000004</v>
      </c>
      <c r="B419" s="23">
        <v>10</v>
      </c>
      <c r="C419" s="23">
        <v>183</v>
      </c>
      <c r="D419" s="12" t="s">
        <v>200</v>
      </c>
      <c r="E419" s="12" t="s">
        <v>15</v>
      </c>
      <c r="F419" s="23" t="s">
        <v>477</v>
      </c>
      <c r="G419" s="23">
        <v>31</v>
      </c>
      <c r="H419" s="23">
        <v>141</v>
      </c>
      <c r="I419" s="23">
        <v>243</v>
      </c>
      <c r="J419" s="23">
        <v>198.1</v>
      </c>
      <c r="K419" s="23">
        <v>19</v>
      </c>
      <c r="L419" s="12">
        <v>10.9</v>
      </c>
      <c r="M419" s="23">
        <f t="shared" si="25"/>
        <v>317</v>
      </c>
      <c r="N419" s="23">
        <f>L419-12</f>
        <v>-1.0999999999999996</v>
      </c>
      <c r="O419" s="23">
        <f>32-G419</f>
        <v>1</v>
      </c>
      <c r="P419" s="23">
        <f t="shared" si="26"/>
        <v>2</v>
      </c>
      <c r="Q419" s="23">
        <f t="shared" si="27"/>
        <v>57</v>
      </c>
      <c r="R419" s="23">
        <f>M419+(N419*2)+P419-Q419</f>
        <v>259.8</v>
      </c>
      <c r="S419" s="28">
        <f>((((R419*(19-B419))*2)/(B419+2)-(B419+1))/100)</f>
        <v>3.7870000000000004</v>
      </c>
      <c r="T419" s="24"/>
    </row>
    <row r="420" spans="1:20" x14ac:dyDescent="0.25">
      <c r="A420" s="25">
        <f t="shared" si="24"/>
        <v>3.4990000000000006</v>
      </c>
      <c r="B420" s="20">
        <v>10</v>
      </c>
      <c r="C420" s="20">
        <v>184</v>
      </c>
      <c r="D420" s="11" t="s">
        <v>202</v>
      </c>
      <c r="E420" s="11" t="s">
        <v>54</v>
      </c>
      <c r="F420" s="20" t="s">
        <v>477</v>
      </c>
      <c r="G420" s="20">
        <v>22</v>
      </c>
      <c r="H420" s="20">
        <v>125</v>
      </c>
      <c r="I420" s="20">
        <v>253</v>
      </c>
      <c r="J420" s="20">
        <v>198.8</v>
      </c>
      <c r="K420" s="20">
        <v>25.8</v>
      </c>
      <c r="L420" s="11">
        <v>3</v>
      </c>
      <c r="M420" s="20">
        <f t="shared" si="25"/>
        <v>316</v>
      </c>
      <c r="N420" s="20">
        <f>L420-12</f>
        <v>-9</v>
      </c>
      <c r="O420" s="20">
        <f>32-G420</f>
        <v>10</v>
      </c>
      <c r="P420" s="20">
        <f t="shared" si="26"/>
        <v>20</v>
      </c>
      <c r="Q420" s="20">
        <f t="shared" si="27"/>
        <v>77.400000000000006</v>
      </c>
      <c r="R420" s="20">
        <f>M420+(N420*2)+P420-Q420</f>
        <v>240.6</v>
      </c>
      <c r="S420" s="26">
        <f>((((R420*(19-B420))*2)/(B420+2)-(B420+1))/100)</f>
        <v>3.4990000000000006</v>
      </c>
      <c r="T420" s="21"/>
    </row>
    <row r="421" spans="1:20" x14ac:dyDescent="0.25">
      <c r="A421" s="27">
        <f t="shared" si="24"/>
        <v>3.3306250000000004</v>
      </c>
      <c r="B421" s="23">
        <v>14</v>
      </c>
      <c r="C421" s="23">
        <v>332</v>
      </c>
      <c r="D421" s="12" t="s">
        <v>323</v>
      </c>
      <c r="E421" s="12" t="s">
        <v>81</v>
      </c>
      <c r="F421" s="23" t="s">
        <v>474</v>
      </c>
      <c r="G421" s="23">
        <v>25</v>
      </c>
      <c r="H421" s="23">
        <v>247</v>
      </c>
      <c r="I421" s="23">
        <v>372</v>
      </c>
      <c r="J421" s="23">
        <v>340.5</v>
      </c>
      <c r="K421" s="23">
        <v>37.299999999999997</v>
      </c>
      <c r="L421" s="23">
        <v>18.399999999999999</v>
      </c>
      <c r="M421" s="23">
        <f t="shared" si="25"/>
        <v>168</v>
      </c>
      <c r="N421" s="23">
        <f>L421-18</f>
        <v>0.39999999999999858</v>
      </c>
      <c r="O421" s="23">
        <f>35-G421</f>
        <v>10</v>
      </c>
      <c r="P421" s="23">
        <f t="shared" si="26"/>
        <v>20</v>
      </c>
      <c r="Q421" s="23">
        <f t="shared" si="27"/>
        <v>111.89999999999999</v>
      </c>
      <c r="R421" s="23">
        <f>M421+(N421*2)+P421-Q421</f>
        <v>76.90000000000002</v>
      </c>
      <c r="S421" s="28">
        <f>((((R421*(19-B421))*2)/(B421+2)-(B421+1))/100)+7</f>
        <v>7.3306250000000004</v>
      </c>
      <c r="T421" s="24">
        <v>-4</v>
      </c>
    </row>
    <row r="422" spans="1:20" x14ac:dyDescent="0.25">
      <c r="A422" s="25">
        <f t="shared" si="24"/>
        <v>3.2725</v>
      </c>
      <c r="B422" s="20">
        <v>10</v>
      </c>
      <c r="C422" s="20">
        <v>166</v>
      </c>
      <c r="D422" s="11" t="s">
        <v>242</v>
      </c>
      <c r="E422" s="11" t="s">
        <v>36</v>
      </c>
      <c r="F422" s="20" t="s">
        <v>477</v>
      </c>
      <c r="G422" s="20">
        <v>21</v>
      </c>
      <c r="H422" s="20">
        <v>75</v>
      </c>
      <c r="I422" s="20">
        <v>268</v>
      </c>
      <c r="J422" s="20">
        <v>162.80000000000001</v>
      </c>
      <c r="K422" s="20">
        <v>35.5</v>
      </c>
      <c r="L422" s="11">
        <v>0</v>
      </c>
      <c r="M422" s="20">
        <f t="shared" si="25"/>
        <v>334</v>
      </c>
      <c r="N422" s="20">
        <f>L422-12</f>
        <v>-12</v>
      </c>
      <c r="O422" s="20">
        <f>32-G422</f>
        <v>11</v>
      </c>
      <c r="P422" s="20">
        <f t="shared" si="26"/>
        <v>22</v>
      </c>
      <c r="Q422" s="20">
        <f t="shared" si="27"/>
        <v>106.5</v>
      </c>
      <c r="R422" s="20">
        <f>M422+(N422*2)+P422-Q422</f>
        <v>225.5</v>
      </c>
      <c r="S422" s="26">
        <f>((((R422*(19-B422))*2)/(B422+2)-(B422+1))/100)</f>
        <v>3.2725</v>
      </c>
      <c r="T422" s="21"/>
    </row>
    <row r="423" spans="1:20" x14ac:dyDescent="0.25">
      <c r="A423" s="27">
        <f t="shared" si="24"/>
        <v>3.2633846153846156</v>
      </c>
      <c r="B423" s="23">
        <v>11</v>
      </c>
      <c r="C423" s="23">
        <v>260</v>
      </c>
      <c r="D423" s="12" t="s">
        <v>220</v>
      </c>
      <c r="E423" s="12" t="s">
        <v>77</v>
      </c>
      <c r="F423" s="23" t="s">
        <v>474</v>
      </c>
      <c r="G423" s="23">
        <v>28</v>
      </c>
      <c r="H423" s="23">
        <v>167</v>
      </c>
      <c r="I423" s="23">
        <v>376</v>
      </c>
      <c r="J423" s="23">
        <v>294</v>
      </c>
      <c r="K423" s="23">
        <v>46.4</v>
      </c>
      <c r="L423" s="23">
        <v>16.8</v>
      </c>
      <c r="M423" s="23">
        <f t="shared" si="25"/>
        <v>240</v>
      </c>
      <c r="N423" s="23">
        <f>L423-18</f>
        <v>-1.1999999999999993</v>
      </c>
      <c r="O423" s="23">
        <f>35-G423</f>
        <v>7</v>
      </c>
      <c r="P423" s="23">
        <f t="shared" si="26"/>
        <v>14</v>
      </c>
      <c r="Q423" s="23">
        <f t="shared" si="27"/>
        <v>139.19999999999999</v>
      </c>
      <c r="R423" s="23">
        <f>M423+(N423*2)+P423-Q423</f>
        <v>112.4</v>
      </c>
      <c r="S423" s="28">
        <f>((((R423*(19-B423))*2)/(B423+2)-(B423+1))/100)+6</f>
        <v>7.2633846153846156</v>
      </c>
      <c r="T423" s="14">
        <v>-4</v>
      </c>
    </row>
    <row r="424" spans="1:20" x14ac:dyDescent="0.25">
      <c r="A424" s="25">
        <f t="shared" si="24"/>
        <v>3.258999999999999</v>
      </c>
      <c r="B424" s="20">
        <v>10</v>
      </c>
      <c r="C424" s="20">
        <v>161</v>
      </c>
      <c r="D424" s="11" t="s">
        <v>192</v>
      </c>
      <c r="E424" s="11" t="s">
        <v>40</v>
      </c>
      <c r="F424" s="20" t="s">
        <v>476</v>
      </c>
      <c r="G424" s="20">
        <v>26</v>
      </c>
      <c r="H424" s="20">
        <v>121</v>
      </c>
      <c r="I424" s="20">
        <v>319</v>
      </c>
      <c r="J424" s="20">
        <v>172.6</v>
      </c>
      <c r="K424" s="20">
        <v>37.6</v>
      </c>
      <c r="L424" s="11">
        <v>2.2000000000000002</v>
      </c>
      <c r="M424" s="20">
        <f t="shared" si="25"/>
        <v>339</v>
      </c>
      <c r="N424" s="20">
        <f>L424-12</f>
        <v>-9.8000000000000007</v>
      </c>
      <c r="O424" s="20">
        <f>35-G424</f>
        <v>9</v>
      </c>
      <c r="P424" s="20">
        <f t="shared" si="26"/>
        <v>18</v>
      </c>
      <c r="Q424" s="20">
        <f t="shared" si="27"/>
        <v>112.80000000000001</v>
      </c>
      <c r="R424" s="20">
        <f>M424+(N424*2)+P424-Q424</f>
        <v>224.59999999999997</v>
      </c>
      <c r="S424" s="26">
        <f>((((R424*(19-B424))*2)/(B424+2)-(B424+1))/100)</f>
        <v>3.258999999999999</v>
      </c>
      <c r="T424" s="13"/>
    </row>
    <row r="425" spans="1:20" x14ac:dyDescent="0.25">
      <c r="A425" s="27">
        <f t="shared" si="24"/>
        <v>3.2527058823529416</v>
      </c>
      <c r="B425" s="23">
        <v>15</v>
      </c>
      <c r="C425" s="23">
        <v>359</v>
      </c>
      <c r="D425" s="12" t="s">
        <v>443</v>
      </c>
      <c r="E425" s="12" t="s">
        <v>13</v>
      </c>
      <c r="F425" s="23" t="s">
        <v>474</v>
      </c>
      <c r="G425" s="23">
        <v>21</v>
      </c>
      <c r="H425" s="23">
        <v>172</v>
      </c>
      <c r="I425" s="23">
        <v>360</v>
      </c>
      <c r="J425" s="23">
        <v>336.2</v>
      </c>
      <c r="K425" s="23">
        <v>15.1</v>
      </c>
      <c r="L425" s="23">
        <v>0</v>
      </c>
      <c r="M425" s="23">
        <f t="shared" si="25"/>
        <v>141</v>
      </c>
      <c r="N425" s="23">
        <f>L425-18</f>
        <v>-18</v>
      </c>
      <c r="O425" s="23">
        <f>35-G425</f>
        <v>14</v>
      </c>
      <c r="P425" s="23">
        <f t="shared" si="26"/>
        <v>28</v>
      </c>
      <c r="Q425" s="23">
        <f t="shared" si="27"/>
        <v>45.3</v>
      </c>
      <c r="R425" s="23">
        <f>M425+(N425*2)+P425-Q425</f>
        <v>87.7</v>
      </c>
      <c r="S425" s="28">
        <f>((((R425*(19-B425))*2)/(B425+2)-(B425+1))/100)+7</f>
        <v>7.2527058823529416</v>
      </c>
      <c r="T425" s="24">
        <v>-4</v>
      </c>
    </row>
    <row r="426" spans="1:20" x14ac:dyDescent="0.25">
      <c r="A426" s="25">
        <f t="shared" si="24"/>
        <v>3.113666666666667</v>
      </c>
      <c r="B426" s="20">
        <v>16</v>
      </c>
      <c r="C426" s="20">
        <v>425</v>
      </c>
      <c r="D426" s="11" t="s">
        <v>425</v>
      </c>
      <c r="E426" s="11" t="s">
        <v>43</v>
      </c>
      <c r="F426" s="20" t="s">
        <v>474</v>
      </c>
      <c r="G426" s="20">
        <v>25</v>
      </c>
      <c r="H426" s="20">
        <v>324</v>
      </c>
      <c r="I426" s="20">
        <v>325</v>
      </c>
      <c r="J426" s="20">
        <v>324.5</v>
      </c>
      <c r="K426" s="20">
        <v>0.5</v>
      </c>
      <c r="L426" s="20">
        <v>13.8</v>
      </c>
      <c r="M426" s="20">
        <f t="shared" si="25"/>
        <v>75</v>
      </c>
      <c r="N426" s="20">
        <f>L426-18</f>
        <v>-4.1999999999999993</v>
      </c>
      <c r="O426" s="20">
        <f>35-G426</f>
        <v>10</v>
      </c>
      <c r="P426" s="20">
        <f t="shared" si="26"/>
        <v>20</v>
      </c>
      <c r="Q426" s="20">
        <f t="shared" si="27"/>
        <v>1.5</v>
      </c>
      <c r="R426" s="20">
        <f>M426+(N426*2)+P426-Q426</f>
        <v>85.1</v>
      </c>
      <c r="S426" s="26">
        <f>((((R426*(19-B426))*2)/(B426+2)-(B426+1))/100)+7</f>
        <v>7.113666666666667</v>
      </c>
      <c r="T426" s="21">
        <v>-4</v>
      </c>
    </row>
    <row r="427" spans="1:20" x14ac:dyDescent="0.25">
      <c r="A427" s="27">
        <f t="shared" si="24"/>
        <v>3.0824615384615388</v>
      </c>
      <c r="B427" s="23">
        <v>11</v>
      </c>
      <c r="C427" s="23">
        <v>223</v>
      </c>
      <c r="D427" s="12" t="s">
        <v>231</v>
      </c>
      <c r="E427" s="12" t="s">
        <v>17</v>
      </c>
      <c r="F427" s="23" t="s">
        <v>474</v>
      </c>
      <c r="G427" s="23">
        <v>30</v>
      </c>
      <c r="H427" s="23">
        <v>162</v>
      </c>
      <c r="I427" s="23">
        <v>386</v>
      </c>
      <c r="J427" s="23">
        <v>258.60000000000002</v>
      </c>
      <c r="K427" s="23">
        <v>57.7</v>
      </c>
      <c r="L427" s="23">
        <v>9.9</v>
      </c>
      <c r="M427" s="23">
        <f t="shared" si="25"/>
        <v>277</v>
      </c>
      <c r="N427" s="23">
        <f>L427-18</f>
        <v>-8.1</v>
      </c>
      <c r="O427" s="23">
        <f>35-G427</f>
        <v>5</v>
      </c>
      <c r="P427" s="23">
        <f t="shared" si="26"/>
        <v>10</v>
      </c>
      <c r="Q427" s="23">
        <f t="shared" si="27"/>
        <v>173.10000000000002</v>
      </c>
      <c r="R427" s="23">
        <f>M427+(N427*2)+P427-Q427</f>
        <v>97.699999999999989</v>
      </c>
      <c r="S427" s="28">
        <f>((((R427*(19-B427))*2)/(B427+2)-(B427+1))/100)+6</f>
        <v>7.0824615384615388</v>
      </c>
      <c r="T427" s="24">
        <v>-4</v>
      </c>
    </row>
    <row r="428" spans="1:20" x14ac:dyDescent="0.25">
      <c r="A428" s="25">
        <f t="shared" si="24"/>
        <v>2.9840000000000004</v>
      </c>
      <c r="B428" s="20">
        <v>11</v>
      </c>
      <c r="C428" s="20">
        <v>189</v>
      </c>
      <c r="D428" s="11" t="s">
        <v>225</v>
      </c>
      <c r="E428" s="11" t="s">
        <v>19</v>
      </c>
      <c r="F428" s="20" t="s">
        <v>477</v>
      </c>
      <c r="G428" s="20">
        <v>25</v>
      </c>
      <c r="H428" s="20">
        <v>169</v>
      </c>
      <c r="I428" s="20">
        <v>281</v>
      </c>
      <c r="J428" s="20">
        <v>210.8</v>
      </c>
      <c r="K428" s="20">
        <v>22.8</v>
      </c>
      <c r="L428" s="11">
        <v>9.8000000000000007</v>
      </c>
      <c r="M428" s="20">
        <f t="shared" si="25"/>
        <v>311</v>
      </c>
      <c r="N428" s="20">
        <f>L428-12</f>
        <v>-2.1999999999999993</v>
      </c>
      <c r="O428" s="20">
        <f>32-G428</f>
        <v>7</v>
      </c>
      <c r="P428" s="20">
        <f t="shared" si="26"/>
        <v>14</v>
      </c>
      <c r="Q428" s="20">
        <f t="shared" si="27"/>
        <v>68.400000000000006</v>
      </c>
      <c r="R428" s="20">
        <f>M428+(N428*2)+P428-Q428</f>
        <v>252.20000000000002</v>
      </c>
      <c r="S428" s="26">
        <f>((((R428*(19-B428))*2)/(B428+2)-(B428+1))/100)</f>
        <v>2.9840000000000004</v>
      </c>
      <c r="T428" s="21"/>
    </row>
    <row r="429" spans="1:20" x14ac:dyDescent="0.25">
      <c r="A429" s="27">
        <f t="shared" si="24"/>
        <v>2.8055384615384615</v>
      </c>
      <c r="B429" s="23">
        <v>11</v>
      </c>
      <c r="C429" s="23">
        <v>194</v>
      </c>
      <c r="D429" s="12" t="s">
        <v>195</v>
      </c>
      <c r="E429" s="12" t="s">
        <v>129</v>
      </c>
      <c r="F429" s="23" t="s">
        <v>477</v>
      </c>
      <c r="G429" s="23">
        <v>24</v>
      </c>
      <c r="H429" s="23">
        <v>151</v>
      </c>
      <c r="I429" s="23">
        <v>302</v>
      </c>
      <c r="J429" s="23">
        <v>222.8</v>
      </c>
      <c r="K429" s="23">
        <v>26.3</v>
      </c>
      <c r="L429" s="12">
        <v>9.3000000000000007</v>
      </c>
      <c r="M429" s="23">
        <f t="shared" si="25"/>
        <v>306</v>
      </c>
      <c r="N429" s="23">
        <f>L429-12</f>
        <v>-2.6999999999999993</v>
      </c>
      <c r="O429" s="23">
        <f>32-G429</f>
        <v>8</v>
      </c>
      <c r="P429" s="23">
        <f t="shared" si="26"/>
        <v>16</v>
      </c>
      <c r="Q429" s="23">
        <f t="shared" si="27"/>
        <v>78.900000000000006</v>
      </c>
      <c r="R429" s="23">
        <f>M429+(N429*2)+P429-Q429</f>
        <v>237.70000000000002</v>
      </c>
      <c r="S429" s="28">
        <f>((((R429*(19-B429))*2)/(B429+2)-(B429+1))/100)</f>
        <v>2.8055384615384615</v>
      </c>
      <c r="T429" s="24"/>
    </row>
    <row r="430" spans="1:20" x14ac:dyDescent="0.25">
      <c r="A430" s="25">
        <f t="shared" si="24"/>
        <v>2.7830588235294114</v>
      </c>
      <c r="B430" s="20">
        <v>15</v>
      </c>
      <c r="C430" s="20">
        <v>347</v>
      </c>
      <c r="D430" s="11" t="s">
        <v>523</v>
      </c>
      <c r="E430" s="11" t="s">
        <v>85</v>
      </c>
      <c r="F430" s="20" t="s">
        <v>474</v>
      </c>
      <c r="G430" s="20">
        <v>22</v>
      </c>
      <c r="H430" s="20">
        <v>201</v>
      </c>
      <c r="I430" s="20">
        <v>374</v>
      </c>
      <c r="J430" s="20">
        <v>288.60000000000002</v>
      </c>
      <c r="K430" s="20">
        <v>51.7</v>
      </c>
      <c r="L430" s="20">
        <v>0</v>
      </c>
      <c r="M430" s="20">
        <f t="shared" si="25"/>
        <v>153</v>
      </c>
      <c r="N430" s="20">
        <f>L430-18</f>
        <v>-18</v>
      </c>
      <c r="O430" s="20">
        <f>35-G430</f>
        <v>13</v>
      </c>
      <c r="P430" s="20">
        <f t="shared" si="26"/>
        <v>26</v>
      </c>
      <c r="Q430" s="20">
        <f t="shared" si="27"/>
        <v>155.10000000000002</v>
      </c>
      <c r="R430" s="20">
        <f>M430+(N430*2)+P430-Q430</f>
        <v>-12.100000000000023</v>
      </c>
      <c r="S430" s="26">
        <f>((((R430*(19-B430))*2)/(B430+2)-(B430+1))/100)+7</f>
        <v>6.7830588235294114</v>
      </c>
      <c r="T430" s="21">
        <v>-4</v>
      </c>
    </row>
    <row r="431" spans="1:20" x14ac:dyDescent="0.25">
      <c r="A431" s="27">
        <f t="shared" si="24"/>
        <v>2.7632941176470585</v>
      </c>
      <c r="B431" s="23">
        <v>15</v>
      </c>
      <c r="C431" s="23">
        <v>404</v>
      </c>
      <c r="D431" s="12" t="s">
        <v>430</v>
      </c>
      <c r="E431" s="12" t="s">
        <v>9</v>
      </c>
      <c r="F431" s="23" t="s">
        <v>474</v>
      </c>
      <c r="G431" s="23">
        <v>26</v>
      </c>
      <c r="H431" s="23">
        <v>310</v>
      </c>
      <c r="I431" s="23">
        <v>383</v>
      </c>
      <c r="J431" s="23">
        <v>335.3</v>
      </c>
      <c r="K431" s="23">
        <v>33.700000000000003</v>
      </c>
      <c r="L431" s="23">
        <v>3.4</v>
      </c>
      <c r="M431" s="23">
        <f t="shared" si="25"/>
        <v>96</v>
      </c>
      <c r="N431" s="23">
        <f>L431-18</f>
        <v>-14.6</v>
      </c>
      <c r="O431" s="23">
        <f>35-G431</f>
        <v>9</v>
      </c>
      <c r="P431" s="23">
        <f t="shared" si="26"/>
        <v>18</v>
      </c>
      <c r="Q431" s="23">
        <f t="shared" si="27"/>
        <v>101.10000000000001</v>
      </c>
      <c r="R431" s="23">
        <f>M431+(N431*2)+P431-Q431</f>
        <v>-16.300000000000011</v>
      </c>
      <c r="S431" s="28">
        <f>((((R431*(19-B431))*2)/(B431+2)-(B431+1))/100)+7</f>
        <v>6.7632941176470585</v>
      </c>
      <c r="T431" s="24">
        <v>-4</v>
      </c>
    </row>
    <row r="432" spans="1:20" x14ac:dyDescent="0.25">
      <c r="A432" s="25">
        <f t="shared" si="24"/>
        <v>2.6550000000000002</v>
      </c>
      <c r="B432" s="20">
        <v>16</v>
      </c>
      <c r="C432" s="20">
        <v>449</v>
      </c>
      <c r="D432" s="11" t="s">
        <v>423</v>
      </c>
      <c r="E432" s="11" t="s">
        <v>15</v>
      </c>
      <c r="F432" s="20" t="s">
        <v>474</v>
      </c>
      <c r="G432" s="20">
        <v>23</v>
      </c>
      <c r="H432" s="20">
        <v>343</v>
      </c>
      <c r="I432" s="20">
        <v>404</v>
      </c>
      <c r="J432" s="20">
        <v>373.5</v>
      </c>
      <c r="K432" s="20">
        <v>30.5</v>
      </c>
      <c r="L432" s="20">
        <v>0</v>
      </c>
      <c r="M432" s="20">
        <f t="shared" si="25"/>
        <v>51</v>
      </c>
      <c r="N432" s="20">
        <f>L432-18</f>
        <v>-18</v>
      </c>
      <c r="O432" s="20">
        <f>35-G432</f>
        <v>12</v>
      </c>
      <c r="P432" s="20">
        <f t="shared" si="26"/>
        <v>24</v>
      </c>
      <c r="Q432" s="20">
        <f t="shared" si="27"/>
        <v>91.5</v>
      </c>
      <c r="R432" s="20">
        <f>M432+(N432*2)+P432-Q432</f>
        <v>-52.5</v>
      </c>
      <c r="S432" s="26">
        <f>((((R432*(19-B432))*2)/(B432+2)-(B432+1))/100)+7</f>
        <v>6.6550000000000002</v>
      </c>
      <c r="T432" s="21">
        <v>-4</v>
      </c>
    </row>
    <row r="433" spans="1:20" x14ac:dyDescent="0.25">
      <c r="A433" s="27">
        <f t="shared" si="24"/>
        <v>2.2110769230769236</v>
      </c>
      <c r="B433" s="23">
        <v>11</v>
      </c>
      <c r="C433" s="23">
        <v>195</v>
      </c>
      <c r="D433" s="12" t="s">
        <v>243</v>
      </c>
      <c r="E433" s="12" t="s">
        <v>43</v>
      </c>
      <c r="F433" s="23" t="s">
        <v>477</v>
      </c>
      <c r="G433" s="23">
        <v>24</v>
      </c>
      <c r="H433" s="23">
        <v>157</v>
      </c>
      <c r="I433" s="23">
        <v>330</v>
      </c>
      <c r="J433" s="23">
        <v>224.8</v>
      </c>
      <c r="K433" s="23">
        <v>37.799999999999997</v>
      </c>
      <c r="L433" s="12">
        <v>2.9</v>
      </c>
      <c r="M433" s="23">
        <f t="shared" si="25"/>
        <v>305</v>
      </c>
      <c r="N433" s="23">
        <f>L433-12</f>
        <v>-9.1</v>
      </c>
      <c r="O433" s="23">
        <f>32-G433</f>
        <v>8</v>
      </c>
      <c r="P433" s="23">
        <f t="shared" si="26"/>
        <v>16</v>
      </c>
      <c r="Q433" s="23">
        <f t="shared" si="27"/>
        <v>113.39999999999999</v>
      </c>
      <c r="R433" s="23">
        <f>M433+(N433*2)+P433-Q433</f>
        <v>189.40000000000003</v>
      </c>
      <c r="S433" s="28">
        <f>((((R433*(19-B433))*2)/(B433+2)-(B433+1))/100)</f>
        <v>2.2110769230769236</v>
      </c>
      <c r="T433" s="14"/>
    </row>
    <row r="434" spans="1:20" x14ac:dyDescent="0.25">
      <c r="A434" s="25">
        <f t="shared" si="24"/>
        <v>1.9868235294117644</v>
      </c>
      <c r="B434" s="20">
        <v>15</v>
      </c>
      <c r="C434" s="20">
        <v>388</v>
      </c>
      <c r="D434" s="11" t="s">
        <v>449</v>
      </c>
      <c r="E434" s="11" t="s">
        <v>85</v>
      </c>
      <c r="F434" s="20" t="s">
        <v>474</v>
      </c>
      <c r="G434" s="20">
        <v>31</v>
      </c>
      <c r="H434" s="20">
        <v>281</v>
      </c>
      <c r="I434" s="20">
        <v>394</v>
      </c>
      <c r="J434" s="20">
        <v>357.2</v>
      </c>
      <c r="K434" s="20">
        <v>20.6</v>
      </c>
      <c r="L434" s="20">
        <v>4.5</v>
      </c>
      <c r="M434" s="20">
        <f t="shared" si="25"/>
        <v>112</v>
      </c>
      <c r="N434" s="20">
        <f>L434-18</f>
        <v>-13.5</v>
      </c>
      <c r="O434" s="20">
        <f>35-G434</f>
        <v>4</v>
      </c>
      <c r="P434" s="20">
        <f t="shared" si="26"/>
        <v>8</v>
      </c>
      <c r="Q434" s="20">
        <f t="shared" si="27"/>
        <v>61.800000000000004</v>
      </c>
      <c r="R434" s="20">
        <f>M434+(N434*2)+P434-Q434</f>
        <v>31.199999999999996</v>
      </c>
      <c r="S434" s="26">
        <f>((((R434*(19-B434))*2)/(B434+2)-(B434+1))/100)+7</f>
        <v>6.9868235294117644</v>
      </c>
      <c r="T434" s="21">
        <v>-5</v>
      </c>
    </row>
    <row r="435" spans="1:20" x14ac:dyDescent="0.25">
      <c r="A435" s="27">
        <f t="shared" si="24"/>
        <v>1.9684705882352942</v>
      </c>
      <c r="B435" s="23">
        <v>15</v>
      </c>
      <c r="C435" s="23">
        <v>369</v>
      </c>
      <c r="D435" s="12" t="s">
        <v>383</v>
      </c>
      <c r="E435" s="12" t="s">
        <v>129</v>
      </c>
      <c r="F435" s="23" t="s">
        <v>474</v>
      </c>
      <c r="G435" s="23">
        <v>28</v>
      </c>
      <c r="H435" s="23">
        <v>311</v>
      </c>
      <c r="I435" s="23">
        <v>389</v>
      </c>
      <c r="J435" s="23">
        <v>338.2</v>
      </c>
      <c r="K435" s="23">
        <v>28.5</v>
      </c>
      <c r="L435" s="23">
        <v>1.9</v>
      </c>
      <c r="M435" s="23">
        <f t="shared" si="25"/>
        <v>131</v>
      </c>
      <c r="N435" s="23">
        <f>L435-18</f>
        <v>-16.100000000000001</v>
      </c>
      <c r="O435" s="23">
        <f>35-G435</f>
        <v>7</v>
      </c>
      <c r="P435" s="23">
        <f t="shared" si="26"/>
        <v>14</v>
      </c>
      <c r="Q435" s="23">
        <f t="shared" si="27"/>
        <v>85.5</v>
      </c>
      <c r="R435" s="23">
        <f>M435+(N435*2)+P435-Q435</f>
        <v>27.299999999999997</v>
      </c>
      <c r="S435" s="28">
        <f>((((R435*(19-B435))*2)/(B435+2)-(B435+1))/100)+7</f>
        <v>6.9684705882352942</v>
      </c>
      <c r="T435" s="24">
        <v>-5</v>
      </c>
    </row>
    <row r="436" spans="1:20" x14ac:dyDescent="0.25">
      <c r="A436" s="25">
        <f t="shared" si="24"/>
        <v>1.49</v>
      </c>
      <c r="B436" s="20">
        <v>12</v>
      </c>
      <c r="C436" s="20">
        <v>229</v>
      </c>
      <c r="D436" s="11" t="s">
        <v>249</v>
      </c>
      <c r="E436" s="11" t="s">
        <v>38</v>
      </c>
      <c r="F436" s="20" t="s">
        <v>477</v>
      </c>
      <c r="G436" s="20">
        <v>32</v>
      </c>
      <c r="H436" s="20">
        <v>175</v>
      </c>
      <c r="I436" s="20">
        <v>329</v>
      </c>
      <c r="J436" s="20">
        <v>260.60000000000002</v>
      </c>
      <c r="K436" s="20">
        <v>33</v>
      </c>
      <c r="L436" s="11">
        <v>7</v>
      </c>
      <c r="M436" s="20">
        <f t="shared" si="25"/>
        <v>271</v>
      </c>
      <c r="N436" s="20">
        <f>L436-12</f>
        <v>-5</v>
      </c>
      <c r="O436" s="20">
        <f>32-G436</f>
        <v>0</v>
      </c>
      <c r="P436" s="20">
        <f t="shared" si="26"/>
        <v>0</v>
      </c>
      <c r="Q436" s="20">
        <f t="shared" si="27"/>
        <v>99</v>
      </c>
      <c r="R436" s="20">
        <f>M436+(N436*2)+P436-Q436</f>
        <v>162</v>
      </c>
      <c r="S436" s="26">
        <f>((((R436*(19-B436))*2)/(B436+2)-(B436+1))/100)</f>
        <v>1.49</v>
      </c>
      <c r="T436" s="13"/>
    </row>
    <row r="437" spans="1:20" x14ac:dyDescent="0.25">
      <c r="A437" s="27">
        <f t="shared" si="24"/>
        <v>1.46</v>
      </c>
      <c r="B437" s="23">
        <v>12</v>
      </c>
      <c r="C437" s="23">
        <v>243</v>
      </c>
      <c r="D437" s="12" t="s">
        <v>281</v>
      </c>
      <c r="E437" s="12" t="s">
        <v>19</v>
      </c>
      <c r="F437" s="23" t="s">
        <v>477</v>
      </c>
      <c r="G437" s="23">
        <v>26</v>
      </c>
      <c r="H437" s="23">
        <v>156</v>
      </c>
      <c r="I437" s="23">
        <v>339</v>
      </c>
      <c r="J437" s="23">
        <v>265.7</v>
      </c>
      <c r="K437" s="23">
        <v>34.4</v>
      </c>
      <c r="L437" s="12">
        <v>8.6</v>
      </c>
      <c r="M437" s="23">
        <f t="shared" si="25"/>
        <v>257</v>
      </c>
      <c r="N437" s="23">
        <f>L437-12</f>
        <v>-3.4000000000000004</v>
      </c>
      <c r="O437" s="23">
        <f>32-G437</f>
        <v>6</v>
      </c>
      <c r="P437" s="23">
        <f t="shared" si="26"/>
        <v>12</v>
      </c>
      <c r="Q437" s="23">
        <f t="shared" si="27"/>
        <v>103.19999999999999</v>
      </c>
      <c r="R437" s="23">
        <f>M437+(N437*2)+P437-Q437</f>
        <v>159</v>
      </c>
      <c r="S437" s="28">
        <f>((((R437*(19-B437))*2)/(B437+2)-(B437+1))/100)</f>
        <v>1.46</v>
      </c>
      <c r="T437" s="14"/>
    </row>
    <row r="438" spans="1:20" x14ac:dyDescent="0.25">
      <c r="A438" s="25">
        <f t="shared" si="24"/>
        <v>1.423125</v>
      </c>
      <c r="B438" s="20">
        <v>14</v>
      </c>
      <c r="C438" s="20">
        <v>315</v>
      </c>
      <c r="D438" s="11" t="s">
        <v>310</v>
      </c>
      <c r="E438" s="11" t="s">
        <v>50</v>
      </c>
      <c r="F438" s="20" t="s">
        <v>477</v>
      </c>
      <c r="G438" s="20">
        <v>25</v>
      </c>
      <c r="H438" s="20">
        <v>268</v>
      </c>
      <c r="I438" s="20">
        <v>380</v>
      </c>
      <c r="J438" s="20">
        <v>315.7</v>
      </c>
      <c r="K438" s="20">
        <v>33.700000000000003</v>
      </c>
      <c r="L438" s="11">
        <v>8.9</v>
      </c>
      <c r="M438" s="20">
        <f t="shared" si="25"/>
        <v>185</v>
      </c>
      <c r="N438" s="20">
        <f>L438-12</f>
        <v>-3.0999999999999996</v>
      </c>
      <c r="O438" s="20">
        <f>32-G438</f>
        <v>7</v>
      </c>
      <c r="P438" s="20">
        <f t="shared" si="26"/>
        <v>14</v>
      </c>
      <c r="Q438" s="20">
        <f t="shared" si="27"/>
        <v>101.10000000000001</v>
      </c>
      <c r="R438" s="20">
        <f>M438+(N438*2)+P438-Q438</f>
        <v>91.7</v>
      </c>
      <c r="S438" s="26">
        <f>((((R438*(19-B438))*2)/(B438+2)-(B438+1))/100)</f>
        <v>0.42312499999999997</v>
      </c>
      <c r="T438" s="13">
        <v>1</v>
      </c>
    </row>
    <row r="439" spans="1:20" x14ac:dyDescent="0.25">
      <c r="A439" s="27">
        <f t="shared" si="24"/>
        <v>1.0864</v>
      </c>
      <c r="B439" s="23">
        <v>13</v>
      </c>
      <c r="C439" s="23">
        <v>275</v>
      </c>
      <c r="D439" s="12" t="s">
        <v>285</v>
      </c>
      <c r="E439" s="12" t="s">
        <v>45</v>
      </c>
      <c r="F439" s="23" t="s">
        <v>477</v>
      </c>
      <c r="G439" s="23">
        <v>24</v>
      </c>
      <c r="H439" s="23">
        <v>231</v>
      </c>
      <c r="I439" s="23">
        <v>366</v>
      </c>
      <c r="J439" s="23">
        <v>310.8</v>
      </c>
      <c r="K439" s="23">
        <v>24.1</v>
      </c>
      <c r="L439" s="12">
        <v>4.3</v>
      </c>
      <c r="M439" s="23">
        <f t="shared" si="25"/>
        <v>225</v>
      </c>
      <c r="N439" s="23">
        <f>L439-12</f>
        <v>-7.7</v>
      </c>
      <c r="O439" s="23">
        <f>32-G439</f>
        <v>8</v>
      </c>
      <c r="P439" s="23">
        <f t="shared" si="26"/>
        <v>16</v>
      </c>
      <c r="Q439" s="23">
        <f t="shared" si="27"/>
        <v>72.300000000000011</v>
      </c>
      <c r="R439" s="23">
        <f>M439+(N439*2)+P439-Q439</f>
        <v>153.29999999999998</v>
      </c>
      <c r="S439" s="28">
        <f>((((R439*(19-B439))*2)/(B439+2)-(B439+1))/100)</f>
        <v>1.0864</v>
      </c>
      <c r="T439" s="14"/>
    </row>
    <row r="440" spans="1:20" x14ac:dyDescent="0.25">
      <c r="A440" s="25">
        <f t="shared" si="24"/>
        <v>1.0793333333333335</v>
      </c>
      <c r="B440" s="20">
        <v>16</v>
      </c>
      <c r="C440" s="20">
        <v>417</v>
      </c>
      <c r="D440" s="11" t="s">
        <v>433</v>
      </c>
      <c r="E440" s="11" t="s">
        <v>75</v>
      </c>
      <c r="F440" s="20" t="s">
        <v>474</v>
      </c>
      <c r="G440" s="20">
        <v>25</v>
      </c>
      <c r="H440" s="20">
        <v>317</v>
      </c>
      <c r="I440" s="20">
        <v>317</v>
      </c>
      <c r="J440" s="20">
        <v>317</v>
      </c>
      <c r="K440" s="20">
        <v>0</v>
      </c>
      <c r="L440" s="20">
        <v>3.9</v>
      </c>
      <c r="M440" s="20">
        <f t="shared" si="25"/>
        <v>83</v>
      </c>
      <c r="N440" s="20">
        <f>L440-18</f>
        <v>-14.1</v>
      </c>
      <c r="O440" s="20">
        <f>35-G440</f>
        <v>10</v>
      </c>
      <c r="P440" s="20">
        <f t="shared" si="26"/>
        <v>20</v>
      </c>
      <c r="Q440" s="20">
        <f t="shared" si="27"/>
        <v>0</v>
      </c>
      <c r="R440" s="20">
        <f>M440+(N440*2)+P440-Q440</f>
        <v>74.8</v>
      </c>
      <c r="S440" s="26">
        <f>((((R440*(19-B440))*2)/(B440+2)-(B440+1))/100)+7</f>
        <v>7.0793333333333335</v>
      </c>
      <c r="T440" s="21">
        <v>-6</v>
      </c>
    </row>
    <row r="441" spans="1:20" x14ac:dyDescent="0.25">
      <c r="A441" s="27">
        <f t="shared" si="24"/>
        <v>1.0783999999999998</v>
      </c>
      <c r="B441" s="23">
        <v>13</v>
      </c>
      <c r="C441" s="23">
        <v>281</v>
      </c>
      <c r="D441" s="12" t="s">
        <v>308</v>
      </c>
      <c r="E441" s="12" t="s">
        <v>28</v>
      </c>
      <c r="F441" s="23" t="s">
        <v>476</v>
      </c>
      <c r="G441" s="23">
        <v>24</v>
      </c>
      <c r="H441" s="23">
        <v>216</v>
      </c>
      <c r="I441" s="23">
        <v>351</v>
      </c>
      <c r="J441" s="23">
        <v>309.3</v>
      </c>
      <c r="K441" s="23">
        <v>24.1</v>
      </c>
      <c r="L441" s="12">
        <v>3.8</v>
      </c>
      <c r="M441" s="23">
        <f t="shared" si="25"/>
        <v>219</v>
      </c>
      <c r="N441" s="23">
        <f>L441-12</f>
        <v>-8.1999999999999993</v>
      </c>
      <c r="O441" s="23">
        <f>35-G441</f>
        <v>11</v>
      </c>
      <c r="P441" s="23">
        <f t="shared" si="26"/>
        <v>22</v>
      </c>
      <c r="Q441" s="23">
        <f t="shared" si="27"/>
        <v>72.300000000000011</v>
      </c>
      <c r="R441" s="23">
        <f>M441+(N441*2)+P441-Q441</f>
        <v>152.29999999999998</v>
      </c>
      <c r="S441" s="28">
        <f>((((R441*(19-B441))*2)/(B441+2)-(B441+1))/100)</f>
        <v>1.0783999999999998</v>
      </c>
      <c r="T441" s="14"/>
    </row>
    <row r="442" spans="1:20" x14ac:dyDescent="0.25">
      <c r="A442" s="25">
        <f t="shared" si="24"/>
        <v>1.0680000000000001</v>
      </c>
      <c r="B442" s="20">
        <v>13</v>
      </c>
      <c r="C442" s="20">
        <v>276</v>
      </c>
      <c r="D442" s="11" t="s">
        <v>312</v>
      </c>
      <c r="E442" s="11" t="s">
        <v>43</v>
      </c>
      <c r="F442" s="20" t="s">
        <v>477</v>
      </c>
      <c r="G442" s="20">
        <v>34</v>
      </c>
      <c r="H442" s="20">
        <v>221</v>
      </c>
      <c r="I442" s="20">
        <v>356</v>
      </c>
      <c r="J442" s="20">
        <v>302.89999999999998</v>
      </c>
      <c r="K442" s="20">
        <v>21</v>
      </c>
      <c r="L442" s="11">
        <v>9</v>
      </c>
      <c r="M442" s="20">
        <f t="shared" si="25"/>
        <v>224</v>
      </c>
      <c r="N442" s="20">
        <f>L442-12</f>
        <v>-3</v>
      </c>
      <c r="O442" s="20">
        <f>32-G442</f>
        <v>-2</v>
      </c>
      <c r="P442" s="20">
        <f t="shared" si="26"/>
        <v>-4</v>
      </c>
      <c r="Q442" s="20">
        <f t="shared" si="27"/>
        <v>63</v>
      </c>
      <c r="R442" s="20">
        <f>M442+(N442*2)+P442-Q442</f>
        <v>151</v>
      </c>
      <c r="S442" s="26">
        <f>((((R442*(19-B442))*2)/(B442+2)-(B442+1))/100)</f>
        <v>1.0680000000000001</v>
      </c>
      <c r="T442" s="13"/>
    </row>
    <row r="443" spans="1:20" x14ac:dyDescent="0.25">
      <c r="A443" s="27">
        <f t="shared" si="24"/>
        <v>1.0549999999999997</v>
      </c>
      <c r="B443" s="23">
        <v>16</v>
      </c>
      <c r="C443" s="23">
        <v>419</v>
      </c>
      <c r="D443" s="12" t="s">
        <v>404</v>
      </c>
      <c r="E443" s="12" t="s">
        <v>50</v>
      </c>
      <c r="F443" s="23" t="s">
        <v>474</v>
      </c>
      <c r="G443" s="23">
        <v>23</v>
      </c>
      <c r="H443" s="23">
        <v>318</v>
      </c>
      <c r="I443" s="23">
        <v>319</v>
      </c>
      <c r="J443" s="23">
        <v>318.5</v>
      </c>
      <c r="K443" s="23">
        <v>0.5</v>
      </c>
      <c r="L443" s="23">
        <v>0</v>
      </c>
      <c r="M443" s="23">
        <f t="shared" si="25"/>
        <v>81</v>
      </c>
      <c r="N443" s="23">
        <f>L443-18</f>
        <v>-18</v>
      </c>
      <c r="O443" s="23">
        <f>35-G443</f>
        <v>12</v>
      </c>
      <c r="P443" s="23">
        <f t="shared" si="26"/>
        <v>24</v>
      </c>
      <c r="Q443" s="23">
        <f t="shared" si="27"/>
        <v>1.5</v>
      </c>
      <c r="R443" s="23">
        <f>M443+(N443*2)+P443-Q443</f>
        <v>67.5</v>
      </c>
      <c r="S443" s="28">
        <f>((((R443*(19-B443))*2)/(B443+2)-(B443+1))/100)+7</f>
        <v>7.0549999999999997</v>
      </c>
      <c r="T443" s="24">
        <v>-6</v>
      </c>
    </row>
    <row r="444" spans="1:20" x14ac:dyDescent="0.25">
      <c r="A444" s="25">
        <f t="shared" si="24"/>
        <v>1.0060000000000002</v>
      </c>
      <c r="B444" s="20">
        <v>16</v>
      </c>
      <c r="C444" s="20">
        <v>427</v>
      </c>
      <c r="D444" s="11" t="s">
        <v>448</v>
      </c>
      <c r="E444" s="11" t="s">
        <v>21</v>
      </c>
      <c r="F444" s="20" t="s">
        <v>474</v>
      </c>
      <c r="G444" s="20">
        <v>35</v>
      </c>
      <c r="H444" s="20">
        <v>330</v>
      </c>
      <c r="I444" s="20">
        <v>330</v>
      </c>
      <c r="J444" s="20">
        <v>330</v>
      </c>
      <c r="K444" s="20">
        <v>0</v>
      </c>
      <c r="L444" s="20">
        <v>7.9</v>
      </c>
      <c r="M444" s="20">
        <f t="shared" si="25"/>
        <v>73</v>
      </c>
      <c r="N444" s="20">
        <f>L444-18</f>
        <v>-10.1</v>
      </c>
      <c r="O444" s="20">
        <f>35-G444</f>
        <v>0</v>
      </c>
      <c r="P444" s="20">
        <f t="shared" si="26"/>
        <v>0</v>
      </c>
      <c r="Q444" s="20">
        <f t="shared" si="27"/>
        <v>0</v>
      </c>
      <c r="R444" s="20">
        <f>M444+(N444*2)+P444-Q444</f>
        <v>52.8</v>
      </c>
      <c r="S444" s="26">
        <f>((((R444*(19-B444))*2)/(B444+2)-(B444+1))/100)+7</f>
        <v>7.0060000000000002</v>
      </c>
      <c r="T444" s="21">
        <v>-6</v>
      </c>
    </row>
    <row r="445" spans="1:20" x14ac:dyDescent="0.25">
      <c r="A445" s="27">
        <f t="shared" si="24"/>
        <v>0.97082352941176442</v>
      </c>
      <c r="B445" s="23">
        <v>15</v>
      </c>
      <c r="C445" s="23">
        <v>377</v>
      </c>
      <c r="D445" s="12" t="s">
        <v>379</v>
      </c>
      <c r="E445" s="12" t="s">
        <v>75</v>
      </c>
      <c r="F445" s="23" t="s">
        <v>474</v>
      </c>
      <c r="G445" s="23">
        <v>24</v>
      </c>
      <c r="H445" s="23">
        <v>282</v>
      </c>
      <c r="I445" s="23">
        <v>395</v>
      </c>
      <c r="J445" s="23">
        <v>359.2</v>
      </c>
      <c r="K445" s="23">
        <v>34.200000000000003</v>
      </c>
      <c r="L445" s="23">
        <v>10.7</v>
      </c>
      <c r="M445" s="23">
        <f t="shared" si="25"/>
        <v>123</v>
      </c>
      <c r="N445" s="23">
        <f>L445-18</f>
        <v>-7.3000000000000007</v>
      </c>
      <c r="O445" s="23">
        <f>35-G445</f>
        <v>11</v>
      </c>
      <c r="P445" s="23">
        <f t="shared" si="26"/>
        <v>22</v>
      </c>
      <c r="Q445" s="23">
        <f t="shared" si="27"/>
        <v>102.60000000000001</v>
      </c>
      <c r="R445" s="23">
        <f>M445+(N445*2)+P445-Q445</f>
        <v>27.799999999999997</v>
      </c>
      <c r="S445" s="28">
        <f>((((R445*(19-B445))*2)/(B445+2)-(B445+1))/100)+7</f>
        <v>6.9708235294117644</v>
      </c>
      <c r="T445" s="24">
        <v>-6</v>
      </c>
    </row>
    <row r="446" spans="1:20" x14ac:dyDescent="0.25">
      <c r="A446" s="25">
        <f t="shared" si="24"/>
        <v>0.91999999999999993</v>
      </c>
      <c r="B446" s="20">
        <v>15</v>
      </c>
      <c r="C446" s="20">
        <v>408</v>
      </c>
      <c r="D446" s="11" t="s">
        <v>436</v>
      </c>
      <c r="E446" s="11" t="s">
        <v>68</v>
      </c>
      <c r="F446" s="20" t="s">
        <v>474</v>
      </c>
      <c r="G446" s="20">
        <v>28</v>
      </c>
      <c r="H446" s="20">
        <v>323</v>
      </c>
      <c r="I446" s="20">
        <v>376</v>
      </c>
      <c r="J446" s="20">
        <v>341</v>
      </c>
      <c r="K446" s="20">
        <v>24.8</v>
      </c>
      <c r="L446" s="20">
        <v>10.7</v>
      </c>
      <c r="M446" s="20">
        <f t="shared" si="25"/>
        <v>92</v>
      </c>
      <c r="N446" s="20">
        <f>L446-18</f>
        <v>-7.3000000000000007</v>
      </c>
      <c r="O446" s="20">
        <f>35-G446</f>
        <v>7</v>
      </c>
      <c r="P446" s="20">
        <f t="shared" si="26"/>
        <v>14</v>
      </c>
      <c r="Q446" s="20">
        <f t="shared" si="27"/>
        <v>74.400000000000006</v>
      </c>
      <c r="R446" s="20">
        <f>M446+(N446*2)+P446-Q446</f>
        <v>17</v>
      </c>
      <c r="S446" s="26">
        <f>((((R446*(19-B446))*2)/(B446+2)-(B446+1))/100)+7</f>
        <v>6.92</v>
      </c>
      <c r="T446" s="21">
        <v>-6</v>
      </c>
    </row>
    <row r="447" spans="1:20" x14ac:dyDescent="0.25">
      <c r="A447" s="27">
        <f t="shared" si="24"/>
        <v>0.82479999999999987</v>
      </c>
      <c r="B447" s="23">
        <v>13</v>
      </c>
      <c r="C447" s="23">
        <v>263</v>
      </c>
      <c r="D447" s="12" t="s">
        <v>337</v>
      </c>
      <c r="E447" s="12" t="s">
        <v>118</v>
      </c>
      <c r="F447" s="23" t="s">
        <v>477</v>
      </c>
      <c r="G447" s="23">
        <v>25</v>
      </c>
      <c r="H447" s="23">
        <v>159</v>
      </c>
      <c r="I447" s="23">
        <v>350</v>
      </c>
      <c r="J447" s="23">
        <v>290</v>
      </c>
      <c r="K447" s="23">
        <v>41.2</v>
      </c>
      <c r="L447" s="12">
        <v>8.6</v>
      </c>
      <c r="M447" s="23">
        <f t="shared" si="25"/>
        <v>237</v>
      </c>
      <c r="N447" s="23">
        <f>L447-12</f>
        <v>-3.4000000000000004</v>
      </c>
      <c r="O447" s="23">
        <f>32-G447</f>
        <v>7</v>
      </c>
      <c r="P447" s="23">
        <f t="shared" si="26"/>
        <v>14</v>
      </c>
      <c r="Q447" s="23">
        <f t="shared" si="27"/>
        <v>123.60000000000001</v>
      </c>
      <c r="R447" s="23">
        <f>M447+(N447*2)+P447-Q447</f>
        <v>120.59999999999998</v>
      </c>
      <c r="S447" s="28">
        <f>((((R447*(19-B447))*2)/(B447+2)-(B447+1))/100)</f>
        <v>0.82479999999999987</v>
      </c>
      <c r="T447" s="14"/>
    </row>
    <row r="448" spans="1:20" x14ac:dyDescent="0.25">
      <c r="A448" s="25">
        <f t="shared" si="24"/>
        <v>0.76666666666666661</v>
      </c>
      <c r="B448" s="20">
        <v>16</v>
      </c>
      <c r="C448" s="20">
        <v>451</v>
      </c>
      <c r="D448" s="11" t="s">
        <v>409</v>
      </c>
      <c r="E448" s="11" t="s">
        <v>63</v>
      </c>
      <c r="F448" s="20" t="s">
        <v>474</v>
      </c>
      <c r="G448" s="20">
        <v>32</v>
      </c>
      <c r="H448" s="20">
        <v>354</v>
      </c>
      <c r="I448" s="20">
        <v>396</v>
      </c>
      <c r="J448" s="20">
        <v>375</v>
      </c>
      <c r="K448" s="20">
        <v>21</v>
      </c>
      <c r="L448" s="20">
        <v>12.5</v>
      </c>
      <c r="M448" s="20">
        <f t="shared" si="25"/>
        <v>49</v>
      </c>
      <c r="N448" s="20">
        <f>L448-18</f>
        <v>-5.5</v>
      </c>
      <c r="O448" s="20">
        <f>35-G448</f>
        <v>3</v>
      </c>
      <c r="P448" s="20">
        <f t="shared" si="26"/>
        <v>6</v>
      </c>
      <c r="Q448" s="20">
        <f t="shared" si="27"/>
        <v>63</v>
      </c>
      <c r="R448" s="20">
        <f>M448+(N448*2)+P448-Q448</f>
        <v>-19</v>
      </c>
      <c r="S448" s="26">
        <f>((((R448*(19-B448))*2)/(B448+2)-(B448+1))/100)+7</f>
        <v>6.7666666666666666</v>
      </c>
      <c r="T448" s="21">
        <v>-6</v>
      </c>
    </row>
    <row r="449" spans="1:20" x14ac:dyDescent="0.25">
      <c r="A449" s="27">
        <f t="shared" si="24"/>
        <v>0.38312499999999999</v>
      </c>
      <c r="B449" s="23">
        <v>14</v>
      </c>
      <c r="C449" s="23">
        <v>305</v>
      </c>
      <c r="D449" s="12" t="s">
        <v>363</v>
      </c>
      <c r="E449" s="12" t="s">
        <v>63</v>
      </c>
      <c r="F449" s="23" t="s">
        <v>474</v>
      </c>
      <c r="G449" s="23">
        <v>33</v>
      </c>
      <c r="H449" s="23">
        <v>261</v>
      </c>
      <c r="I449" s="23">
        <v>393</v>
      </c>
      <c r="J449" s="23">
        <v>329</v>
      </c>
      <c r="K449" s="23">
        <v>34.700000000000003</v>
      </c>
      <c r="L449" s="23">
        <v>13.2</v>
      </c>
      <c r="M449" s="23">
        <f t="shared" si="25"/>
        <v>195</v>
      </c>
      <c r="N449" s="23">
        <f>L449-18</f>
        <v>-4.8000000000000007</v>
      </c>
      <c r="O449" s="23">
        <f>35-G449</f>
        <v>2</v>
      </c>
      <c r="P449" s="23">
        <f t="shared" si="26"/>
        <v>4</v>
      </c>
      <c r="Q449" s="23">
        <f t="shared" si="27"/>
        <v>104.10000000000001</v>
      </c>
      <c r="R449" s="23">
        <f>M449+(N449*2)+P449-Q449</f>
        <v>85.3</v>
      </c>
      <c r="S449" s="28">
        <f>((((R449*(19-B449))*2)/(B449+2)-(B449+1))/100)</f>
        <v>0.38312499999999999</v>
      </c>
      <c r="T449" s="14"/>
    </row>
    <row r="450" spans="1:20" x14ac:dyDescent="0.25">
      <c r="A450" s="25">
        <f t="shared" ref="A450:A458" si="28">S450+T450</f>
        <v>0.37687500000000002</v>
      </c>
      <c r="B450" s="20">
        <v>14</v>
      </c>
      <c r="C450" s="20">
        <v>310</v>
      </c>
      <c r="D450" s="11" t="s">
        <v>326</v>
      </c>
      <c r="E450" s="11" t="s">
        <v>68</v>
      </c>
      <c r="F450" s="20" t="s">
        <v>477</v>
      </c>
      <c r="G450" s="20">
        <v>24</v>
      </c>
      <c r="H450" s="20">
        <v>257</v>
      </c>
      <c r="I450" s="20">
        <v>377</v>
      </c>
      <c r="J450" s="20">
        <v>324.89999999999998</v>
      </c>
      <c r="K450" s="20">
        <v>34.700000000000003</v>
      </c>
      <c r="L450" s="11">
        <v>3.2</v>
      </c>
      <c r="M450" s="20">
        <f t="shared" ref="M450:M458" si="29">500-C450</f>
        <v>190</v>
      </c>
      <c r="N450" s="20">
        <f>L450-12</f>
        <v>-8.8000000000000007</v>
      </c>
      <c r="O450" s="20">
        <f>32-G450</f>
        <v>8</v>
      </c>
      <c r="P450" s="20">
        <f t="shared" ref="P450:P458" si="30">O450*2</f>
        <v>16</v>
      </c>
      <c r="Q450" s="20">
        <f t="shared" ref="Q450:Q458" si="31">K450*3</f>
        <v>104.10000000000001</v>
      </c>
      <c r="R450" s="20">
        <f>M450+(N450*2)+P450-Q450</f>
        <v>84.3</v>
      </c>
      <c r="S450" s="26">
        <f>((((R450*(19-B450))*2)/(B450+2)-(B450+1))/100)</f>
        <v>0.37687500000000002</v>
      </c>
      <c r="T450" s="13"/>
    </row>
    <row r="451" spans="1:20" x14ac:dyDescent="0.25">
      <c r="A451" s="27">
        <f t="shared" si="28"/>
        <v>0.36499999999999999</v>
      </c>
      <c r="B451" s="23">
        <v>14</v>
      </c>
      <c r="C451" s="23">
        <v>323</v>
      </c>
      <c r="D451" s="12" t="s">
        <v>327</v>
      </c>
      <c r="E451" s="12" t="s">
        <v>32</v>
      </c>
      <c r="F451" s="23" t="s">
        <v>477</v>
      </c>
      <c r="G451" s="23">
        <v>25</v>
      </c>
      <c r="H451" s="23">
        <v>205</v>
      </c>
      <c r="I451" s="23">
        <v>374</v>
      </c>
      <c r="J451" s="23">
        <v>337</v>
      </c>
      <c r="K451" s="23">
        <v>28.2</v>
      </c>
      <c r="L451" s="12">
        <v>0</v>
      </c>
      <c r="M451" s="23">
        <f t="shared" si="29"/>
        <v>177</v>
      </c>
      <c r="N451" s="23">
        <f>L451-12</f>
        <v>-12</v>
      </c>
      <c r="O451" s="23">
        <f>32-G451</f>
        <v>7</v>
      </c>
      <c r="P451" s="23">
        <f t="shared" si="30"/>
        <v>14</v>
      </c>
      <c r="Q451" s="23">
        <f t="shared" si="31"/>
        <v>84.6</v>
      </c>
      <c r="R451" s="23">
        <f>M451+(N451*2)+P451-Q451</f>
        <v>82.4</v>
      </c>
      <c r="S451" s="28">
        <f>((((R451*(19-B451))*2)/(B451+2)-(B451+1))/100)</f>
        <v>0.36499999999999999</v>
      </c>
      <c r="T451" s="14"/>
    </row>
    <row r="452" spans="1:20" x14ac:dyDescent="0.25">
      <c r="A452" s="25">
        <f t="shared" si="28"/>
        <v>0.26562500000000017</v>
      </c>
      <c r="B452" s="20">
        <v>14</v>
      </c>
      <c r="C452" s="20">
        <v>312</v>
      </c>
      <c r="D452" s="11" t="s">
        <v>276</v>
      </c>
      <c r="E452" s="11" t="s">
        <v>34</v>
      </c>
      <c r="F452" s="20" t="s">
        <v>474</v>
      </c>
      <c r="G452" s="20">
        <v>26</v>
      </c>
      <c r="H452" s="20">
        <v>241</v>
      </c>
      <c r="I452" s="20">
        <v>389</v>
      </c>
      <c r="J452" s="20">
        <v>319.89999999999998</v>
      </c>
      <c r="K452" s="20">
        <v>45.3</v>
      </c>
      <c r="L452" s="20">
        <v>16.2</v>
      </c>
      <c r="M452" s="20">
        <f t="shared" si="29"/>
        <v>188</v>
      </c>
      <c r="N452" s="20">
        <f>L452-18</f>
        <v>-1.8000000000000007</v>
      </c>
      <c r="O452" s="20">
        <f>35-G452</f>
        <v>9</v>
      </c>
      <c r="P452" s="20">
        <f t="shared" si="30"/>
        <v>18</v>
      </c>
      <c r="Q452" s="20">
        <f t="shared" si="31"/>
        <v>135.89999999999998</v>
      </c>
      <c r="R452" s="20">
        <f>M452+(N452*2)+P452-Q452</f>
        <v>66.500000000000028</v>
      </c>
      <c r="S452" s="26">
        <f>((((R452*(19-B452))*2)/(B452+2)-(B452+1))/100)</f>
        <v>0.26562500000000017</v>
      </c>
      <c r="T452" s="13"/>
    </row>
    <row r="453" spans="1:20" x14ac:dyDescent="0.25">
      <c r="A453" s="27">
        <f t="shared" si="28"/>
        <v>0.24470588235294116</v>
      </c>
      <c r="B453" s="23">
        <v>15</v>
      </c>
      <c r="C453" s="23">
        <v>398</v>
      </c>
      <c r="D453" s="12" t="s">
        <v>411</v>
      </c>
      <c r="E453" s="12" t="s">
        <v>50</v>
      </c>
      <c r="F453" s="23" t="s">
        <v>477</v>
      </c>
      <c r="G453" s="23">
        <v>22</v>
      </c>
      <c r="H453" s="23">
        <v>277</v>
      </c>
      <c r="I453" s="23">
        <v>285</v>
      </c>
      <c r="J453" s="23">
        <v>281</v>
      </c>
      <c r="K453" s="23">
        <v>4</v>
      </c>
      <c r="L453" s="12">
        <v>0</v>
      </c>
      <c r="M453" s="23">
        <f t="shared" si="29"/>
        <v>102</v>
      </c>
      <c r="N453" s="23">
        <f>L453-12</f>
        <v>-12</v>
      </c>
      <c r="O453" s="23">
        <f>32-G453</f>
        <v>10</v>
      </c>
      <c r="P453" s="23">
        <f t="shared" si="30"/>
        <v>20</v>
      </c>
      <c r="Q453" s="23">
        <f t="shared" si="31"/>
        <v>12</v>
      </c>
      <c r="R453" s="23">
        <f>M453+(N453*2)+P453-Q453</f>
        <v>86</v>
      </c>
      <c r="S453" s="28">
        <f>((((R453*(19-B453))*2)/(B453+2)-(B453+1))/100)</f>
        <v>0.24470588235294116</v>
      </c>
      <c r="T453" s="24"/>
    </row>
    <row r="454" spans="1:20" x14ac:dyDescent="0.25">
      <c r="A454" s="25">
        <f t="shared" si="28"/>
        <v>2.3333333333335204E-3</v>
      </c>
      <c r="B454" s="20">
        <v>16</v>
      </c>
      <c r="C454" s="20">
        <v>412</v>
      </c>
      <c r="D454" s="11" t="s">
        <v>429</v>
      </c>
      <c r="E454" s="11" t="s">
        <v>103</v>
      </c>
      <c r="F454" s="20" t="s">
        <v>474</v>
      </c>
      <c r="G454" s="20">
        <v>31</v>
      </c>
      <c r="H454" s="20">
        <v>303</v>
      </c>
      <c r="I454" s="20">
        <v>310</v>
      </c>
      <c r="J454" s="20">
        <v>306.5</v>
      </c>
      <c r="K454" s="20">
        <v>3.5</v>
      </c>
      <c r="L454" s="20">
        <v>1.1000000000000001</v>
      </c>
      <c r="M454" s="20">
        <f t="shared" si="29"/>
        <v>88</v>
      </c>
      <c r="N454" s="20">
        <f>L454-18</f>
        <v>-16.899999999999999</v>
      </c>
      <c r="O454" s="20">
        <f>35-G454</f>
        <v>4</v>
      </c>
      <c r="P454" s="20">
        <f t="shared" si="30"/>
        <v>8</v>
      </c>
      <c r="Q454" s="20">
        <f t="shared" si="31"/>
        <v>10.5</v>
      </c>
      <c r="R454" s="20">
        <f>M454+(N454*2)+P454-Q454</f>
        <v>51.7</v>
      </c>
      <c r="S454" s="26">
        <f>((((R454*(19-B454))*2)/(B454+2)-(B454+1))/100)+7</f>
        <v>7.0023333333333335</v>
      </c>
      <c r="T454" s="21">
        <v>-7</v>
      </c>
    </row>
    <row r="455" spans="1:20" x14ac:dyDescent="0.25">
      <c r="A455" s="27">
        <f t="shared" si="28"/>
        <v>-2.3529411764705889E-2</v>
      </c>
      <c r="B455" s="23">
        <v>15</v>
      </c>
      <c r="C455" s="23">
        <v>379</v>
      </c>
      <c r="D455" s="12" t="s">
        <v>402</v>
      </c>
      <c r="E455" s="12" t="s">
        <v>13</v>
      </c>
      <c r="F455" s="23" t="s">
        <v>476</v>
      </c>
      <c r="G455" s="23">
        <v>25</v>
      </c>
      <c r="H455" s="23">
        <v>276</v>
      </c>
      <c r="I455" s="23">
        <v>345</v>
      </c>
      <c r="J455" s="23">
        <v>301</v>
      </c>
      <c r="K455" s="23">
        <v>31.2</v>
      </c>
      <c r="L455" s="12">
        <v>2.8</v>
      </c>
      <c r="M455" s="23">
        <f t="shared" si="29"/>
        <v>121</v>
      </c>
      <c r="N455" s="23">
        <f>L455-12</f>
        <v>-9.1999999999999993</v>
      </c>
      <c r="O455" s="23">
        <f>35-G455</f>
        <v>10</v>
      </c>
      <c r="P455" s="23">
        <f t="shared" si="30"/>
        <v>20</v>
      </c>
      <c r="Q455" s="23">
        <f t="shared" si="31"/>
        <v>93.6</v>
      </c>
      <c r="R455" s="23">
        <f>M455+(N455*2)+P455-Q455</f>
        <v>29</v>
      </c>
      <c r="S455" s="28">
        <f>((((R455*(19-B455))*2)/(B455+2)-(B455+1))/100)</f>
        <v>-2.3529411764705889E-2</v>
      </c>
      <c r="T455" s="14"/>
    </row>
    <row r="456" spans="1:20" x14ac:dyDescent="0.25">
      <c r="A456" s="25">
        <f t="shared" si="28"/>
        <v>-0.15700000000000003</v>
      </c>
      <c r="B456" s="20">
        <v>16</v>
      </c>
      <c r="C456" s="20">
        <v>442</v>
      </c>
      <c r="D456" s="11" t="s">
        <v>464</v>
      </c>
      <c r="E456" s="11" t="s">
        <v>118</v>
      </c>
      <c r="F456" s="20" t="s">
        <v>474</v>
      </c>
      <c r="G456" s="20">
        <v>24</v>
      </c>
      <c r="H456" s="20">
        <v>343</v>
      </c>
      <c r="I456" s="20">
        <v>374</v>
      </c>
      <c r="J456" s="20">
        <v>358.5</v>
      </c>
      <c r="K456" s="20">
        <v>15.5</v>
      </c>
      <c r="L456" s="20">
        <v>3.2</v>
      </c>
      <c r="M456" s="20">
        <f t="shared" si="29"/>
        <v>58</v>
      </c>
      <c r="N456" s="20">
        <f>L456-18</f>
        <v>-14.8</v>
      </c>
      <c r="O456" s="20">
        <f>35-G456</f>
        <v>11</v>
      </c>
      <c r="P456" s="20">
        <f t="shared" si="30"/>
        <v>22</v>
      </c>
      <c r="Q456" s="20">
        <f t="shared" si="31"/>
        <v>46.5</v>
      </c>
      <c r="R456" s="20">
        <f>M456+(N456*2)+P456-Q456</f>
        <v>3.8999999999999986</v>
      </c>
      <c r="S456" s="26">
        <f>((((R456*(19-B456))*2)/(B456+2)-(B456+1))/100)+7</f>
        <v>6.843</v>
      </c>
      <c r="T456" s="21">
        <v>-7</v>
      </c>
    </row>
    <row r="457" spans="1:20" x14ac:dyDescent="0.25">
      <c r="A457" s="27">
        <f t="shared" si="28"/>
        <v>-0.21333333333333332</v>
      </c>
      <c r="B457" s="23">
        <v>16</v>
      </c>
      <c r="C457" s="23">
        <v>437</v>
      </c>
      <c r="D457" s="12" t="s">
        <v>465</v>
      </c>
      <c r="E457" s="12" t="s">
        <v>129</v>
      </c>
      <c r="F457" s="23" t="s">
        <v>477</v>
      </c>
      <c r="G457" s="23">
        <v>28</v>
      </c>
      <c r="H457" s="23">
        <v>328</v>
      </c>
      <c r="I457" s="23">
        <v>368</v>
      </c>
      <c r="J457" s="23">
        <v>348</v>
      </c>
      <c r="K457" s="23">
        <v>20</v>
      </c>
      <c r="L457" s="12">
        <v>0</v>
      </c>
      <c r="M457" s="23">
        <f t="shared" si="29"/>
        <v>63</v>
      </c>
      <c r="N457" s="23">
        <f>L457-12</f>
        <v>-12</v>
      </c>
      <c r="O457" s="23">
        <f>32-G457</f>
        <v>4</v>
      </c>
      <c r="P457" s="23">
        <f t="shared" si="30"/>
        <v>8</v>
      </c>
      <c r="Q457" s="23">
        <f t="shared" si="31"/>
        <v>60</v>
      </c>
      <c r="R457" s="23">
        <f>M457+(N457*2)+P457-Q457</f>
        <v>-13</v>
      </c>
      <c r="S457" s="28">
        <f>((((R457*(19-B457))*2)/(B457+2)-(B457+1))/100)</f>
        <v>-0.21333333333333332</v>
      </c>
      <c r="T457" s="14"/>
    </row>
    <row r="458" spans="1:20" x14ac:dyDescent="0.25">
      <c r="A458" s="25">
        <f t="shared" si="28"/>
        <v>-0.32866666666666666</v>
      </c>
      <c r="B458" s="20">
        <v>16</v>
      </c>
      <c r="C458" s="20">
        <v>435</v>
      </c>
      <c r="D458" s="11" t="s">
        <v>453</v>
      </c>
      <c r="E458" s="11" t="s">
        <v>157</v>
      </c>
      <c r="F458" s="20" t="s">
        <v>476</v>
      </c>
      <c r="G458" s="20">
        <v>31</v>
      </c>
      <c r="H458" s="20">
        <v>339</v>
      </c>
      <c r="I458" s="20">
        <v>416</v>
      </c>
      <c r="J458" s="20">
        <v>370.3</v>
      </c>
      <c r="K458" s="20">
        <v>33</v>
      </c>
      <c r="L458" s="11">
        <v>1.2</v>
      </c>
      <c r="M458" s="20">
        <f t="shared" si="29"/>
        <v>65</v>
      </c>
      <c r="N458" s="20">
        <f>L458-12</f>
        <v>-10.8</v>
      </c>
      <c r="O458" s="20">
        <f>35-G458</f>
        <v>4</v>
      </c>
      <c r="P458" s="20">
        <f t="shared" si="30"/>
        <v>8</v>
      </c>
      <c r="Q458" s="20">
        <f t="shared" si="31"/>
        <v>99</v>
      </c>
      <c r="R458" s="20">
        <f>M458+(N458*2)+P458-Q458</f>
        <v>-47.6</v>
      </c>
      <c r="S458" s="26">
        <f>((((R458*(19-B458))*2)/(B458+2)-(B458+1))/100)</f>
        <v>-0.32866666666666666</v>
      </c>
      <c r="T458" s="13"/>
    </row>
  </sheetData>
  <autoFilter ref="A1:T458" xr:uid="{6E594BD4-C311-49C6-9846-9465C29C3C1E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Q60"/>
  <sheetViews>
    <sheetView workbookViewId="0">
      <selection activeCell="M2" sqref="M2"/>
    </sheetView>
  </sheetViews>
  <sheetFormatPr defaultRowHeight="15" x14ac:dyDescent="0.25"/>
  <cols>
    <col min="1" max="1" width="6.85546875" style="1" customWidth="1"/>
    <col min="2" max="2" width="5.42578125" style="1" customWidth="1"/>
    <col min="3" max="3" width="18.5703125" bestFit="1" customWidth="1"/>
    <col min="8" max="8" width="9.7109375" customWidth="1"/>
    <col min="10" max="10" width="10.5703125" customWidth="1"/>
    <col min="11" max="11" width="10.42578125" customWidth="1"/>
    <col min="12" max="12" width="9.140625" style="1"/>
    <col min="13" max="13" width="12" style="1" customWidth="1"/>
    <col min="14" max="14" width="12.140625" style="1" customWidth="1"/>
    <col min="15" max="15" width="11.7109375" style="1" customWidth="1"/>
    <col min="16" max="16" width="12.28515625" style="1" customWidth="1"/>
    <col min="17" max="17" width="9.140625" style="1"/>
  </cols>
  <sheetData>
    <row r="1" spans="1:17" s="2" customFormat="1" x14ac:dyDescent="0.25">
      <c r="A1" s="3" t="s">
        <v>498</v>
      </c>
      <c r="B1" s="3" t="s">
        <v>0</v>
      </c>
      <c r="C1" s="2" t="s">
        <v>1</v>
      </c>
      <c r="D1" s="2" t="s">
        <v>2</v>
      </c>
      <c r="E1" s="3" t="s">
        <v>3</v>
      </c>
      <c r="F1" s="3" t="s">
        <v>478</v>
      </c>
      <c r="G1" s="3" t="s">
        <v>4</v>
      </c>
      <c r="H1" s="3" t="s">
        <v>5</v>
      </c>
      <c r="I1" s="3" t="s">
        <v>6</v>
      </c>
      <c r="J1" s="3" t="s">
        <v>7</v>
      </c>
      <c r="K1" s="3" t="s">
        <v>473</v>
      </c>
      <c r="L1" s="3" t="s">
        <v>479</v>
      </c>
      <c r="M1" s="3" t="s">
        <v>480</v>
      </c>
      <c r="N1" s="3" t="s">
        <v>481</v>
      </c>
      <c r="O1" s="3" t="s">
        <v>482</v>
      </c>
      <c r="P1" s="3" t="s">
        <v>483</v>
      </c>
      <c r="Q1" s="3" t="s">
        <v>484</v>
      </c>
    </row>
    <row r="2" spans="1:17" x14ac:dyDescent="0.25">
      <c r="A2" s="1">
        <v>4</v>
      </c>
      <c r="B2" s="1">
        <v>24</v>
      </c>
      <c r="C2" t="s">
        <v>51</v>
      </c>
      <c r="D2" t="s">
        <v>21</v>
      </c>
      <c r="E2" s="1" t="s">
        <v>474</v>
      </c>
      <c r="F2" s="1">
        <v>25</v>
      </c>
      <c r="G2" s="1">
        <v>19</v>
      </c>
      <c r="H2" s="1">
        <v>40</v>
      </c>
      <c r="I2" s="1">
        <v>25.4</v>
      </c>
      <c r="J2" s="1">
        <v>2.7</v>
      </c>
      <c r="K2" s="1">
        <v>25.4</v>
      </c>
      <c r="L2" s="1">
        <f t="shared" ref="L2:L60" si="0">500-B2</f>
        <v>476</v>
      </c>
      <c r="M2" s="1">
        <f>K2-18</f>
        <v>7.3999999999999986</v>
      </c>
      <c r="N2" s="1">
        <f t="shared" ref="N2:N60" si="1">35-F2</f>
        <v>10</v>
      </c>
      <c r="O2" s="1">
        <f t="shared" ref="O2:O60" si="2">N2*2</f>
        <v>20</v>
      </c>
      <c r="P2" s="1">
        <f t="shared" ref="P2:P60" si="3">J2*3</f>
        <v>8.1000000000000014</v>
      </c>
      <c r="Q2" s="1">
        <f>L2+(M2*2)+O2-P2</f>
        <v>502.7</v>
      </c>
    </row>
    <row r="3" spans="1:17" x14ac:dyDescent="0.25">
      <c r="A3" s="1">
        <v>8</v>
      </c>
      <c r="B3" s="1">
        <v>91</v>
      </c>
      <c r="C3" t="s">
        <v>122</v>
      </c>
      <c r="D3" t="s">
        <v>19</v>
      </c>
      <c r="E3" s="1" t="s">
        <v>474</v>
      </c>
      <c r="F3" s="1">
        <v>37</v>
      </c>
      <c r="G3" s="1">
        <v>70</v>
      </c>
      <c r="H3" s="1">
        <v>126</v>
      </c>
      <c r="I3" s="1">
        <v>98.4</v>
      </c>
      <c r="J3" s="1">
        <v>10.199999999999999</v>
      </c>
      <c r="K3" s="1">
        <v>24.3</v>
      </c>
      <c r="L3" s="1">
        <f t="shared" si="0"/>
        <v>409</v>
      </c>
      <c r="M3" s="1">
        <f t="shared" ref="M3:M60" si="4">K3-18</f>
        <v>6.3000000000000007</v>
      </c>
      <c r="N3" s="1">
        <f t="shared" si="1"/>
        <v>-2</v>
      </c>
      <c r="O3" s="1">
        <f t="shared" si="2"/>
        <v>-4</v>
      </c>
      <c r="P3" s="1">
        <f t="shared" si="3"/>
        <v>30.599999999999998</v>
      </c>
      <c r="Q3" s="1">
        <f t="shared" ref="Q3:Q60" si="5">L3+(M3*2)+O3-P3</f>
        <v>387</v>
      </c>
    </row>
    <row r="4" spans="1:17" x14ac:dyDescent="0.25">
      <c r="A4" s="1">
        <v>8</v>
      </c>
      <c r="B4" s="1">
        <v>101</v>
      </c>
      <c r="C4" t="s">
        <v>84</v>
      </c>
      <c r="D4" t="s">
        <v>85</v>
      </c>
      <c r="E4" s="1" t="s">
        <v>474</v>
      </c>
      <c r="F4" s="1">
        <v>25</v>
      </c>
      <c r="G4" s="1">
        <v>50</v>
      </c>
      <c r="H4" s="1">
        <v>200</v>
      </c>
      <c r="I4" s="1">
        <v>105.8</v>
      </c>
      <c r="J4" s="1">
        <v>29</v>
      </c>
      <c r="K4" s="1">
        <v>23.5</v>
      </c>
      <c r="L4" s="1">
        <f t="shared" si="0"/>
        <v>399</v>
      </c>
      <c r="M4" s="1">
        <f t="shared" si="4"/>
        <v>5.5</v>
      </c>
      <c r="N4" s="1">
        <f t="shared" si="1"/>
        <v>10</v>
      </c>
      <c r="O4" s="1">
        <f t="shared" si="2"/>
        <v>20</v>
      </c>
      <c r="P4" s="1">
        <f t="shared" si="3"/>
        <v>87</v>
      </c>
      <c r="Q4" s="1">
        <f t="shared" si="5"/>
        <v>343</v>
      </c>
    </row>
    <row r="5" spans="1:17" x14ac:dyDescent="0.25">
      <c r="A5" s="1">
        <v>8</v>
      </c>
      <c r="B5" s="1">
        <v>102</v>
      </c>
      <c r="C5" t="s">
        <v>142</v>
      </c>
      <c r="D5" t="s">
        <v>50</v>
      </c>
      <c r="E5" s="1" t="s">
        <v>474</v>
      </c>
      <c r="F5" s="1">
        <v>22</v>
      </c>
      <c r="G5" s="1">
        <v>65</v>
      </c>
      <c r="H5" s="1">
        <v>154</v>
      </c>
      <c r="I5" s="1">
        <v>105.8</v>
      </c>
      <c r="J5" s="1">
        <v>16.2</v>
      </c>
      <c r="K5" s="1">
        <v>7.6</v>
      </c>
      <c r="L5" s="1">
        <f t="shared" si="0"/>
        <v>398</v>
      </c>
      <c r="M5" s="1">
        <f t="shared" si="4"/>
        <v>-10.4</v>
      </c>
      <c r="N5" s="1">
        <f t="shared" si="1"/>
        <v>13</v>
      </c>
      <c r="O5" s="1">
        <f t="shared" si="2"/>
        <v>26</v>
      </c>
      <c r="P5" s="1">
        <f t="shared" si="3"/>
        <v>48.599999999999994</v>
      </c>
      <c r="Q5" s="1">
        <f t="shared" si="5"/>
        <v>354.6</v>
      </c>
    </row>
    <row r="6" spans="1:17" x14ac:dyDescent="0.25">
      <c r="A6" s="1">
        <v>8</v>
      </c>
      <c r="B6" s="1">
        <v>111</v>
      </c>
      <c r="C6" t="s">
        <v>227</v>
      </c>
      <c r="D6" t="s">
        <v>32</v>
      </c>
      <c r="E6" s="1" t="s">
        <v>474</v>
      </c>
      <c r="F6" s="1">
        <v>21</v>
      </c>
      <c r="G6" s="1">
        <v>70</v>
      </c>
      <c r="H6" s="1">
        <v>254</v>
      </c>
      <c r="I6" s="1">
        <v>112.9</v>
      </c>
      <c r="J6" s="1">
        <v>34.1</v>
      </c>
      <c r="K6" s="1">
        <v>0</v>
      </c>
      <c r="L6" s="1">
        <f t="shared" si="0"/>
        <v>389</v>
      </c>
      <c r="M6" s="1">
        <f t="shared" si="4"/>
        <v>-18</v>
      </c>
      <c r="N6" s="1">
        <f t="shared" si="1"/>
        <v>14</v>
      </c>
      <c r="O6" s="1">
        <f t="shared" si="2"/>
        <v>28</v>
      </c>
      <c r="P6" s="1">
        <f t="shared" si="3"/>
        <v>102.30000000000001</v>
      </c>
      <c r="Q6" s="1">
        <f t="shared" si="5"/>
        <v>278.7</v>
      </c>
    </row>
    <row r="7" spans="1:17" x14ac:dyDescent="0.25">
      <c r="A7" s="1">
        <v>8</v>
      </c>
      <c r="B7" s="1">
        <v>113</v>
      </c>
      <c r="C7" t="s">
        <v>136</v>
      </c>
      <c r="D7" t="s">
        <v>23</v>
      </c>
      <c r="E7" s="1" t="s">
        <v>474</v>
      </c>
      <c r="F7" s="1">
        <v>32</v>
      </c>
      <c r="G7" s="1">
        <v>68</v>
      </c>
      <c r="H7" s="1">
        <v>145</v>
      </c>
      <c r="I7" s="1">
        <v>114</v>
      </c>
      <c r="J7" s="1">
        <v>10.5</v>
      </c>
      <c r="K7" s="1">
        <v>22</v>
      </c>
      <c r="L7" s="1">
        <f t="shared" si="0"/>
        <v>387</v>
      </c>
      <c r="M7" s="1">
        <f t="shared" si="4"/>
        <v>4</v>
      </c>
      <c r="N7" s="1">
        <f t="shared" si="1"/>
        <v>3</v>
      </c>
      <c r="O7" s="1">
        <f t="shared" si="2"/>
        <v>6</v>
      </c>
      <c r="P7" s="1">
        <f t="shared" si="3"/>
        <v>31.5</v>
      </c>
      <c r="Q7" s="1">
        <f t="shared" si="5"/>
        <v>369.5</v>
      </c>
    </row>
    <row r="8" spans="1:17" x14ac:dyDescent="0.25">
      <c r="A8" s="1">
        <v>8</v>
      </c>
      <c r="B8" s="1">
        <v>114</v>
      </c>
      <c r="C8" t="s">
        <v>173</v>
      </c>
      <c r="D8" t="s">
        <v>63</v>
      </c>
      <c r="E8" s="1" t="s">
        <v>474</v>
      </c>
      <c r="F8" s="1">
        <v>22</v>
      </c>
      <c r="G8" s="1">
        <v>78</v>
      </c>
      <c r="H8" s="1">
        <v>182</v>
      </c>
      <c r="I8" s="1">
        <v>114.9</v>
      </c>
      <c r="J8" s="1">
        <v>20.7</v>
      </c>
      <c r="K8" s="1">
        <v>0</v>
      </c>
      <c r="L8" s="1">
        <f t="shared" si="0"/>
        <v>386</v>
      </c>
      <c r="M8" s="1">
        <f t="shared" si="4"/>
        <v>-18</v>
      </c>
      <c r="N8" s="1">
        <f t="shared" si="1"/>
        <v>13</v>
      </c>
      <c r="O8" s="1">
        <f t="shared" si="2"/>
        <v>26</v>
      </c>
      <c r="P8" s="1">
        <f t="shared" si="3"/>
        <v>62.099999999999994</v>
      </c>
      <c r="Q8" s="1">
        <f t="shared" si="5"/>
        <v>313.89999999999998</v>
      </c>
    </row>
    <row r="9" spans="1:17" x14ac:dyDescent="0.25">
      <c r="A9" s="1">
        <v>8</v>
      </c>
      <c r="B9" s="1">
        <v>118</v>
      </c>
      <c r="C9" t="s">
        <v>158</v>
      </c>
      <c r="D9" t="s">
        <v>129</v>
      </c>
      <c r="E9" s="1" t="s">
        <v>474</v>
      </c>
      <c r="F9" s="1">
        <v>23</v>
      </c>
      <c r="G9" s="1">
        <v>103</v>
      </c>
      <c r="H9" s="1">
        <v>183</v>
      </c>
      <c r="I9" s="1">
        <v>119.6</v>
      </c>
      <c r="J9" s="1">
        <v>11.9</v>
      </c>
      <c r="K9" s="1">
        <v>14</v>
      </c>
      <c r="L9" s="1">
        <f t="shared" si="0"/>
        <v>382</v>
      </c>
      <c r="M9" s="1">
        <f t="shared" si="4"/>
        <v>-4</v>
      </c>
      <c r="N9" s="1">
        <f t="shared" si="1"/>
        <v>12</v>
      </c>
      <c r="O9" s="1">
        <f t="shared" si="2"/>
        <v>24</v>
      </c>
      <c r="P9" s="1">
        <f t="shared" si="3"/>
        <v>35.700000000000003</v>
      </c>
      <c r="Q9" s="1">
        <f t="shared" si="5"/>
        <v>362.3</v>
      </c>
    </row>
    <row r="10" spans="1:17" x14ac:dyDescent="0.25">
      <c r="A10" s="1">
        <v>8</v>
      </c>
      <c r="B10" s="1">
        <v>122</v>
      </c>
      <c r="C10" t="s">
        <v>151</v>
      </c>
      <c r="D10" t="s">
        <v>25</v>
      </c>
      <c r="E10" s="1" t="s">
        <v>474</v>
      </c>
      <c r="F10" s="1">
        <v>26</v>
      </c>
      <c r="G10" s="1">
        <v>93</v>
      </c>
      <c r="H10" s="1">
        <v>173</v>
      </c>
      <c r="I10" s="1">
        <v>121</v>
      </c>
      <c r="J10" s="1">
        <v>11.4</v>
      </c>
      <c r="K10" s="1">
        <v>16</v>
      </c>
      <c r="L10" s="1">
        <f t="shared" si="0"/>
        <v>378</v>
      </c>
      <c r="M10" s="1">
        <f t="shared" si="4"/>
        <v>-2</v>
      </c>
      <c r="N10" s="1">
        <f t="shared" si="1"/>
        <v>9</v>
      </c>
      <c r="O10" s="1">
        <f t="shared" si="2"/>
        <v>18</v>
      </c>
      <c r="P10" s="1">
        <f t="shared" si="3"/>
        <v>34.200000000000003</v>
      </c>
      <c r="Q10" s="1">
        <f t="shared" si="5"/>
        <v>357.8</v>
      </c>
    </row>
    <row r="11" spans="1:17" x14ac:dyDescent="0.25">
      <c r="A11" s="1">
        <v>9</v>
      </c>
      <c r="B11" s="1">
        <v>124</v>
      </c>
      <c r="C11" t="s">
        <v>152</v>
      </c>
      <c r="D11" t="s">
        <v>43</v>
      </c>
      <c r="E11" s="1" t="s">
        <v>474</v>
      </c>
      <c r="F11" s="1">
        <v>33</v>
      </c>
      <c r="G11" s="1">
        <v>87</v>
      </c>
      <c r="H11" s="1">
        <v>162</v>
      </c>
      <c r="I11" s="1">
        <v>125.7</v>
      </c>
      <c r="J11" s="1">
        <v>15.7</v>
      </c>
      <c r="K11" s="1">
        <v>16.899999999999999</v>
      </c>
      <c r="L11" s="1">
        <f t="shared" si="0"/>
        <v>376</v>
      </c>
      <c r="M11" s="1">
        <f t="shared" si="4"/>
        <v>-1.1000000000000014</v>
      </c>
      <c r="N11" s="1">
        <f t="shared" si="1"/>
        <v>2</v>
      </c>
      <c r="O11" s="1">
        <f t="shared" si="2"/>
        <v>4</v>
      </c>
      <c r="P11" s="1">
        <f t="shared" si="3"/>
        <v>47.099999999999994</v>
      </c>
      <c r="Q11" s="1">
        <f t="shared" si="5"/>
        <v>330.70000000000005</v>
      </c>
    </row>
    <row r="12" spans="1:17" x14ac:dyDescent="0.25">
      <c r="A12" s="1">
        <v>9</v>
      </c>
      <c r="B12" s="1">
        <v>138</v>
      </c>
      <c r="C12" t="s">
        <v>206</v>
      </c>
      <c r="D12" t="s">
        <v>157</v>
      </c>
      <c r="E12" s="1" t="s">
        <v>474</v>
      </c>
      <c r="F12" s="1">
        <v>21</v>
      </c>
      <c r="G12" s="1">
        <v>110</v>
      </c>
      <c r="H12" s="1">
        <v>271</v>
      </c>
      <c r="I12" s="1">
        <v>143.30000000000001</v>
      </c>
      <c r="J12" s="1">
        <v>32.799999999999997</v>
      </c>
      <c r="K12" s="1">
        <v>0</v>
      </c>
      <c r="L12" s="1">
        <f t="shared" si="0"/>
        <v>362</v>
      </c>
      <c r="M12" s="1">
        <f t="shared" si="4"/>
        <v>-18</v>
      </c>
      <c r="N12" s="1">
        <f t="shared" si="1"/>
        <v>14</v>
      </c>
      <c r="O12" s="1">
        <f t="shared" si="2"/>
        <v>28</v>
      </c>
      <c r="P12" s="1">
        <f t="shared" si="3"/>
        <v>98.399999999999991</v>
      </c>
      <c r="Q12" s="1">
        <f t="shared" si="5"/>
        <v>255.60000000000002</v>
      </c>
    </row>
    <row r="13" spans="1:17" x14ac:dyDescent="0.25">
      <c r="A13" s="1">
        <v>5</v>
      </c>
      <c r="B13" s="1">
        <v>46</v>
      </c>
      <c r="C13" t="s">
        <v>83</v>
      </c>
      <c r="D13" t="s">
        <v>34</v>
      </c>
      <c r="E13" s="1" t="s">
        <v>474</v>
      </c>
      <c r="F13" s="1">
        <v>25</v>
      </c>
      <c r="G13" s="1">
        <v>34</v>
      </c>
      <c r="H13" s="1">
        <v>61</v>
      </c>
      <c r="I13" s="1">
        <v>47.2</v>
      </c>
      <c r="J13" s="1">
        <v>3.5</v>
      </c>
      <c r="K13" s="1">
        <v>25.4</v>
      </c>
      <c r="L13" s="1">
        <f t="shared" si="0"/>
        <v>454</v>
      </c>
      <c r="M13" s="1">
        <f t="shared" si="4"/>
        <v>7.3999999999999986</v>
      </c>
      <c r="N13" s="1">
        <f t="shared" si="1"/>
        <v>10</v>
      </c>
      <c r="O13" s="1">
        <f t="shared" si="2"/>
        <v>20</v>
      </c>
      <c r="P13" s="1">
        <f t="shared" si="3"/>
        <v>10.5</v>
      </c>
      <c r="Q13" s="1">
        <f t="shared" si="5"/>
        <v>478.3</v>
      </c>
    </row>
    <row r="14" spans="1:17" x14ac:dyDescent="0.25">
      <c r="A14" s="1">
        <v>9</v>
      </c>
      <c r="B14" s="1">
        <v>141</v>
      </c>
      <c r="C14" t="s">
        <v>161</v>
      </c>
      <c r="D14" t="s">
        <v>15</v>
      </c>
      <c r="E14" s="1" t="s">
        <v>474</v>
      </c>
      <c r="F14" s="1">
        <v>28</v>
      </c>
      <c r="G14" s="1">
        <v>114</v>
      </c>
      <c r="H14" s="1">
        <v>219</v>
      </c>
      <c r="I14" s="1">
        <v>146.6</v>
      </c>
      <c r="J14" s="1">
        <v>16.399999999999999</v>
      </c>
      <c r="K14" s="1">
        <v>17.8</v>
      </c>
      <c r="L14" s="1">
        <f t="shared" si="0"/>
        <v>359</v>
      </c>
      <c r="M14" s="1">
        <f t="shared" si="4"/>
        <v>-0.19999999999999929</v>
      </c>
      <c r="N14" s="1">
        <f t="shared" si="1"/>
        <v>7</v>
      </c>
      <c r="O14" s="1">
        <f t="shared" si="2"/>
        <v>14</v>
      </c>
      <c r="P14" s="1">
        <f t="shared" si="3"/>
        <v>49.199999999999996</v>
      </c>
      <c r="Q14" s="1">
        <f t="shared" si="5"/>
        <v>323.40000000000003</v>
      </c>
    </row>
    <row r="15" spans="1:17" x14ac:dyDescent="0.25">
      <c r="A15" s="1">
        <v>9</v>
      </c>
      <c r="B15" s="1">
        <v>147</v>
      </c>
      <c r="C15" t="s">
        <v>167</v>
      </c>
      <c r="D15" t="s">
        <v>13</v>
      </c>
      <c r="E15" s="1" t="s">
        <v>474</v>
      </c>
      <c r="F15" s="1">
        <v>32</v>
      </c>
      <c r="G15" s="1">
        <v>110</v>
      </c>
      <c r="H15" s="1">
        <v>313</v>
      </c>
      <c r="I15" s="1">
        <v>154.4</v>
      </c>
      <c r="J15" s="1">
        <v>24.2</v>
      </c>
      <c r="K15" s="1">
        <v>19.899999999999999</v>
      </c>
      <c r="L15" s="1">
        <f t="shared" si="0"/>
        <v>353</v>
      </c>
      <c r="M15" s="1">
        <f t="shared" si="4"/>
        <v>1.8999999999999986</v>
      </c>
      <c r="N15" s="1">
        <f t="shared" si="1"/>
        <v>3</v>
      </c>
      <c r="O15" s="1">
        <f t="shared" si="2"/>
        <v>6</v>
      </c>
      <c r="P15" s="1">
        <f t="shared" si="3"/>
        <v>72.599999999999994</v>
      </c>
      <c r="Q15" s="1">
        <f t="shared" si="5"/>
        <v>290.20000000000005</v>
      </c>
    </row>
    <row r="16" spans="1:17" x14ac:dyDescent="0.25">
      <c r="A16" s="1">
        <v>9</v>
      </c>
      <c r="B16" s="1">
        <v>151</v>
      </c>
      <c r="C16" t="s">
        <v>168</v>
      </c>
      <c r="D16" t="s">
        <v>48</v>
      </c>
      <c r="E16" s="1" t="s">
        <v>474</v>
      </c>
      <c r="F16" s="1">
        <v>36</v>
      </c>
      <c r="G16" s="1">
        <v>115</v>
      </c>
      <c r="H16" s="1">
        <v>237</v>
      </c>
      <c r="I16" s="1">
        <v>158</v>
      </c>
      <c r="J16" s="1">
        <v>13.6</v>
      </c>
      <c r="K16" s="1">
        <v>18.3</v>
      </c>
      <c r="L16" s="1">
        <f t="shared" si="0"/>
        <v>349</v>
      </c>
      <c r="M16" s="1">
        <f t="shared" si="4"/>
        <v>0.30000000000000071</v>
      </c>
      <c r="N16" s="1">
        <f t="shared" si="1"/>
        <v>-1</v>
      </c>
      <c r="O16" s="1">
        <f t="shared" si="2"/>
        <v>-2</v>
      </c>
      <c r="P16" s="1">
        <f t="shared" si="3"/>
        <v>40.799999999999997</v>
      </c>
      <c r="Q16" s="1">
        <f t="shared" si="5"/>
        <v>306.8</v>
      </c>
    </row>
    <row r="17" spans="1:17" x14ac:dyDescent="0.25">
      <c r="A17" s="1">
        <v>10</v>
      </c>
      <c r="B17" s="1">
        <v>157</v>
      </c>
      <c r="C17" t="s">
        <v>197</v>
      </c>
      <c r="D17" t="s">
        <v>11</v>
      </c>
      <c r="E17" s="1" t="s">
        <v>474</v>
      </c>
      <c r="F17" s="1">
        <v>24</v>
      </c>
      <c r="G17" s="1">
        <v>125</v>
      </c>
      <c r="H17" s="1">
        <v>238</v>
      </c>
      <c r="I17" s="1">
        <v>164.4</v>
      </c>
      <c r="J17" s="1">
        <v>13.8</v>
      </c>
      <c r="K17" s="1">
        <v>13.6</v>
      </c>
      <c r="L17" s="1">
        <f t="shared" si="0"/>
        <v>343</v>
      </c>
      <c r="M17" s="1">
        <f t="shared" si="4"/>
        <v>-4.4000000000000004</v>
      </c>
      <c r="N17" s="1">
        <f t="shared" si="1"/>
        <v>11</v>
      </c>
      <c r="O17" s="1">
        <f t="shared" si="2"/>
        <v>22</v>
      </c>
      <c r="P17" s="1">
        <f t="shared" si="3"/>
        <v>41.400000000000006</v>
      </c>
      <c r="Q17" s="1">
        <f t="shared" si="5"/>
        <v>314.79999999999995</v>
      </c>
    </row>
    <row r="18" spans="1:17" x14ac:dyDescent="0.25">
      <c r="A18" s="1">
        <v>10</v>
      </c>
      <c r="B18" s="1">
        <v>159</v>
      </c>
      <c r="C18" t="s">
        <v>196</v>
      </c>
      <c r="D18" t="s">
        <v>56</v>
      </c>
      <c r="E18" s="1" t="s">
        <v>474</v>
      </c>
      <c r="F18" s="1">
        <v>43</v>
      </c>
      <c r="G18" s="1">
        <v>95</v>
      </c>
      <c r="H18" s="1">
        <v>240</v>
      </c>
      <c r="I18" s="1">
        <v>171.5</v>
      </c>
      <c r="J18" s="1">
        <v>20.7</v>
      </c>
      <c r="K18" s="1">
        <v>21.9</v>
      </c>
      <c r="L18" s="1">
        <f t="shared" si="0"/>
        <v>341</v>
      </c>
      <c r="M18" s="1">
        <f t="shared" si="4"/>
        <v>3.8999999999999986</v>
      </c>
      <c r="N18" s="1">
        <f t="shared" si="1"/>
        <v>-8</v>
      </c>
      <c r="O18" s="1">
        <f t="shared" si="2"/>
        <v>-16</v>
      </c>
      <c r="P18" s="1">
        <f t="shared" si="3"/>
        <v>62.099999999999994</v>
      </c>
      <c r="Q18" s="1">
        <f t="shared" si="5"/>
        <v>270.70000000000005</v>
      </c>
    </row>
    <row r="19" spans="1:17" x14ac:dyDescent="0.25">
      <c r="A19" s="1">
        <v>10</v>
      </c>
      <c r="B19" s="1">
        <v>165</v>
      </c>
      <c r="C19" t="s">
        <v>188</v>
      </c>
      <c r="D19" t="s">
        <v>54</v>
      </c>
      <c r="E19" s="1" t="s">
        <v>474</v>
      </c>
      <c r="F19" s="1">
        <v>30</v>
      </c>
      <c r="G19" s="1">
        <v>118</v>
      </c>
      <c r="H19" s="1">
        <v>274</v>
      </c>
      <c r="I19" s="1">
        <v>180.7</v>
      </c>
      <c r="J19" s="1">
        <v>25.9</v>
      </c>
      <c r="K19" s="1">
        <v>17.600000000000001</v>
      </c>
      <c r="L19" s="1">
        <f t="shared" si="0"/>
        <v>335</v>
      </c>
      <c r="M19" s="1">
        <f t="shared" si="4"/>
        <v>-0.39999999999999858</v>
      </c>
      <c r="N19" s="1">
        <f t="shared" si="1"/>
        <v>5</v>
      </c>
      <c r="O19" s="1">
        <f t="shared" si="2"/>
        <v>10</v>
      </c>
      <c r="P19" s="1">
        <f t="shared" si="3"/>
        <v>77.699999999999989</v>
      </c>
      <c r="Q19" s="1">
        <f t="shared" si="5"/>
        <v>266.5</v>
      </c>
    </row>
    <row r="20" spans="1:17" x14ac:dyDescent="0.25">
      <c r="A20" s="1">
        <v>10</v>
      </c>
      <c r="B20" s="1">
        <v>169</v>
      </c>
      <c r="C20" t="s">
        <v>179</v>
      </c>
      <c r="D20" t="s">
        <v>36</v>
      </c>
      <c r="E20" s="1" t="s">
        <v>474</v>
      </c>
      <c r="F20" s="1">
        <v>26</v>
      </c>
      <c r="G20" s="1">
        <v>117</v>
      </c>
      <c r="H20" s="1">
        <v>272</v>
      </c>
      <c r="I20" s="1">
        <v>184.6</v>
      </c>
      <c r="J20" s="1">
        <v>29.7</v>
      </c>
      <c r="K20" s="1">
        <v>16.899999999999999</v>
      </c>
      <c r="L20" s="1">
        <f t="shared" si="0"/>
        <v>331</v>
      </c>
      <c r="M20" s="1">
        <f t="shared" si="4"/>
        <v>-1.1000000000000014</v>
      </c>
      <c r="N20" s="1">
        <f t="shared" si="1"/>
        <v>9</v>
      </c>
      <c r="O20" s="1">
        <f t="shared" si="2"/>
        <v>18</v>
      </c>
      <c r="P20" s="1">
        <f t="shared" si="3"/>
        <v>89.1</v>
      </c>
      <c r="Q20" s="1">
        <f t="shared" si="5"/>
        <v>257.70000000000005</v>
      </c>
    </row>
    <row r="21" spans="1:17" x14ac:dyDescent="0.25">
      <c r="A21" s="1">
        <v>10</v>
      </c>
      <c r="B21" s="1">
        <v>173</v>
      </c>
      <c r="C21" t="s">
        <v>211</v>
      </c>
      <c r="D21" t="s">
        <v>9</v>
      </c>
      <c r="E21" s="1" t="s">
        <v>474</v>
      </c>
      <c r="F21" s="1">
        <v>24</v>
      </c>
      <c r="G21" s="1">
        <v>146</v>
      </c>
      <c r="H21" s="1">
        <v>278</v>
      </c>
      <c r="I21" s="1">
        <v>187.6</v>
      </c>
      <c r="J21" s="1">
        <v>21.5</v>
      </c>
      <c r="K21" s="1">
        <v>12.1</v>
      </c>
      <c r="L21" s="1">
        <f t="shared" si="0"/>
        <v>327</v>
      </c>
      <c r="M21" s="1">
        <f t="shared" si="4"/>
        <v>-5.9</v>
      </c>
      <c r="N21" s="1">
        <f t="shared" si="1"/>
        <v>11</v>
      </c>
      <c r="O21" s="1">
        <f t="shared" si="2"/>
        <v>22</v>
      </c>
      <c r="P21" s="1">
        <f t="shared" si="3"/>
        <v>64.5</v>
      </c>
      <c r="Q21" s="1">
        <f t="shared" si="5"/>
        <v>272.7</v>
      </c>
    </row>
    <row r="22" spans="1:17" x14ac:dyDescent="0.25">
      <c r="A22" s="1">
        <v>10</v>
      </c>
      <c r="B22" s="1">
        <v>186</v>
      </c>
      <c r="C22" t="s">
        <v>282</v>
      </c>
      <c r="D22" t="s">
        <v>118</v>
      </c>
      <c r="E22" s="1" t="s">
        <v>474</v>
      </c>
      <c r="F22" s="1">
        <v>22</v>
      </c>
      <c r="G22" s="1">
        <v>139</v>
      </c>
      <c r="H22" s="1">
        <v>280</v>
      </c>
      <c r="I22" s="1">
        <v>190.8</v>
      </c>
      <c r="J22" s="1">
        <v>33.799999999999997</v>
      </c>
      <c r="K22" s="1">
        <v>0</v>
      </c>
      <c r="L22" s="1">
        <f t="shared" si="0"/>
        <v>314</v>
      </c>
      <c r="M22" s="1">
        <f t="shared" si="4"/>
        <v>-18</v>
      </c>
      <c r="N22" s="1">
        <f t="shared" si="1"/>
        <v>13</v>
      </c>
      <c r="O22" s="1">
        <f t="shared" si="2"/>
        <v>26</v>
      </c>
      <c r="P22" s="1">
        <f t="shared" si="3"/>
        <v>101.39999999999999</v>
      </c>
      <c r="Q22" s="1">
        <f t="shared" si="5"/>
        <v>202.60000000000002</v>
      </c>
    </row>
    <row r="23" spans="1:17" x14ac:dyDescent="0.25">
      <c r="A23" s="1">
        <v>11</v>
      </c>
      <c r="B23" s="1">
        <v>204</v>
      </c>
      <c r="C23" t="s">
        <v>237</v>
      </c>
      <c r="D23" t="s">
        <v>17</v>
      </c>
      <c r="E23" s="1" t="s">
        <v>474</v>
      </c>
      <c r="F23" s="1">
        <v>27</v>
      </c>
      <c r="G23" s="1">
        <v>125</v>
      </c>
      <c r="H23" s="1">
        <v>275</v>
      </c>
      <c r="I23" s="1">
        <v>225.8</v>
      </c>
      <c r="J23" s="1">
        <v>34.9</v>
      </c>
      <c r="K23" s="1">
        <v>0.6</v>
      </c>
      <c r="L23" s="1">
        <f t="shared" si="0"/>
        <v>296</v>
      </c>
      <c r="M23" s="1">
        <f t="shared" si="4"/>
        <v>-17.399999999999999</v>
      </c>
      <c r="N23" s="1">
        <f t="shared" si="1"/>
        <v>8</v>
      </c>
      <c r="O23" s="1">
        <f t="shared" si="2"/>
        <v>16</v>
      </c>
      <c r="P23" s="1">
        <f t="shared" si="3"/>
        <v>104.69999999999999</v>
      </c>
      <c r="Q23" s="1">
        <f t="shared" si="5"/>
        <v>172.5</v>
      </c>
    </row>
    <row r="24" spans="1:17" x14ac:dyDescent="0.25">
      <c r="A24" s="1">
        <v>5</v>
      </c>
      <c r="B24" s="1">
        <v>48</v>
      </c>
      <c r="C24" t="s">
        <v>82</v>
      </c>
      <c r="D24" t="s">
        <v>38</v>
      </c>
      <c r="E24" s="1" t="s">
        <v>474</v>
      </c>
      <c r="F24" s="1">
        <v>23</v>
      </c>
      <c r="G24" s="1">
        <v>26</v>
      </c>
      <c r="H24" s="1">
        <v>62</v>
      </c>
      <c r="I24" s="1">
        <v>49.2</v>
      </c>
      <c r="J24" s="1">
        <v>3.7</v>
      </c>
      <c r="K24" s="1">
        <v>24.4</v>
      </c>
      <c r="L24" s="1">
        <f t="shared" si="0"/>
        <v>452</v>
      </c>
      <c r="M24" s="1">
        <f t="shared" si="4"/>
        <v>6.3999999999999986</v>
      </c>
      <c r="N24" s="1">
        <f t="shared" si="1"/>
        <v>12</v>
      </c>
      <c r="O24" s="1">
        <f t="shared" si="2"/>
        <v>24</v>
      </c>
      <c r="P24" s="1">
        <f t="shared" si="3"/>
        <v>11.100000000000001</v>
      </c>
      <c r="Q24" s="1">
        <f t="shared" si="5"/>
        <v>477.7</v>
      </c>
    </row>
    <row r="25" spans="1:17" x14ac:dyDescent="0.25">
      <c r="A25" s="1">
        <v>12</v>
      </c>
      <c r="B25" s="1">
        <v>243</v>
      </c>
      <c r="C25" t="s">
        <v>231</v>
      </c>
      <c r="D25" t="s">
        <v>17</v>
      </c>
      <c r="E25" s="1" t="s">
        <v>474</v>
      </c>
      <c r="F25" s="1">
        <v>30</v>
      </c>
      <c r="G25" s="1">
        <v>162</v>
      </c>
      <c r="H25" s="1">
        <v>386</v>
      </c>
      <c r="I25" s="1">
        <v>258.60000000000002</v>
      </c>
      <c r="J25" s="1">
        <v>57.7</v>
      </c>
      <c r="K25" s="1">
        <v>9.9</v>
      </c>
      <c r="L25" s="1">
        <f t="shared" si="0"/>
        <v>257</v>
      </c>
      <c r="M25" s="1">
        <f t="shared" si="4"/>
        <v>-8.1</v>
      </c>
      <c r="N25" s="1">
        <f t="shared" si="1"/>
        <v>5</v>
      </c>
      <c r="O25" s="1">
        <f t="shared" si="2"/>
        <v>10</v>
      </c>
      <c r="P25" s="1">
        <f t="shared" si="3"/>
        <v>173.10000000000002</v>
      </c>
      <c r="Q25" s="1">
        <f t="shared" si="5"/>
        <v>77.699999999999989</v>
      </c>
    </row>
    <row r="26" spans="1:17" x14ac:dyDescent="0.25">
      <c r="A26" s="1">
        <v>12</v>
      </c>
      <c r="B26" s="1">
        <v>258</v>
      </c>
      <c r="C26" t="s">
        <v>283</v>
      </c>
      <c r="D26" t="s">
        <v>118</v>
      </c>
      <c r="E26" s="1" t="s">
        <v>474</v>
      </c>
      <c r="F26" s="1">
        <v>32</v>
      </c>
      <c r="G26" s="1">
        <v>185</v>
      </c>
      <c r="H26" s="1">
        <v>360</v>
      </c>
      <c r="I26" s="1">
        <v>276</v>
      </c>
      <c r="J26" s="1">
        <v>48.2</v>
      </c>
      <c r="K26" s="1">
        <v>18.100000000000001</v>
      </c>
      <c r="L26" s="1">
        <f t="shared" si="0"/>
        <v>242</v>
      </c>
      <c r="M26" s="1">
        <f t="shared" si="4"/>
        <v>0.10000000000000142</v>
      </c>
      <c r="N26" s="1">
        <f t="shared" si="1"/>
        <v>3</v>
      </c>
      <c r="O26" s="1">
        <f t="shared" si="2"/>
        <v>6</v>
      </c>
      <c r="P26" s="1">
        <f t="shared" si="3"/>
        <v>144.60000000000002</v>
      </c>
      <c r="Q26" s="1">
        <f t="shared" si="5"/>
        <v>103.59999999999997</v>
      </c>
    </row>
    <row r="27" spans="1:17" x14ac:dyDescent="0.25">
      <c r="A27" s="1">
        <v>12</v>
      </c>
      <c r="B27" s="1">
        <v>268</v>
      </c>
      <c r="C27" t="s">
        <v>226</v>
      </c>
      <c r="D27" t="s">
        <v>32</v>
      </c>
      <c r="E27" s="1" t="s">
        <v>474</v>
      </c>
      <c r="F27" s="1">
        <v>29</v>
      </c>
      <c r="G27" s="1">
        <v>172</v>
      </c>
      <c r="H27" s="1">
        <v>357</v>
      </c>
      <c r="I27" s="1">
        <v>280.89999999999998</v>
      </c>
      <c r="J27" s="1">
        <v>41.3</v>
      </c>
      <c r="K27" s="1">
        <v>11.6</v>
      </c>
      <c r="L27" s="1">
        <f t="shared" si="0"/>
        <v>232</v>
      </c>
      <c r="M27" s="1">
        <f t="shared" si="4"/>
        <v>-6.4</v>
      </c>
      <c r="N27" s="1">
        <f t="shared" si="1"/>
        <v>6</v>
      </c>
      <c r="O27" s="1">
        <f t="shared" si="2"/>
        <v>12</v>
      </c>
      <c r="P27" s="1">
        <f t="shared" si="3"/>
        <v>123.89999999999999</v>
      </c>
      <c r="Q27" s="1">
        <f t="shared" si="5"/>
        <v>107.3</v>
      </c>
    </row>
    <row r="28" spans="1:17" x14ac:dyDescent="0.25">
      <c r="A28" s="1">
        <v>12</v>
      </c>
      <c r="B28" s="1">
        <v>269</v>
      </c>
      <c r="C28" t="s">
        <v>245</v>
      </c>
      <c r="D28" t="s">
        <v>77</v>
      </c>
      <c r="E28" s="1" t="s">
        <v>474</v>
      </c>
      <c r="F28" s="1">
        <v>24</v>
      </c>
      <c r="G28" s="1">
        <v>178</v>
      </c>
      <c r="H28" s="1">
        <v>362</v>
      </c>
      <c r="I28" s="1">
        <v>283.3</v>
      </c>
      <c r="J28" s="1">
        <v>40.4</v>
      </c>
      <c r="K28" s="1">
        <v>15.1</v>
      </c>
      <c r="L28" s="1">
        <f t="shared" si="0"/>
        <v>231</v>
      </c>
      <c r="M28" s="1">
        <f t="shared" si="4"/>
        <v>-2.9000000000000004</v>
      </c>
      <c r="N28" s="1">
        <f t="shared" si="1"/>
        <v>11</v>
      </c>
      <c r="O28" s="1">
        <f t="shared" si="2"/>
        <v>22</v>
      </c>
      <c r="P28" s="1">
        <f t="shared" si="3"/>
        <v>121.19999999999999</v>
      </c>
      <c r="Q28" s="1">
        <f t="shared" si="5"/>
        <v>126</v>
      </c>
    </row>
    <row r="29" spans="1:17" x14ac:dyDescent="0.25">
      <c r="A29" s="1">
        <v>12</v>
      </c>
      <c r="B29" s="1">
        <v>279</v>
      </c>
      <c r="C29" t="s">
        <v>287</v>
      </c>
      <c r="D29" t="s">
        <v>75</v>
      </c>
      <c r="E29" s="1" t="s">
        <v>474</v>
      </c>
      <c r="F29" s="1">
        <v>39</v>
      </c>
      <c r="G29" s="1">
        <v>188</v>
      </c>
      <c r="H29" s="1">
        <v>343</v>
      </c>
      <c r="I29" s="1">
        <v>290.10000000000002</v>
      </c>
      <c r="J29" s="1">
        <v>47.4</v>
      </c>
      <c r="K29" s="1">
        <v>18.5</v>
      </c>
      <c r="L29" s="1">
        <f t="shared" si="0"/>
        <v>221</v>
      </c>
      <c r="M29" s="1">
        <f t="shared" si="4"/>
        <v>0.5</v>
      </c>
      <c r="N29" s="1">
        <f t="shared" si="1"/>
        <v>-4</v>
      </c>
      <c r="O29" s="1">
        <f t="shared" si="2"/>
        <v>-8</v>
      </c>
      <c r="P29" s="1">
        <f t="shared" si="3"/>
        <v>142.19999999999999</v>
      </c>
      <c r="Q29" s="1">
        <f t="shared" si="5"/>
        <v>71.800000000000011</v>
      </c>
    </row>
    <row r="30" spans="1:17" x14ac:dyDescent="0.25">
      <c r="A30" s="1">
        <v>13</v>
      </c>
      <c r="B30" s="1">
        <v>294</v>
      </c>
      <c r="C30" t="s">
        <v>220</v>
      </c>
      <c r="D30" t="s">
        <v>77</v>
      </c>
      <c r="E30" s="1" t="s">
        <v>474</v>
      </c>
      <c r="F30" s="1">
        <v>28</v>
      </c>
      <c r="G30" s="1">
        <v>167</v>
      </c>
      <c r="H30" s="1">
        <v>376</v>
      </c>
      <c r="I30" s="1">
        <v>294</v>
      </c>
      <c r="J30" s="1">
        <v>46.4</v>
      </c>
      <c r="K30" s="1">
        <v>16.8</v>
      </c>
      <c r="L30" s="1">
        <f t="shared" si="0"/>
        <v>206</v>
      </c>
      <c r="M30" s="1">
        <f t="shared" si="4"/>
        <v>-1.1999999999999993</v>
      </c>
      <c r="N30" s="1">
        <f t="shared" si="1"/>
        <v>7</v>
      </c>
      <c r="O30" s="1">
        <f t="shared" si="2"/>
        <v>14</v>
      </c>
      <c r="P30" s="1">
        <f t="shared" si="3"/>
        <v>139.19999999999999</v>
      </c>
      <c r="Q30" s="1">
        <f t="shared" si="5"/>
        <v>78.400000000000006</v>
      </c>
    </row>
    <row r="31" spans="1:17" x14ac:dyDescent="0.25">
      <c r="A31" s="1">
        <v>13</v>
      </c>
      <c r="B31" s="1">
        <v>308</v>
      </c>
      <c r="C31" t="s">
        <v>358</v>
      </c>
      <c r="D31" t="s">
        <v>19</v>
      </c>
      <c r="E31" s="1" t="s">
        <v>474</v>
      </c>
      <c r="F31" s="1">
        <v>22</v>
      </c>
      <c r="G31" s="1">
        <v>167</v>
      </c>
      <c r="H31" s="1">
        <v>381</v>
      </c>
      <c r="I31" s="1">
        <v>291.10000000000002</v>
      </c>
      <c r="J31" s="1">
        <v>45.2</v>
      </c>
      <c r="K31" s="1">
        <v>0</v>
      </c>
      <c r="L31" s="1">
        <f t="shared" si="0"/>
        <v>192</v>
      </c>
      <c r="M31" s="1">
        <f t="shared" si="4"/>
        <v>-18</v>
      </c>
      <c r="N31" s="1">
        <f t="shared" si="1"/>
        <v>13</v>
      </c>
      <c r="O31" s="1">
        <f t="shared" si="2"/>
        <v>26</v>
      </c>
      <c r="P31" s="1">
        <f t="shared" si="3"/>
        <v>135.60000000000002</v>
      </c>
      <c r="Q31" s="1">
        <f t="shared" si="5"/>
        <v>46.399999999999977</v>
      </c>
    </row>
    <row r="32" spans="1:17" x14ac:dyDescent="0.25">
      <c r="A32" s="1">
        <v>13</v>
      </c>
      <c r="B32" s="1">
        <v>323</v>
      </c>
      <c r="C32" t="s">
        <v>389</v>
      </c>
      <c r="D32" t="s">
        <v>58</v>
      </c>
      <c r="E32" s="1" t="s">
        <v>474</v>
      </c>
      <c r="F32" s="1">
        <v>38</v>
      </c>
      <c r="G32" s="1">
        <v>137</v>
      </c>
      <c r="H32" s="1">
        <v>375</v>
      </c>
      <c r="I32" s="1">
        <v>292.10000000000002</v>
      </c>
      <c r="J32" s="1">
        <v>49.3</v>
      </c>
      <c r="K32" s="1">
        <v>16.2</v>
      </c>
      <c r="L32" s="1">
        <f t="shared" si="0"/>
        <v>177</v>
      </c>
      <c r="M32" s="1">
        <f t="shared" si="4"/>
        <v>-1.8000000000000007</v>
      </c>
      <c r="N32" s="1">
        <f t="shared" si="1"/>
        <v>-3</v>
      </c>
      <c r="O32" s="1">
        <f t="shared" si="2"/>
        <v>-6</v>
      </c>
      <c r="P32" s="1">
        <f t="shared" si="3"/>
        <v>147.89999999999998</v>
      </c>
      <c r="Q32" s="1">
        <f t="shared" si="5"/>
        <v>19.500000000000028</v>
      </c>
    </row>
    <row r="33" spans="1:17" x14ac:dyDescent="0.25">
      <c r="A33" s="1">
        <v>14</v>
      </c>
      <c r="B33" s="1">
        <v>343</v>
      </c>
      <c r="C33" t="s">
        <v>348</v>
      </c>
      <c r="D33" t="s">
        <v>56</v>
      </c>
      <c r="E33" s="1" t="s">
        <v>474</v>
      </c>
      <c r="F33" s="1">
        <v>23</v>
      </c>
      <c r="G33" s="1">
        <v>226</v>
      </c>
      <c r="H33" s="1">
        <v>393</v>
      </c>
      <c r="I33" s="1">
        <v>304.2</v>
      </c>
      <c r="J33" s="1">
        <v>51.7</v>
      </c>
      <c r="K33" s="1">
        <v>0</v>
      </c>
      <c r="L33" s="1">
        <f t="shared" si="0"/>
        <v>157</v>
      </c>
      <c r="M33" s="1">
        <f t="shared" si="4"/>
        <v>-18</v>
      </c>
      <c r="N33" s="1">
        <f t="shared" si="1"/>
        <v>12</v>
      </c>
      <c r="O33" s="1">
        <f t="shared" si="2"/>
        <v>24</v>
      </c>
      <c r="P33" s="1">
        <f t="shared" si="3"/>
        <v>155.10000000000002</v>
      </c>
      <c r="Q33" s="1">
        <f t="shared" si="5"/>
        <v>-10.100000000000023</v>
      </c>
    </row>
    <row r="34" spans="1:17" x14ac:dyDescent="0.25">
      <c r="A34" s="1">
        <v>14</v>
      </c>
      <c r="B34" s="1">
        <v>354</v>
      </c>
      <c r="C34" t="s">
        <v>363</v>
      </c>
      <c r="D34" t="s">
        <v>63</v>
      </c>
      <c r="E34" s="1" t="s">
        <v>474</v>
      </c>
      <c r="F34" s="1">
        <v>33</v>
      </c>
      <c r="G34" s="1">
        <v>261</v>
      </c>
      <c r="H34" s="1">
        <v>393</v>
      </c>
      <c r="I34" s="1">
        <v>329</v>
      </c>
      <c r="J34" s="1">
        <v>34.700000000000003</v>
      </c>
      <c r="K34" s="1">
        <v>13.2</v>
      </c>
      <c r="L34" s="1">
        <f t="shared" si="0"/>
        <v>146</v>
      </c>
      <c r="M34" s="1">
        <f t="shared" si="4"/>
        <v>-4.8000000000000007</v>
      </c>
      <c r="N34" s="1">
        <f t="shared" si="1"/>
        <v>2</v>
      </c>
      <c r="O34" s="1">
        <f t="shared" si="2"/>
        <v>4</v>
      </c>
      <c r="P34" s="1">
        <f t="shared" si="3"/>
        <v>104.10000000000001</v>
      </c>
      <c r="Q34" s="1">
        <f t="shared" si="5"/>
        <v>36.299999999999997</v>
      </c>
    </row>
    <row r="35" spans="1:17" x14ac:dyDescent="0.25">
      <c r="A35" s="1">
        <v>6</v>
      </c>
      <c r="B35" s="1">
        <v>55</v>
      </c>
      <c r="C35" t="s">
        <v>95</v>
      </c>
      <c r="D35" t="s">
        <v>40</v>
      </c>
      <c r="E35" s="1" t="s">
        <v>474</v>
      </c>
      <c r="F35" s="1">
        <v>27</v>
      </c>
      <c r="G35" s="1">
        <v>33</v>
      </c>
      <c r="H35" s="1">
        <v>104</v>
      </c>
      <c r="I35" s="1">
        <v>57</v>
      </c>
      <c r="J35" s="1">
        <v>6.1</v>
      </c>
      <c r="K35" s="1">
        <v>27.9</v>
      </c>
      <c r="L35" s="1">
        <f t="shared" si="0"/>
        <v>445</v>
      </c>
      <c r="M35" s="1">
        <f t="shared" si="4"/>
        <v>9.8999999999999986</v>
      </c>
      <c r="N35" s="1">
        <f t="shared" si="1"/>
        <v>8</v>
      </c>
      <c r="O35" s="1">
        <f t="shared" si="2"/>
        <v>16</v>
      </c>
      <c r="P35" s="1">
        <f t="shared" si="3"/>
        <v>18.299999999999997</v>
      </c>
      <c r="Q35" s="1">
        <f t="shared" si="5"/>
        <v>462.5</v>
      </c>
    </row>
    <row r="36" spans="1:17" x14ac:dyDescent="0.25">
      <c r="A36" s="1">
        <v>14</v>
      </c>
      <c r="B36" s="1">
        <v>361</v>
      </c>
      <c r="C36" t="s">
        <v>276</v>
      </c>
      <c r="D36" t="s">
        <v>34</v>
      </c>
      <c r="E36" s="1" t="s">
        <v>474</v>
      </c>
      <c r="F36" s="1">
        <v>26</v>
      </c>
      <c r="G36" s="1">
        <v>241</v>
      </c>
      <c r="H36" s="1">
        <v>389</v>
      </c>
      <c r="I36" s="1">
        <v>319.89999999999998</v>
      </c>
      <c r="J36" s="1">
        <v>45.3</v>
      </c>
      <c r="K36" s="1">
        <v>16.2</v>
      </c>
      <c r="L36" s="1">
        <f t="shared" si="0"/>
        <v>139</v>
      </c>
      <c r="M36" s="1">
        <f t="shared" si="4"/>
        <v>-1.8000000000000007</v>
      </c>
      <c r="N36" s="1">
        <f t="shared" si="1"/>
        <v>9</v>
      </c>
      <c r="O36" s="1">
        <f t="shared" si="2"/>
        <v>18</v>
      </c>
      <c r="P36" s="1">
        <f t="shared" si="3"/>
        <v>135.89999999999998</v>
      </c>
      <c r="Q36" s="1">
        <f t="shared" si="5"/>
        <v>17.500000000000028</v>
      </c>
    </row>
    <row r="37" spans="1:17" x14ac:dyDescent="0.25">
      <c r="A37" s="1">
        <v>14</v>
      </c>
      <c r="B37" s="1">
        <v>389</v>
      </c>
      <c r="C37" t="s">
        <v>323</v>
      </c>
      <c r="D37" t="s">
        <v>81</v>
      </c>
      <c r="E37" s="1" t="s">
        <v>474</v>
      </c>
      <c r="F37" s="1">
        <v>25</v>
      </c>
      <c r="G37" s="1">
        <v>247</v>
      </c>
      <c r="H37" s="1">
        <v>372</v>
      </c>
      <c r="I37" s="1">
        <v>340.5</v>
      </c>
      <c r="J37" s="1">
        <v>37.299999999999997</v>
      </c>
      <c r="K37" s="1">
        <v>18.399999999999999</v>
      </c>
      <c r="L37" s="1">
        <f t="shared" si="0"/>
        <v>111</v>
      </c>
      <c r="M37" s="1">
        <f t="shared" si="4"/>
        <v>0.39999999999999858</v>
      </c>
      <c r="N37" s="1">
        <f t="shared" si="1"/>
        <v>10</v>
      </c>
      <c r="O37" s="1">
        <f t="shared" si="2"/>
        <v>20</v>
      </c>
      <c r="P37" s="1">
        <f t="shared" si="3"/>
        <v>111.89999999999999</v>
      </c>
      <c r="Q37" s="1">
        <f t="shared" si="5"/>
        <v>19.90000000000002</v>
      </c>
    </row>
    <row r="38" spans="1:17" x14ac:dyDescent="0.25">
      <c r="A38" s="1">
        <v>14</v>
      </c>
      <c r="B38" s="1">
        <v>393</v>
      </c>
      <c r="C38" t="s">
        <v>330</v>
      </c>
      <c r="D38" t="s">
        <v>54</v>
      </c>
      <c r="E38" s="1" t="s">
        <v>474</v>
      </c>
      <c r="F38" s="1">
        <v>27</v>
      </c>
      <c r="G38" s="1">
        <v>244</v>
      </c>
      <c r="H38" s="1">
        <v>405</v>
      </c>
      <c r="I38" s="1">
        <v>327.5</v>
      </c>
      <c r="J38" s="1">
        <v>48.3</v>
      </c>
      <c r="K38" s="1">
        <v>26.8</v>
      </c>
      <c r="L38" s="1">
        <f t="shared" si="0"/>
        <v>107</v>
      </c>
      <c r="M38" s="1">
        <f t="shared" si="4"/>
        <v>8.8000000000000007</v>
      </c>
      <c r="N38" s="1">
        <f t="shared" si="1"/>
        <v>8</v>
      </c>
      <c r="O38" s="1">
        <f t="shared" si="2"/>
        <v>16</v>
      </c>
      <c r="P38" s="1">
        <f t="shared" si="3"/>
        <v>144.89999999999998</v>
      </c>
      <c r="Q38" s="1">
        <f t="shared" si="5"/>
        <v>-4.2999999999999829</v>
      </c>
    </row>
    <row r="39" spans="1:17" x14ac:dyDescent="0.25">
      <c r="A39" s="1">
        <v>15</v>
      </c>
      <c r="B39" s="1">
        <v>406</v>
      </c>
      <c r="C39" t="s">
        <v>523</v>
      </c>
      <c r="D39" t="s">
        <v>85</v>
      </c>
      <c r="E39" s="1" t="s">
        <v>474</v>
      </c>
      <c r="F39" s="1">
        <v>22</v>
      </c>
      <c r="G39" s="1">
        <v>201</v>
      </c>
      <c r="H39" s="1">
        <v>374</v>
      </c>
      <c r="I39" s="1">
        <v>288.60000000000002</v>
      </c>
      <c r="J39" s="1">
        <v>51.7</v>
      </c>
      <c r="K39" s="1">
        <v>0</v>
      </c>
      <c r="L39" s="1">
        <f t="shared" si="0"/>
        <v>94</v>
      </c>
      <c r="M39" s="1">
        <f t="shared" si="4"/>
        <v>-18</v>
      </c>
      <c r="N39" s="1">
        <f t="shared" si="1"/>
        <v>13</v>
      </c>
      <c r="O39" s="1">
        <f t="shared" si="2"/>
        <v>26</v>
      </c>
      <c r="P39" s="1">
        <f t="shared" si="3"/>
        <v>155.10000000000002</v>
      </c>
      <c r="Q39" s="1">
        <f t="shared" si="5"/>
        <v>-71.100000000000023</v>
      </c>
    </row>
    <row r="40" spans="1:17" x14ac:dyDescent="0.25">
      <c r="A40" s="1">
        <v>15</v>
      </c>
      <c r="B40" s="1">
        <v>420</v>
      </c>
      <c r="C40" t="s">
        <v>443</v>
      </c>
      <c r="D40" t="s">
        <v>13</v>
      </c>
      <c r="E40" s="1" t="s">
        <v>474</v>
      </c>
      <c r="F40" s="1">
        <v>21</v>
      </c>
      <c r="G40" s="1">
        <v>172</v>
      </c>
      <c r="H40" s="1">
        <v>360</v>
      </c>
      <c r="I40" s="1">
        <v>336.2</v>
      </c>
      <c r="J40" s="1">
        <v>15.1</v>
      </c>
      <c r="K40" s="1">
        <v>0</v>
      </c>
      <c r="L40" s="1">
        <f t="shared" si="0"/>
        <v>80</v>
      </c>
      <c r="M40" s="1">
        <f t="shared" si="4"/>
        <v>-18</v>
      </c>
      <c r="N40" s="1">
        <f t="shared" si="1"/>
        <v>14</v>
      </c>
      <c r="O40" s="1">
        <f t="shared" si="2"/>
        <v>28</v>
      </c>
      <c r="P40" s="1">
        <f t="shared" si="3"/>
        <v>45.3</v>
      </c>
      <c r="Q40" s="1">
        <f t="shared" si="5"/>
        <v>26.700000000000003</v>
      </c>
    </row>
    <row r="41" spans="1:17" x14ac:dyDescent="0.25">
      <c r="A41" s="1">
        <v>15</v>
      </c>
      <c r="B41" s="1">
        <v>431</v>
      </c>
      <c r="C41" t="s">
        <v>383</v>
      </c>
      <c r="D41" t="s">
        <v>129</v>
      </c>
      <c r="E41" s="1" t="s">
        <v>474</v>
      </c>
      <c r="F41" s="1">
        <v>28</v>
      </c>
      <c r="G41" s="1">
        <v>311</v>
      </c>
      <c r="H41" s="1">
        <v>389</v>
      </c>
      <c r="I41" s="1">
        <v>338.2</v>
      </c>
      <c r="J41" s="1">
        <v>28.5</v>
      </c>
      <c r="K41" s="1">
        <v>1.9</v>
      </c>
      <c r="L41" s="1">
        <f t="shared" si="0"/>
        <v>69</v>
      </c>
      <c r="M41" s="1">
        <f t="shared" si="4"/>
        <v>-16.100000000000001</v>
      </c>
      <c r="N41" s="1">
        <f t="shared" si="1"/>
        <v>7</v>
      </c>
      <c r="O41" s="1">
        <f t="shared" si="2"/>
        <v>14</v>
      </c>
      <c r="P41" s="1">
        <f t="shared" si="3"/>
        <v>85.5</v>
      </c>
      <c r="Q41" s="1">
        <f t="shared" si="5"/>
        <v>-34.700000000000003</v>
      </c>
    </row>
    <row r="42" spans="1:17" x14ac:dyDescent="0.25">
      <c r="A42" s="1">
        <v>15</v>
      </c>
      <c r="B42" s="1">
        <v>440</v>
      </c>
      <c r="C42" t="s">
        <v>379</v>
      </c>
      <c r="D42" t="s">
        <v>75</v>
      </c>
      <c r="E42" s="1" t="s">
        <v>474</v>
      </c>
      <c r="F42" s="1">
        <v>24</v>
      </c>
      <c r="G42" s="1">
        <v>282</v>
      </c>
      <c r="H42" s="1">
        <v>395</v>
      </c>
      <c r="I42" s="1">
        <v>359.2</v>
      </c>
      <c r="J42" s="1">
        <v>34.200000000000003</v>
      </c>
      <c r="K42" s="1">
        <v>10.7</v>
      </c>
      <c r="L42" s="1">
        <f t="shared" si="0"/>
        <v>60</v>
      </c>
      <c r="M42" s="1">
        <f t="shared" si="4"/>
        <v>-7.3000000000000007</v>
      </c>
      <c r="N42" s="1">
        <f t="shared" si="1"/>
        <v>11</v>
      </c>
      <c r="O42" s="1">
        <f t="shared" si="2"/>
        <v>22</v>
      </c>
      <c r="P42" s="1">
        <f t="shared" si="3"/>
        <v>102.60000000000001</v>
      </c>
      <c r="Q42" s="1">
        <f t="shared" si="5"/>
        <v>-35.200000000000003</v>
      </c>
    </row>
    <row r="43" spans="1:17" x14ac:dyDescent="0.25">
      <c r="A43" s="1">
        <v>15</v>
      </c>
      <c r="B43" s="1">
        <v>441</v>
      </c>
      <c r="C43" t="s">
        <v>410</v>
      </c>
      <c r="D43" t="s">
        <v>58</v>
      </c>
      <c r="E43" s="1" t="s">
        <v>474</v>
      </c>
      <c r="F43" s="1">
        <v>25</v>
      </c>
      <c r="G43" s="1">
        <v>293</v>
      </c>
      <c r="H43" s="1">
        <v>305</v>
      </c>
      <c r="I43" s="1">
        <v>299.7</v>
      </c>
      <c r="J43" s="1">
        <v>5</v>
      </c>
      <c r="K43" s="1">
        <v>11.5</v>
      </c>
      <c r="L43" s="1">
        <f t="shared" si="0"/>
        <v>59</v>
      </c>
      <c r="M43" s="1">
        <f t="shared" si="4"/>
        <v>-6.5</v>
      </c>
      <c r="N43" s="1">
        <f t="shared" si="1"/>
        <v>10</v>
      </c>
      <c r="O43" s="1">
        <f t="shared" si="2"/>
        <v>20</v>
      </c>
      <c r="P43" s="1">
        <f t="shared" si="3"/>
        <v>15</v>
      </c>
      <c r="Q43" s="1">
        <f t="shared" si="5"/>
        <v>51</v>
      </c>
    </row>
    <row r="44" spans="1:17" x14ac:dyDescent="0.25">
      <c r="A44" s="1">
        <v>15</v>
      </c>
      <c r="B44" s="1">
        <v>451</v>
      </c>
      <c r="C44" t="s">
        <v>449</v>
      </c>
      <c r="D44" t="s">
        <v>85</v>
      </c>
      <c r="E44" s="1" t="s">
        <v>474</v>
      </c>
      <c r="F44" s="1">
        <v>31</v>
      </c>
      <c r="G44" s="1">
        <v>281</v>
      </c>
      <c r="H44" s="1">
        <v>394</v>
      </c>
      <c r="I44" s="1">
        <v>357.2</v>
      </c>
      <c r="J44" s="1">
        <v>20.6</v>
      </c>
      <c r="K44" s="1">
        <v>4.5</v>
      </c>
      <c r="L44" s="1">
        <f t="shared" si="0"/>
        <v>49</v>
      </c>
      <c r="M44" s="1">
        <f t="shared" si="4"/>
        <v>-13.5</v>
      </c>
      <c r="N44" s="1">
        <f t="shared" si="1"/>
        <v>4</v>
      </c>
      <c r="O44" s="1">
        <f t="shared" si="2"/>
        <v>8</v>
      </c>
      <c r="P44" s="1">
        <f t="shared" si="3"/>
        <v>61.800000000000004</v>
      </c>
      <c r="Q44" s="1">
        <f t="shared" si="5"/>
        <v>-31.800000000000004</v>
      </c>
    </row>
    <row r="45" spans="1:17" x14ac:dyDescent="0.25">
      <c r="A45" s="1">
        <v>15</v>
      </c>
      <c r="B45" s="1">
        <v>458</v>
      </c>
      <c r="C45" t="s">
        <v>437</v>
      </c>
      <c r="D45" t="s">
        <v>58</v>
      </c>
      <c r="E45" s="1" t="s">
        <v>474</v>
      </c>
      <c r="F45" s="1">
        <v>28</v>
      </c>
      <c r="G45" s="1">
        <v>321</v>
      </c>
      <c r="H45" s="1">
        <v>331</v>
      </c>
      <c r="I45" s="1">
        <v>324.3</v>
      </c>
      <c r="J45" s="1">
        <v>4.7</v>
      </c>
      <c r="K45" s="1">
        <v>11.7</v>
      </c>
      <c r="L45" s="1">
        <f t="shared" si="0"/>
        <v>42</v>
      </c>
      <c r="M45" s="1">
        <f t="shared" si="4"/>
        <v>-6.3000000000000007</v>
      </c>
      <c r="N45" s="1">
        <f t="shared" si="1"/>
        <v>7</v>
      </c>
      <c r="O45" s="1">
        <f t="shared" si="2"/>
        <v>14</v>
      </c>
      <c r="P45" s="1">
        <f t="shared" si="3"/>
        <v>14.100000000000001</v>
      </c>
      <c r="Q45" s="1">
        <f t="shared" si="5"/>
        <v>29.299999999999997</v>
      </c>
    </row>
    <row r="46" spans="1:17" x14ac:dyDescent="0.25">
      <c r="A46" s="1">
        <v>6</v>
      </c>
      <c r="B46" s="1">
        <v>56</v>
      </c>
      <c r="C46" t="s">
        <v>96</v>
      </c>
      <c r="D46" t="s">
        <v>45</v>
      </c>
      <c r="E46" s="1" t="s">
        <v>474</v>
      </c>
      <c r="F46" s="1">
        <v>24</v>
      </c>
      <c r="G46" s="1">
        <v>39</v>
      </c>
      <c r="H46" s="1">
        <v>77</v>
      </c>
      <c r="I46" s="1">
        <v>57.1</v>
      </c>
      <c r="J46" s="1">
        <v>6</v>
      </c>
      <c r="K46" s="1">
        <v>22.8</v>
      </c>
      <c r="L46" s="1">
        <f t="shared" si="0"/>
        <v>444</v>
      </c>
      <c r="M46" s="1">
        <f t="shared" si="4"/>
        <v>4.8000000000000007</v>
      </c>
      <c r="N46" s="1">
        <f t="shared" si="1"/>
        <v>11</v>
      </c>
      <c r="O46" s="1">
        <f t="shared" si="2"/>
        <v>22</v>
      </c>
      <c r="P46" s="1">
        <f t="shared" si="3"/>
        <v>18</v>
      </c>
      <c r="Q46" s="1">
        <f t="shared" si="5"/>
        <v>457.6</v>
      </c>
    </row>
    <row r="47" spans="1:17" x14ac:dyDescent="0.25">
      <c r="A47" s="1">
        <v>15</v>
      </c>
      <c r="B47" s="1">
        <v>468</v>
      </c>
      <c r="C47" t="s">
        <v>430</v>
      </c>
      <c r="D47" t="s">
        <v>9</v>
      </c>
      <c r="E47" s="1" t="s">
        <v>474</v>
      </c>
      <c r="F47" s="1">
        <v>26</v>
      </c>
      <c r="G47" s="1">
        <v>310</v>
      </c>
      <c r="H47" s="1">
        <v>383</v>
      </c>
      <c r="I47" s="1">
        <v>335.3</v>
      </c>
      <c r="J47" s="1">
        <v>33.700000000000003</v>
      </c>
      <c r="K47" s="1">
        <v>3.4</v>
      </c>
      <c r="L47" s="1">
        <f t="shared" si="0"/>
        <v>32</v>
      </c>
      <c r="M47" s="1">
        <f t="shared" si="4"/>
        <v>-14.6</v>
      </c>
      <c r="N47" s="1">
        <f t="shared" si="1"/>
        <v>9</v>
      </c>
      <c r="O47" s="1">
        <f t="shared" si="2"/>
        <v>18</v>
      </c>
      <c r="P47" s="1">
        <f t="shared" si="3"/>
        <v>101.10000000000001</v>
      </c>
      <c r="Q47" s="1">
        <f t="shared" si="5"/>
        <v>-80.300000000000011</v>
      </c>
    </row>
    <row r="48" spans="1:17" x14ac:dyDescent="0.25">
      <c r="A48" s="1">
        <v>15</v>
      </c>
      <c r="B48" s="1">
        <v>472</v>
      </c>
      <c r="C48" t="s">
        <v>436</v>
      </c>
      <c r="D48" t="s">
        <v>68</v>
      </c>
      <c r="E48" s="1" t="s">
        <v>474</v>
      </c>
      <c r="F48" s="1">
        <v>28</v>
      </c>
      <c r="G48" s="1">
        <v>323</v>
      </c>
      <c r="H48" s="1">
        <v>376</v>
      </c>
      <c r="I48" s="1">
        <v>341</v>
      </c>
      <c r="J48" s="1">
        <v>24.8</v>
      </c>
      <c r="K48" s="1">
        <v>10.7</v>
      </c>
      <c r="L48" s="1">
        <f t="shared" si="0"/>
        <v>28</v>
      </c>
      <c r="M48" s="1">
        <f t="shared" si="4"/>
        <v>-7.3000000000000007</v>
      </c>
      <c r="N48" s="1">
        <f t="shared" si="1"/>
        <v>7</v>
      </c>
      <c r="O48" s="1">
        <f t="shared" si="2"/>
        <v>14</v>
      </c>
      <c r="P48" s="1">
        <f t="shared" si="3"/>
        <v>74.400000000000006</v>
      </c>
      <c r="Q48" s="1">
        <f t="shared" si="5"/>
        <v>-47.000000000000007</v>
      </c>
    </row>
    <row r="49" spans="1:17" x14ac:dyDescent="0.25">
      <c r="A49" s="1">
        <v>16</v>
      </c>
      <c r="B49" s="1">
        <v>476</v>
      </c>
      <c r="C49" t="s">
        <v>429</v>
      </c>
      <c r="D49" t="s">
        <v>103</v>
      </c>
      <c r="E49" s="1" t="s">
        <v>474</v>
      </c>
      <c r="F49" s="1">
        <v>31</v>
      </c>
      <c r="G49" s="1">
        <v>303</v>
      </c>
      <c r="H49" s="1">
        <v>310</v>
      </c>
      <c r="I49" s="1">
        <v>306.5</v>
      </c>
      <c r="J49" s="1">
        <v>3.5</v>
      </c>
      <c r="K49" s="1">
        <v>1.1000000000000001</v>
      </c>
      <c r="L49" s="1">
        <f t="shared" si="0"/>
        <v>24</v>
      </c>
      <c r="M49" s="1">
        <f t="shared" si="4"/>
        <v>-16.899999999999999</v>
      </c>
      <c r="N49" s="1">
        <f t="shared" si="1"/>
        <v>4</v>
      </c>
      <c r="O49" s="1">
        <f t="shared" si="2"/>
        <v>8</v>
      </c>
      <c r="P49" s="1">
        <f t="shared" si="3"/>
        <v>10.5</v>
      </c>
      <c r="Q49" s="1">
        <f t="shared" si="5"/>
        <v>-12.299999999999997</v>
      </c>
    </row>
    <row r="50" spans="1:17" x14ac:dyDescent="0.25">
      <c r="A50" s="1">
        <v>16</v>
      </c>
      <c r="B50" s="1">
        <v>481</v>
      </c>
      <c r="C50" t="s">
        <v>433</v>
      </c>
      <c r="D50" t="s">
        <v>75</v>
      </c>
      <c r="E50" s="1" t="s">
        <v>474</v>
      </c>
      <c r="F50" s="1">
        <v>25</v>
      </c>
      <c r="G50" s="1">
        <v>317</v>
      </c>
      <c r="H50" s="1">
        <v>317</v>
      </c>
      <c r="I50" s="1">
        <v>317</v>
      </c>
      <c r="J50" s="1">
        <v>0</v>
      </c>
      <c r="K50" s="1">
        <v>3.9</v>
      </c>
      <c r="L50" s="1">
        <f t="shared" si="0"/>
        <v>19</v>
      </c>
      <c r="M50" s="1">
        <f t="shared" si="4"/>
        <v>-14.1</v>
      </c>
      <c r="N50" s="1">
        <f t="shared" si="1"/>
        <v>10</v>
      </c>
      <c r="O50" s="1">
        <f t="shared" si="2"/>
        <v>20</v>
      </c>
      <c r="P50" s="1">
        <f t="shared" si="3"/>
        <v>0</v>
      </c>
      <c r="Q50" s="1">
        <f t="shared" si="5"/>
        <v>10.8</v>
      </c>
    </row>
    <row r="51" spans="1:17" x14ac:dyDescent="0.25">
      <c r="A51" s="1">
        <v>16</v>
      </c>
      <c r="B51" s="1">
        <v>483</v>
      </c>
      <c r="C51" t="s">
        <v>404</v>
      </c>
      <c r="D51" t="s">
        <v>50</v>
      </c>
      <c r="E51" s="1" t="s">
        <v>474</v>
      </c>
      <c r="F51" s="1">
        <v>23</v>
      </c>
      <c r="G51" s="1">
        <v>318</v>
      </c>
      <c r="H51" s="1">
        <v>319</v>
      </c>
      <c r="I51" s="1">
        <v>318.5</v>
      </c>
      <c r="J51" s="1">
        <v>0.5</v>
      </c>
      <c r="K51" s="1">
        <v>0</v>
      </c>
      <c r="L51" s="1">
        <f t="shared" si="0"/>
        <v>17</v>
      </c>
      <c r="M51" s="1">
        <f t="shared" si="4"/>
        <v>-18</v>
      </c>
      <c r="N51" s="1">
        <f t="shared" si="1"/>
        <v>12</v>
      </c>
      <c r="O51" s="1">
        <f t="shared" si="2"/>
        <v>24</v>
      </c>
      <c r="P51" s="1">
        <f t="shared" si="3"/>
        <v>1.5</v>
      </c>
      <c r="Q51" s="1">
        <f t="shared" si="5"/>
        <v>3.5</v>
      </c>
    </row>
    <row r="52" spans="1:17" x14ac:dyDescent="0.25">
      <c r="A52" s="1">
        <v>16</v>
      </c>
      <c r="B52" s="1">
        <v>489</v>
      </c>
      <c r="C52" t="s">
        <v>425</v>
      </c>
      <c r="D52" t="s">
        <v>43</v>
      </c>
      <c r="E52" s="1" t="s">
        <v>474</v>
      </c>
      <c r="F52" s="1">
        <v>25</v>
      </c>
      <c r="G52" s="1">
        <v>324</v>
      </c>
      <c r="H52" s="1">
        <v>325</v>
      </c>
      <c r="I52" s="1">
        <v>324.5</v>
      </c>
      <c r="J52" s="1">
        <v>0.5</v>
      </c>
      <c r="K52" s="1">
        <v>13.8</v>
      </c>
      <c r="L52" s="1">
        <f t="shared" si="0"/>
        <v>11</v>
      </c>
      <c r="M52" s="1">
        <f t="shared" si="4"/>
        <v>-4.1999999999999993</v>
      </c>
      <c r="N52" s="1">
        <f t="shared" si="1"/>
        <v>10</v>
      </c>
      <c r="O52" s="1">
        <f t="shared" si="2"/>
        <v>20</v>
      </c>
      <c r="P52" s="1">
        <f t="shared" si="3"/>
        <v>1.5</v>
      </c>
      <c r="Q52" s="1">
        <f t="shared" si="5"/>
        <v>21.1</v>
      </c>
    </row>
    <row r="53" spans="1:17" x14ac:dyDescent="0.25">
      <c r="A53" s="1">
        <v>16</v>
      </c>
      <c r="B53" s="1">
        <v>491</v>
      </c>
      <c r="C53" t="s">
        <v>448</v>
      </c>
      <c r="D53" t="s">
        <v>21</v>
      </c>
      <c r="E53" s="1" t="s">
        <v>474</v>
      </c>
      <c r="F53" s="1">
        <v>35</v>
      </c>
      <c r="G53" s="1">
        <v>330</v>
      </c>
      <c r="H53" s="1">
        <v>330</v>
      </c>
      <c r="I53" s="1">
        <v>330</v>
      </c>
      <c r="J53" s="1">
        <v>0</v>
      </c>
      <c r="K53" s="1">
        <v>7.9</v>
      </c>
      <c r="L53" s="1">
        <f t="shared" si="0"/>
        <v>9</v>
      </c>
      <c r="M53" s="1">
        <f t="shared" si="4"/>
        <v>-10.1</v>
      </c>
      <c r="N53" s="1">
        <f t="shared" si="1"/>
        <v>0</v>
      </c>
      <c r="O53" s="1">
        <f t="shared" si="2"/>
        <v>0</v>
      </c>
      <c r="P53" s="1">
        <f t="shared" si="3"/>
        <v>0</v>
      </c>
      <c r="Q53" s="1">
        <f t="shared" si="5"/>
        <v>-11.2</v>
      </c>
    </row>
    <row r="54" spans="1:17" x14ac:dyDescent="0.25">
      <c r="A54" s="1">
        <v>16</v>
      </c>
      <c r="B54" s="1">
        <v>506</v>
      </c>
      <c r="C54" t="s">
        <v>464</v>
      </c>
      <c r="D54" t="s">
        <v>118</v>
      </c>
      <c r="E54" s="1" t="s">
        <v>474</v>
      </c>
      <c r="F54" s="1">
        <v>24</v>
      </c>
      <c r="G54" s="1">
        <v>343</v>
      </c>
      <c r="H54" s="1">
        <v>374</v>
      </c>
      <c r="I54" s="1">
        <v>358.5</v>
      </c>
      <c r="J54" s="1">
        <v>15.5</v>
      </c>
      <c r="K54" s="1">
        <v>3.2</v>
      </c>
      <c r="L54" s="1">
        <f t="shared" si="0"/>
        <v>-6</v>
      </c>
      <c r="M54" s="1">
        <f t="shared" si="4"/>
        <v>-14.8</v>
      </c>
      <c r="N54" s="1">
        <f t="shared" si="1"/>
        <v>11</v>
      </c>
      <c r="O54" s="1">
        <f t="shared" si="2"/>
        <v>22</v>
      </c>
      <c r="P54" s="1">
        <f t="shared" si="3"/>
        <v>46.5</v>
      </c>
      <c r="Q54" s="1">
        <f t="shared" si="5"/>
        <v>-60.1</v>
      </c>
    </row>
    <row r="55" spans="1:17" x14ac:dyDescent="0.25">
      <c r="A55" s="1">
        <v>16</v>
      </c>
      <c r="B55" s="1">
        <v>513</v>
      </c>
      <c r="C55" t="s">
        <v>423</v>
      </c>
      <c r="D55" t="s">
        <v>15</v>
      </c>
      <c r="E55" s="1" t="s">
        <v>474</v>
      </c>
      <c r="F55" s="1">
        <v>23</v>
      </c>
      <c r="G55" s="1">
        <v>343</v>
      </c>
      <c r="H55" s="1">
        <v>404</v>
      </c>
      <c r="I55" s="1">
        <v>373.5</v>
      </c>
      <c r="J55" s="1">
        <v>30.5</v>
      </c>
      <c r="K55" s="1">
        <v>0</v>
      </c>
      <c r="L55" s="1">
        <f t="shared" si="0"/>
        <v>-13</v>
      </c>
      <c r="M55" s="1">
        <f t="shared" si="4"/>
        <v>-18</v>
      </c>
      <c r="N55" s="1">
        <f t="shared" si="1"/>
        <v>12</v>
      </c>
      <c r="O55" s="1">
        <f t="shared" si="2"/>
        <v>24</v>
      </c>
      <c r="P55" s="1">
        <f t="shared" si="3"/>
        <v>91.5</v>
      </c>
      <c r="Q55" s="1">
        <f t="shared" si="5"/>
        <v>-116.5</v>
      </c>
    </row>
    <row r="56" spans="1:17" x14ac:dyDescent="0.25">
      <c r="A56" s="1">
        <v>16</v>
      </c>
      <c r="B56" s="1">
        <v>515</v>
      </c>
      <c r="C56" t="s">
        <v>409</v>
      </c>
      <c r="D56" t="s">
        <v>63</v>
      </c>
      <c r="E56" s="1" t="s">
        <v>474</v>
      </c>
      <c r="F56" s="1">
        <v>32</v>
      </c>
      <c r="G56" s="1">
        <v>354</v>
      </c>
      <c r="H56" s="1">
        <v>396</v>
      </c>
      <c r="I56" s="1">
        <v>375</v>
      </c>
      <c r="J56" s="1">
        <v>21</v>
      </c>
      <c r="K56" s="1">
        <v>12.5</v>
      </c>
      <c r="L56" s="1">
        <f t="shared" si="0"/>
        <v>-15</v>
      </c>
      <c r="M56" s="1">
        <f t="shared" si="4"/>
        <v>-5.5</v>
      </c>
      <c r="N56" s="1">
        <f t="shared" si="1"/>
        <v>3</v>
      </c>
      <c r="O56" s="1">
        <f t="shared" si="2"/>
        <v>6</v>
      </c>
      <c r="P56" s="1">
        <f t="shared" si="3"/>
        <v>63</v>
      </c>
      <c r="Q56" s="1">
        <f t="shared" si="5"/>
        <v>-83</v>
      </c>
    </row>
    <row r="57" spans="1:17" x14ac:dyDescent="0.25">
      <c r="A57" s="1">
        <v>6</v>
      </c>
      <c r="B57" s="1">
        <v>67</v>
      </c>
      <c r="C57" t="s">
        <v>104</v>
      </c>
      <c r="D57" t="s">
        <v>65</v>
      </c>
      <c r="E57" t="s">
        <v>474</v>
      </c>
      <c r="F57">
        <v>23</v>
      </c>
      <c r="G57">
        <v>47</v>
      </c>
      <c r="H57">
        <v>89</v>
      </c>
      <c r="I57">
        <v>66</v>
      </c>
      <c r="J57">
        <v>8.3000000000000007</v>
      </c>
      <c r="K57">
        <v>22.9</v>
      </c>
      <c r="L57" s="1">
        <f t="shared" si="0"/>
        <v>433</v>
      </c>
      <c r="M57" s="1">
        <f t="shared" si="4"/>
        <v>4.8999999999999986</v>
      </c>
      <c r="N57" s="1">
        <f t="shared" si="1"/>
        <v>12</v>
      </c>
      <c r="O57" s="1">
        <f t="shared" si="2"/>
        <v>24</v>
      </c>
      <c r="P57" s="1">
        <f t="shared" si="3"/>
        <v>24.900000000000002</v>
      </c>
      <c r="Q57" s="1">
        <f t="shared" si="5"/>
        <v>441.90000000000003</v>
      </c>
    </row>
    <row r="58" spans="1:17" x14ac:dyDescent="0.25">
      <c r="A58" s="1">
        <v>7</v>
      </c>
      <c r="B58" s="1">
        <v>72</v>
      </c>
      <c r="C58" t="s">
        <v>116</v>
      </c>
      <c r="D58" t="s">
        <v>68</v>
      </c>
      <c r="E58" t="s">
        <v>474</v>
      </c>
      <c r="F58">
        <v>24</v>
      </c>
      <c r="G58">
        <v>48</v>
      </c>
      <c r="H58">
        <v>116</v>
      </c>
      <c r="I58">
        <v>76.2</v>
      </c>
      <c r="J58">
        <v>11</v>
      </c>
      <c r="K58">
        <v>17.899999999999999</v>
      </c>
      <c r="L58" s="1">
        <f t="shared" si="0"/>
        <v>428</v>
      </c>
      <c r="M58" s="1">
        <f t="shared" si="4"/>
        <v>-0.10000000000000142</v>
      </c>
      <c r="N58" s="1">
        <f t="shared" si="1"/>
        <v>11</v>
      </c>
      <c r="O58" s="1">
        <f t="shared" si="2"/>
        <v>22</v>
      </c>
      <c r="P58" s="1">
        <f t="shared" si="3"/>
        <v>33</v>
      </c>
      <c r="Q58" s="1">
        <f t="shared" si="5"/>
        <v>416.8</v>
      </c>
    </row>
    <row r="59" spans="1:17" x14ac:dyDescent="0.25">
      <c r="A59" s="1">
        <v>7</v>
      </c>
      <c r="B59" s="1">
        <v>77</v>
      </c>
      <c r="C59" t="s">
        <v>112</v>
      </c>
      <c r="D59" t="s">
        <v>28</v>
      </c>
      <c r="E59" t="s">
        <v>474</v>
      </c>
      <c r="F59">
        <v>32</v>
      </c>
      <c r="G59">
        <v>56</v>
      </c>
      <c r="H59">
        <v>121</v>
      </c>
      <c r="I59">
        <v>78.400000000000006</v>
      </c>
      <c r="J59">
        <v>12.1</v>
      </c>
      <c r="K59">
        <v>23.3</v>
      </c>
      <c r="L59" s="1">
        <f t="shared" si="0"/>
        <v>423</v>
      </c>
      <c r="M59" s="1">
        <f t="shared" si="4"/>
        <v>5.3000000000000007</v>
      </c>
      <c r="N59" s="1">
        <f t="shared" si="1"/>
        <v>3</v>
      </c>
      <c r="O59" s="1">
        <f t="shared" si="2"/>
        <v>6</v>
      </c>
      <c r="P59" s="1">
        <f t="shared" si="3"/>
        <v>36.299999999999997</v>
      </c>
      <c r="Q59" s="1">
        <f t="shared" si="5"/>
        <v>403.3</v>
      </c>
    </row>
    <row r="60" spans="1:17" x14ac:dyDescent="0.25">
      <c r="A60" s="1">
        <v>7</v>
      </c>
      <c r="B60" s="1">
        <v>84</v>
      </c>
      <c r="C60" t="s">
        <v>163</v>
      </c>
      <c r="D60" t="s">
        <v>81</v>
      </c>
      <c r="E60" t="s">
        <v>474</v>
      </c>
      <c r="F60">
        <v>21</v>
      </c>
      <c r="G60">
        <v>56</v>
      </c>
      <c r="H60">
        <v>151</v>
      </c>
      <c r="I60">
        <v>89.8</v>
      </c>
      <c r="J60">
        <v>16.399999999999999</v>
      </c>
      <c r="K60">
        <v>0</v>
      </c>
      <c r="L60" s="1">
        <f t="shared" si="0"/>
        <v>416</v>
      </c>
      <c r="M60" s="1">
        <f t="shared" si="4"/>
        <v>-18</v>
      </c>
      <c r="N60" s="1">
        <f t="shared" si="1"/>
        <v>14</v>
      </c>
      <c r="O60" s="1">
        <f t="shared" si="2"/>
        <v>28</v>
      </c>
      <c r="P60" s="1">
        <f t="shared" si="3"/>
        <v>49.199999999999996</v>
      </c>
      <c r="Q60" s="1">
        <f t="shared" si="5"/>
        <v>358.8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8D6067-CAB7-460F-9D4D-5A1B7F23C3EB}">
  <dimension ref="A1:Q135"/>
  <sheetViews>
    <sheetView workbookViewId="0">
      <selection activeCell="B1" sqref="B1"/>
    </sheetView>
  </sheetViews>
  <sheetFormatPr defaultRowHeight="15" x14ac:dyDescent="0.25"/>
  <cols>
    <col min="1" max="1" width="6.85546875" customWidth="1"/>
    <col min="2" max="2" width="7.140625" customWidth="1"/>
    <col min="3" max="3" width="21.42578125" bestFit="1" customWidth="1"/>
  </cols>
  <sheetData>
    <row r="1" spans="1:17" x14ac:dyDescent="0.25">
      <c r="A1" s="15" t="s">
        <v>487</v>
      </c>
      <c r="B1" s="16" t="s">
        <v>0</v>
      </c>
      <c r="C1" s="17" t="s">
        <v>1</v>
      </c>
      <c r="D1" s="17" t="s">
        <v>2</v>
      </c>
      <c r="E1" s="16" t="s">
        <v>3</v>
      </c>
      <c r="F1" s="16" t="s">
        <v>478</v>
      </c>
      <c r="G1" s="16" t="s">
        <v>4</v>
      </c>
      <c r="H1" s="16" t="s">
        <v>5</v>
      </c>
      <c r="I1" s="16" t="s">
        <v>6</v>
      </c>
      <c r="J1" s="16" t="s">
        <v>7</v>
      </c>
      <c r="K1" s="16" t="s">
        <v>473</v>
      </c>
      <c r="L1" s="16" t="s">
        <v>479</v>
      </c>
      <c r="M1" s="16" t="s">
        <v>480</v>
      </c>
      <c r="N1" s="16" t="s">
        <v>481</v>
      </c>
      <c r="O1" s="16" t="s">
        <v>482</v>
      </c>
      <c r="P1" s="16" t="s">
        <v>483</v>
      </c>
      <c r="Q1" s="18" t="s">
        <v>484</v>
      </c>
    </row>
    <row r="2" spans="1:17" x14ac:dyDescent="0.25">
      <c r="A2" s="19">
        <v>1</v>
      </c>
      <c r="B2" s="20">
        <v>1</v>
      </c>
      <c r="C2" s="11" t="s">
        <v>8</v>
      </c>
      <c r="D2" s="11" t="s">
        <v>9</v>
      </c>
      <c r="E2" s="20" t="s">
        <v>475</v>
      </c>
      <c r="F2" s="20">
        <v>25</v>
      </c>
      <c r="G2" s="20">
        <v>1</v>
      </c>
      <c r="H2" s="20">
        <v>4</v>
      </c>
      <c r="I2" s="20">
        <v>1</v>
      </c>
      <c r="J2" s="20">
        <v>0</v>
      </c>
      <c r="K2" s="11">
        <v>30.1</v>
      </c>
      <c r="L2" s="20">
        <f t="shared" ref="L2:L65" si="0">500-B2</f>
        <v>499</v>
      </c>
      <c r="M2" s="20">
        <f t="shared" ref="M2:M65" si="1">K2-12</f>
        <v>18.100000000000001</v>
      </c>
      <c r="N2" s="20">
        <f t="shared" ref="N2:N65" si="2">30-F2</f>
        <v>5</v>
      </c>
      <c r="O2" s="20">
        <f t="shared" ref="O2:O65" si="3">N2*2</f>
        <v>10</v>
      </c>
      <c r="P2" s="20">
        <f t="shared" ref="P2:P65" si="4">J2*3</f>
        <v>0</v>
      </c>
      <c r="Q2" s="21">
        <f t="shared" ref="Q2:Q65" si="5">L2+(M2*3)+O2-P2</f>
        <v>563.29999999999995</v>
      </c>
    </row>
    <row r="3" spans="1:17" x14ac:dyDescent="0.25">
      <c r="A3" s="22">
        <v>1</v>
      </c>
      <c r="B3" s="23">
        <v>2</v>
      </c>
      <c r="C3" s="12" t="s">
        <v>10</v>
      </c>
      <c r="D3" s="12" t="s">
        <v>11</v>
      </c>
      <c r="E3" s="23" t="s">
        <v>475</v>
      </c>
      <c r="F3" s="23">
        <v>24</v>
      </c>
      <c r="G3" s="23">
        <v>2</v>
      </c>
      <c r="H3" s="23">
        <v>6</v>
      </c>
      <c r="I3" s="23">
        <v>2.8</v>
      </c>
      <c r="J3" s="23">
        <v>0.9</v>
      </c>
      <c r="K3" s="12">
        <v>7.7</v>
      </c>
      <c r="L3" s="23">
        <f t="shared" si="0"/>
        <v>498</v>
      </c>
      <c r="M3" s="23">
        <f t="shared" si="1"/>
        <v>-4.3</v>
      </c>
      <c r="N3" s="23">
        <f t="shared" si="2"/>
        <v>6</v>
      </c>
      <c r="O3" s="23">
        <f t="shared" si="3"/>
        <v>12</v>
      </c>
      <c r="P3" s="23">
        <f t="shared" si="4"/>
        <v>2.7</v>
      </c>
      <c r="Q3" s="24">
        <f t="shared" si="5"/>
        <v>494.40000000000003</v>
      </c>
    </row>
    <row r="4" spans="1:17" x14ac:dyDescent="0.25">
      <c r="A4" s="19">
        <v>1</v>
      </c>
      <c r="B4" s="20">
        <v>3</v>
      </c>
      <c r="C4" s="11" t="s">
        <v>12</v>
      </c>
      <c r="D4" s="11" t="s">
        <v>13</v>
      </c>
      <c r="E4" s="20" t="s">
        <v>475</v>
      </c>
      <c r="F4" s="20">
        <v>25</v>
      </c>
      <c r="G4" s="20">
        <v>2</v>
      </c>
      <c r="H4" s="20">
        <v>8</v>
      </c>
      <c r="I4" s="20">
        <v>3.4</v>
      </c>
      <c r="J4" s="20">
        <v>1.4</v>
      </c>
      <c r="K4" s="11">
        <v>24.1</v>
      </c>
      <c r="L4" s="20">
        <f t="shared" si="0"/>
        <v>497</v>
      </c>
      <c r="M4" s="20">
        <f t="shared" si="1"/>
        <v>12.100000000000001</v>
      </c>
      <c r="N4" s="20">
        <f t="shared" si="2"/>
        <v>5</v>
      </c>
      <c r="O4" s="20">
        <f t="shared" si="3"/>
        <v>10</v>
      </c>
      <c r="P4" s="20">
        <f t="shared" si="4"/>
        <v>4.1999999999999993</v>
      </c>
      <c r="Q4" s="21">
        <f t="shared" si="5"/>
        <v>539.09999999999991</v>
      </c>
    </row>
    <row r="5" spans="1:17" x14ac:dyDescent="0.25">
      <c r="A5" s="22">
        <v>1</v>
      </c>
      <c r="B5" s="23">
        <v>4</v>
      </c>
      <c r="C5" s="12" t="s">
        <v>14</v>
      </c>
      <c r="D5" s="12" t="s">
        <v>15</v>
      </c>
      <c r="E5" s="23" t="s">
        <v>475</v>
      </c>
      <c r="F5" s="23">
        <v>22</v>
      </c>
      <c r="G5" s="23">
        <v>2</v>
      </c>
      <c r="H5" s="23">
        <v>20</v>
      </c>
      <c r="I5" s="23">
        <v>4.5999999999999996</v>
      </c>
      <c r="J5" s="23">
        <v>1.9</v>
      </c>
      <c r="K5" s="12">
        <v>16.899999999999999</v>
      </c>
      <c r="L5" s="23">
        <f t="shared" si="0"/>
        <v>496</v>
      </c>
      <c r="M5" s="23">
        <f t="shared" si="1"/>
        <v>4.8999999999999986</v>
      </c>
      <c r="N5" s="23">
        <f t="shared" si="2"/>
        <v>8</v>
      </c>
      <c r="O5" s="23">
        <f t="shared" si="3"/>
        <v>16</v>
      </c>
      <c r="P5" s="23">
        <f t="shared" si="4"/>
        <v>5.6999999999999993</v>
      </c>
      <c r="Q5" s="24">
        <f t="shared" si="5"/>
        <v>521</v>
      </c>
    </row>
    <row r="6" spans="1:17" x14ac:dyDescent="0.25">
      <c r="A6" s="19">
        <v>1</v>
      </c>
      <c r="B6" s="20">
        <v>5</v>
      </c>
      <c r="C6" s="11" t="s">
        <v>16</v>
      </c>
      <c r="D6" s="11" t="s">
        <v>17</v>
      </c>
      <c r="E6" s="20" t="s">
        <v>475</v>
      </c>
      <c r="F6" s="20">
        <v>25</v>
      </c>
      <c r="G6" s="20">
        <v>4</v>
      </c>
      <c r="H6" s="20">
        <v>14</v>
      </c>
      <c r="I6" s="20">
        <v>6</v>
      </c>
      <c r="J6" s="20">
        <v>1.6</v>
      </c>
      <c r="K6" s="11">
        <v>25.2</v>
      </c>
      <c r="L6" s="20">
        <f t="shared" si="0"/>
        <v>495</v>
      </c>
      <c r="M6" s="20">
        <f t="shared" si="1"/>
        <v>13.2</v>
      </c>
      <c r="N6" s="20">
        <f t="shared" si="2"/>
        <v>5</v>
      </c>
      <c r="O6" s="20">
        <f t="shared" si="3"/>
        <v>10</v>
      </c>
      <c r="P6" s="20">
        <f t="shared" si="4"/>
        <v>4.8000000000000007</v>
      </c>
      <c r="Q6" s="21">
        <f t="shared" si="5"/>
        <v>539.80000000000007</v>
      </c>
    </row>
    <row r="7" spans="1:17" x14ac:dyDescent="0.25">
      <c r="A7" s="22">
        <v>2</v>
      </c>
      <c r="B7" s="23">
        <v>11</v>
      </c>
      <c r="C7" s="12" t="s">
        <v>24</v>
      </c>
      <c r="D7" s="12" t="s">
        <v>25</v>
      </c>
      <c r="E7" s="23" t="s">
        <v>475</v>
      </c>
      <c r="F7" s="23">
        <v>25</v>
      </c>
      <c r="G7" s="23">
        <v>8</v>
      </c>
      <c r="H7" s="23">
        <v>23</v>
      </c>
      <c r="I7" s="23">
        <v>12.3</v>
      </c>
      <c r="J7" s="23">
        <v>4</v>
      </c>
      <c r="K7" s="12">
        <v>17.3</v>
      </c>
      <c r="L7" s="23">
        <f t="shared" si="0"/>
        <v>489</v>
      </c>
      <c r="M7" s="23">
        <f t="shared" si="1"/>
        <v>5.3000000000000007</v>
      </c>
      <c r="N7" s="23">
        <f t="shared" si="2"/>
        <v>5</v>
      </c>
      <c r="O7" s="23">
        <f t="shared" si="3"/>
        <v>10</v>
      </c>
      <c r="P7" s="23">
        <f t="shared" si="4"/>
        <v>12</v>
      </c>
      <c r="Q7" s="24">
        <f t="shared" si="5"/>
        <v>502.9</v>
      </c>
    </row>
    <row r="8" spans="1:17" x14ac:dyDescent="0.25">
      <c r="A8" s="19">
        <v>2</v>
      </c>
      <c r="B8" s="20">
        <v>12</v>
      </c>
      <c r="C8" s="11" t="s">
        <v>22</v>
      </c>
      <c r="D8" s="11" t="s">
        <v>23</v>
      </c>
      <c r="E8" s="20" t="s">
        <v>475</v>
      </c>
      <c r="F8" s="20">
        <v>26</v>
      </c>
      <c r="G8" s="20">
        <v>2</v>
      </c>
      <c r="H8" s="20">
        <v>30</v>
      </c>
      <c r="I8" s="20">
        <v>12.5</v>
      </c>
      <c r="J8" s="20">
        <v>5.2</v>
      </c>
      <c r="K8" s="11">
        <v>20.8</v>
      </c>
      <c r="L8" s="20">
        <f t="shared" si="0"/>
        <v>488</v>
      </c>
      <c r="M8" s="20">
        <f t="shared" si="1"/>
        <v>8.8000000000000007</v>
      </c>
      <c r="N8" s="20">
        <f t="shared" si="2"/>
        <v>4</v>
      </c>
      <c r="O8" s="20">
        <f t="shared" si="3"/>
        <v>8</v>
      </c>
      <c r="P8" s="20">
        <f t="shared" si="4"/>
        <v>15.600000000000001</v>
      </c>
      <c r="Q8" s="21">
        <f t="shared" si="5"/>
        <v>506.79999999999995</v>
      </c>
    </row>
    <row r="9" spans="1:17" x14ac:dyDescent="0.25">
      <c r="A9" s="22">
        <v>3</v>
      </c>
      <c r="B9" s="23">
        <v>16</v>
      </c>
      <c r="C9" s="12" t="s">
        <v>42</v>
      </c>
      <c r="D9" s="12" t="s">
        <v>43</v>
      </c>
      <c r="E9" s="23" t="s">
        <v>475</v>
      </c>
      <c r="F9" s="23">
        <v>21</v>
      </c>
      <c r="G9" s="23">
        <v>5</v>
      </c>
      <c r="H9" s="23">
        <v>42</v>
      </c>
      <c r="I9" s="23">
        <v>17.600000000000001</v>
      </c>
      <c r="J9" s="23">
        <v>8.6</v>
      </c>
      <c r="K9" s="12">
        <v>8.5</v>
      </c>
      <c r="L9" s="23">
        <f t="shared" si="0"/>
        <v>484</v>
      </c>
      <c r="M9" s="23">
        <f t="shared" si="1"/>
        <v>-3.5</v>
      </c>
      <c r="N9" s="23">
        <f t="shared" si="2"/>
        <v>9</v>
      </c>
      <c r="O9" s="23">
        <f t="shared" si="3"/>
        <v>18</v>
      </c>
      <c r="P9" s="23">
        <f t="shared" si="4"/>
        <v>25.799999999999997</v>
      </c>
      <c r="Q9" s="24">
        <f t="shared" si="5"/>
        <v>465.7</v>
      </c>
    </row>
    <row r="10" spans="1:17" x14ac:dyDescent="0.25">
      <c r="A10" s="19">
        <v>3</v>
      </c>
      <c r="B10" s="20">
        <v>18</v>
      </c>
      <c r="C10" s="11" t="s">
        <v>41</v>
      </c>
      <c r="D10" s="11" t="s">
        <v>19</v>
      </c>
      <c r="E10" s="20" t="s">
        <v>475</v>
      </c>
      <c r="F10" s="20">
        <v>26</v>
      </c>
      <c r="G10" s="20">
        <v>7</v>
      </c>
      <c r="H10" s="20">
        <v>48</v>
      </c>
      <c r="I10" s="20">
        <v>19</v>
      </c>
      <c r="J10" s="20">
        <v>5.2</v>
      </c>
      <c r="K10" s="11">
        <v>18.5</v>
      </c>
      <c r="L10" s="20">
        <f t="shared" si="0"/>
        <v>482</v>
      </c>
      <c r="M10" s="20">
        <f t="shared" si="1"/>
        <v>6.5</v>
      </c>
      <c r="N10" s="20">
        <f t="shared" si="2"/>
        <v>4</v>
      </c>
      <c r="O10" s="20">
        <f t="shared" si="3"/>
        <v>8</v>
      </c>
      <c r="P10" s="20">
        <f t="shared" si="4"/>
        <v>15.600000000000001</v>
      </c>
      <c r="Q10" s="21">
        <f t="shared" si="5"/>
        <v>493.9</v>
      </c>
    </row>
    <row r="11" spans="1:17" x14ac:dyDescent="0.25">
      <c r="A11" s="22">
        <v>3</v>
      </c>
      <c r="B11" s="23">
        <v>19</v>
      </c>
      <c r="C11" s="12" t="s">
        <v>35</v>
      </c>
      <c r="D11" s="12" t="s">
        <v>36</v>
      </c>
      <c r="E11" s="23" t="s">
        <v>475</v>
      </c>
      <c r="F11" s="23">
        <v>22</v>
      </c>
      <c r="G11" s="23">
        <v>8</v>
      </c>
      <c r="H11" s="23">
        <v>55</v>
      </c>
      <c r="I11" s="23">
        <v>20.399999999999999</v>
      </c>
      <c r="J11" s="23">
        <v>8.1</v>
      </c>
      <c r="K11" s="12">
        <v>14.6</v>
      </c>
      <c r="L11" s="23">
        <f t="shared" si="0"/>
        <v>481</v>
      </c>
      <c r="M11" s="23">
        <f t="shared" si="1"/>
        <v>2.5999999999999996</v>
      </c>
      <c r="N11" s="23">
        <f t="shared" si="2"/>
        <v>8</v>
      </c>
      <c r="O11" s="23">
        <f t="shared" si="3"/>
        <v>16</v>
      </c>
      <c r="P11" s="23">
        <f t="shared" si="4"/>
        <v>24.299999999999997</v>
      </c>
      <c r="Q11" s="24">
        <f t="shared" si="5"/>
        <v>480.5</v>
      </c>
    </row>
    <row r="12" spans="1:17" x14ac:dyDescent="0.25">
      <c r="A12" s="19">
        <v>4</v>
      </c>
      <c r="B12" s="20">
        <v>21</v>
      </c>
      <c r="C12" s="11" t="s">
        <v>44</v>
      </c>
      <c r="D12" s="11" t="s">
        <v>45</v>
      </c>
      <c r="E12" s="20" t="s">
        <v>475</v>
      </c>
      <c r="F12" s="20">
        <v>22</v>
      </c>
      <c r="G12" s="20">
        <v>6</v>
      </c>
      <c r="H12" s="20">
        <v>45</v>
      </c>
      <c r="I12" s="20">
        <v>22.9</v>
      </c>
      <c r="J12" s="20">
        <v>6.8</v>
      </c>
      <c r="K12" s="11">
        <v>11.2</v>
      </c>
      <c r="L12" s="20">
        <f t="shared" si="0"/>
        <v>479</v>
      </c>
      <c r="M12" s="20">
        <f t="shared" si="1"/>
        <v>-0.80000000000000071</v>
      </c>
      <c r="N12" s="20">
        <f t="shared" si="2"/>
        <v>8</v>
      </c>
      <c r="O12" s="20">
        <f t="shared" si="3"/>
        <v>16</v>
      </c>
      <c r="P12" s="20">
        <f t="shared" si="4"/>
        <v>20.399999999999999</v>
      </c>
      <c r="Q12" s="21">
        <f t="shared" si="5"/>
        <v>472.20000000000005</v>
      </c>
    </row>
    <row r="13" spans="1:17" x14ac:dyDescent="0.25">
      <c r="A13" s="22">
        <v>4</v>
      </c>
      <c r="B13" s="23">
        <v>22</v>
      </c>
      <c r="C13" s="12" t="s">
        <v>102</v>
      </c>
      <c r="D13" s="12" t="s">
        <v>75</v>
      </c>
      <c r="E13" s="23" t="s">
        <v>475</v>
      </c>
      <c r="F13" s="23">
        <v>23</v>
      </c>
      <c r="G13" s="23">
        <v>10</v>
      </c>
      <c r="H13" s="23">
        <v>334</v>
      </c>
      <c r="I13" s="23">
        <v>23</v>
      </c>
      <c r="J13" s="23">
        <v>8.3000000000000007</v>
      </c>
      <c r="K13" s="12">
        <v>0</v>
      </c>
      <c r="L13" s="23">
        <f t="shared" si="0"/>
        <v>478</v>
      </c>
      <c r="M13" s="23">
        <f t="shared" si="1"/>
        <v>-12</v>
      </c>
      <c r="N13" s="23">
        <f t="shared" si="2"/>
        <v>7</v>
      </c>
      <c r="O13" s="23">
        <f t="shared" si="3"/>
        <v>14</v>
      </c>
      <c r="P13" s="23">
        <f t="shared" si="4"/>
        <v>24.900000000000002</v>
      </c>
      <c r="Q13" s="24">
        <f t="shared" si="5"/>
        <v>431.1</v>
      </c>
    </row>
    <row r="14" spans="1:17" x14ac:dyDescent="0.25">
      <c r="A14" s="19">
        <v>4</v>
      </c>
      <c r="B14" s="20">
        <v>23</v>
      </c>
      <c r="C14" s="11" t="s">
        <v>39</v>
      </c>
      <c r="D14" s="11" t="s">
        <v>40</v>
      </c>
      <c r="E14" s="20" t="s">
        <v>475</v>
      </c>
      <c r="F14" s="20">
        <v>25</v>
      </c>
      <c r="G14" s="20">
        <v>4</v>
      </c>
      <c r="H14" s="20">
        <v>43</v>
      </c>
      <c r="I14" s="20">
        <v>23.1</v>
      </c>
      <c r="J14" s="20">
        <v>8</v>
      </c>
      <c r="K14" s="11">
        <v>14.9</v>
      </c>
      <c r="L14" s="20">
        <f t="shared" si="0"/>
        <v>477</v>
      </c>
      <c r="M14" s="20">
        <f t="shared" si="1"/>
        <v>2.9000000000000004</v>
      </c>
      <c r="N14" s="20">
        <f t="shared" si="2"/>
        <v>5</v>
      </c>
      <c r="O14" s="20">
        <f t="shared" si="3"/>
        <v>10</v>
      </c>
      <c r="P14" s="20">
        <f t="shared" si="4"/>
        <v>24</v>
      </c>
      <c r="Q14" s="21">
        <f t="shared" si="5"/>
        <v>471.7</v>
      </c>
    </row>
    <row r="15" spans="1:17" x14ac:dyDescent="0.25">
      <c r="A15" s="22">
        <v>4</v>
      </c>
      <c r="B15" s="23">
        <v>25</v>
      </c>
      <c r="C15" s="12" t="s">
        <v>59</v>
      </c>
      <c r="D15" s="12" t="s">
        <v>58</v>
      </c>
      <c r="E15" s="23" t="s">
        <v>475</v>
      </c>
      <c r="F15" s="23">
        <v>22</v>
      </c>
      <c r="G15" s="23">
        <v>12</v>
      </c>
      <c r="H15" s="23">
        <v>46</v>
      </c>
      <c r="I15" s="23">
        <v>25.5</v>
      </c>
      <c r="J15" s="23">
        <v>8.8000000000000007</v>
      </c>
      <c r="K15" s="12">
        <v>14.4</v>
      </c>
      <c r="L15" s="23">
        <f t="shared" si="0"/>
        <v>475</v>
      </c>
      <c r="M15" s="23">
        <f t="shared" si="1"/>
        <v>2.4000000000000004</v>
      </c>
      <c r="N15" s="23">
        <f t="shared" si="2"/>
        <v>8</v>
      </c>
      <c r="O15" s="23">
        <f t="shared" si="3"/>
        <v>16</v>
      </c>
      <c r="P15" s="23">
        <f t="shared" si="4"/>
        <v>26.400000000000002</v>
      </c>
      <c r="Q15" s="24">
        <f t="shared" si="5"/>
        <v>471.8</v>
      </c>
    </row>
    <row r="16" spans="1:17" x14ac:dyDescent="0.25">
      <c r="A16" s="19">
        <v>4</v>
      </c>
      <c r="B16" s="20">
        <v>29</v>
      </c>
      <c r="C16" s="11" t="s">
        <v>67</v>
      </c>
      <c r="D16" s="11" t="s">
        <v>68</v>
      </c>
      <c r="E16" s="20" t="s">
        <v>475</v>
      </c>
      <c r="F16" s="20">
        <v>24</v>
      </c>
      <c r="G16" s="20">
        <v>8</v>
      </c>
      <c r="H16" s="20">
        <v>51</v>
      </c>
      <c r="I16" s="20">
        <v>30</v>
      </c>
      <c r="J16" s="20">
        <v>10.7</v>
      </c>
      <c r="K16" s="11">
        <v>16.600000000000001</v>
      </c>
      <c r="L16" s="20">
        <f t="shared" si="0"/>
        <v>471</v>
      </c>
      <c r="M16" s="20">
        <f t="shared" si="1"/>
        <v>4.6000000000000014</v>
      </c>
      <c r="N16" s="20">
        <f t="shared" si="2"/>
        <v>6</v>
      </c>
      <c r="O16" s="20">
        <f t="shared" si="3"/>
        <v>12</v>
      </c>
      <c r="P16" s="20">
        <f t="shared" si="4"/>
        <v>32.099999999999994</v>
      </c>
      <c r="Q16" s="21">
        <f t="shared" si="5"/>
        <v>464.70000000000005</v>
      </c>
    </row>
    <row r="17" spans="1:17" x14ac:dyDescent="0.25">
      <c r="A17" s="22">
        <v>4</v>
      </c>
      <c r="B17" s="23">
        <v>31</v>
      </c>
      <c r="C17" s="12" t="s">
        <v>66</v>
      </c>
      <c r="D17" s="12" t="s">
        <v>21</v>
      </c>
      <c r="E17" s="23" t="s">
        <v>475</v>
      </c>
      <c r="F17" s="23">
        <v>22</v>
      </c>
      <c r="G17" s="23">
        <v>17</v>
      </c>
      <c r="H17" s="23">
        <v>46</v>
      </c>
      <c r="I17" s="23">
        <v>32.1</v>
      </c>
      <c r="J17" s="23">
        <v>7.9</v>
      </c>
      <c r="K17" s="12">
        <v>13.5</v>
      </c>
      <c r="L17" s="23">
        <f t="shared" si="0"/>
        <v>469</v>
      </c>
      <c r="M17" s="23">
        <f t="shared" si="1"/>
        <v>1.5</v>
      </c>
      <c r="N17" s="23">
        <f t="shared" si="2"/>
        <v>8</v>
      </c>
      <c r="O17" s="23">
        <f t="shared" si="3"/>
        <v>16</v>
      </c>
      <c r="P17" s="23">
        <f t="shared" si="4"/>
        <v>23.700000000000003</v>
      </c>
      <c r="Q17" s="24">
        <f t="shared" si="5"/>
        <v>465.8</v>
      </c>
    </row>
    <row r="18" spans="1:17" x14ac:dyDescent="0.25">
      <c r="A18" s="19">
        <v>5</v>
      </c>
      <c r="B18" s="20">
        <v>38</v>
      </c>
      <c r="C18" s="11" t="s">
        <v>64</v>
      </c>
      <c r="D18" s="11" t="s">
        <v>65</v>
      </c>
      <c r="E18" s="20" t="s">
        <v>475</v>
      </c>
      <c r="F18" s="20">
        <v>26</v>
      </c>
      <c r="G18" s="20">
        <v>17</v>
      </c>
      <c r="H18" s="20">
        <v>52</v>
      </c>
      <c r="I18" s="20">
        <v>38</v>
      </c>
      <c r="J18" s="20">
        <v>8.3000000000000007</v>
      </c>
      <c r="K18" s="11">
        <v>16.5</v>
      </c>
      <c r="L18" s="20">
        <f t="shared" si="0"/>
        <v>462</v>
      </c>
      <c r="M18" s="20">
        <f t="shared" si="1"/>
        <v>4.5</v>
      </c>
      <c r="N18" s="20">
        <f t="shared" si="2"/>
        <v>4</v>
      </c>
      <c r="O18" s="20">
        <f t="shared" si="3"/>
        <v>8</v>
      </c>
      <c r="P18" s="20">
        <f t="shared" si="4"/>
        <v>24.900000000000002</v>
      </c>
      <c r="Q18" s="21">
        <f t="shared" si="5"/>
        <v>458.6</v>
      </c>
    </row>
    <row r="19" spans="1:17" x14ac:dyDescent="0.25">
      <c r="A19" s="22">
        <v>5</v>
      </c>
      <c r="B19" s="23">
        <v>39</v>
      </c>
      <c r="C19" s="12" t="s">
        <v>49</v>
      </c>
      <c r="D19" s="12" t="s">
        <v>50</v>
      </c>
      <c r="E19" s="23" t="s">
        <v>475</v>
      </c>
      <c r="F19" s="23">
        <v>24</v>
      </c>
      <c r="G19" s="23">
        <v>21</v>
      </c>
      <c r="H19" s="23">
        <v>57</v>
      </c>
      <c r="I19" s="23">
        <v>38.5</v>
      </c>
      <c r="J19" s="23">
        <v>8.1</v>
      </c>
      <c r="K19" s="12">
        <v>14.2</v>
      </c>
      <c r="L19" s="23">
        <f t="shared" si="0"/>
        <v>461</v>
      </c>
      <c r="M19" s="23">
        <f t="shared" si="1"/>
        <v>2.1999999999999993</v>
      </c>
      <c r="N19" s="23">
        <f t="shared" si="2"/>
        <v>6</v>
      </c>
      <c r="O19" s="23">
        <f t="shared" si="3"/>
        <v>12</v>
      </c>
      <c r="P19" s="23">
        <f t="shared" si="4"/>
        <v>24.299999999999997</v>
      </c>
      <c r="Q19" s="24">
        <f t="shared" si="5"/>
        <v>455.3</v>
      </c>
    </row>
    <row r="20" spans="1:17" x14ac:dyDescent="0.25">
      <c r="A20" s="19">
        <v>5</v>
      </c>
      <c r="B20" s="20">
        <v>43</v>
      </c>
      <c r="C20" s="11" t="s">
        <v>114</v>
      </c>
      <c r="D20" s="11" t="s">
        <v>81</v>
      </c>
      <c r="E20" s="20" t="s">
        <v>475</v>
      </c>
      <c r="F20" s="20">
        <v>22</v>
      </c>
      <c r="G20" s="20">
        <v>17</v>
      </c>
      <c r="H20" s="20">
        <v>335</v>
      </c>
      <c r="I20" s="20">
        <v>42.9</v>
      </c>
      <c r="J20" s="20">
        <v>10.1</v>
      </c>
      <c r="K20" s="11">
        <v>0</v>
      </c>
      <c r="L20" s="20">
        <f t="shared" si="0"/>
        <v>457</v>
      </c>
      <c r="M20" s="20">
        <f t="shared" si="1"/>
        <v>-12</v>
      </c>
      <c r="N20" s="20">
        <f t="shared" si="2"/>
        <v>8</v>
      </c>
      <c r="O20" s="20">
        <f t="shared" si="3"/>
        <v>16</v>
      </c>
      <c r="P20" s="20">
        <f t="shared" si="4"/>
        <v>30.299999999999997</v>
      </c>
      <c r="Q20" s="21">
        <f t="shared" si="5"/>
        <v>406.7</v>
      </c>
    </row>
    <row r="21" spans="1:17" x14ac:dyDescent="0.25">
      <c r="A21" s="22">
        <v>5</v>
      </c>
      <c r="B21" s="23">
        <v>49</v>
      </c>
      <c r="C21" s="12" t="s">
        <v>53</v>
      </c>
      <c r="D21" s="12" t="s">
        <v>54</v>
      </c>
      <c r="E21" s="23" t="s">
        <v>475</v>
      </c>
      <c r="F21" s="23">
        <v>23</v>
      </c>
      <c r="G21" s="23">
        <v>27</v>
      </c>
      <c r="H21" s="23">
        <v>59</v>
      </c>
      <c r="I21" s="23">
        <v>49.5</v>
      </c>
      <c r="J21" s="23">
        <v>6.5</v>
      </c>
      <c r="K21" s="12">
        <v>15.4</v>
      </c>
      <c r="L21" s="23">
        <f t="shared" si="0"/>
        <v>451</v>
      </c>
      <c r="M21" s="23">
        <f t="shared" si="1"/>
        <v>3.4000000000000004</v>
      </c>
      <c r="N21" s="23">
        <f t="shared" si="2"/>
        <v>7</v>
      </c>
      <c r="O21" s="23">
        <f t="shared" si="3"/>
        <v>14</v>
      </c>
      <c r="P21" s="23">
        <f t="shared" si="4"/>
        <v>19.5</v>
      </c>
      <c r="Q21" s="24">
        <f t="shared" si="5"/>
        <v>455.7</v>
      </c>
    </row>
    <row r="22" spans="1:17" x14ac:dyDescent="0.25">
      <c r="A22" s="19">
        <v>6</v>
      </c>
      <c r="B22" s="20">
        <v>51</v>
      </c>
      <c r="C22" s="11" t="s">
        <v>78</v>
      </c>
      <c r="D22" s="11" t="s">
        <v>63</v>
      </c>
      <c r="E22" s="20" t="s">
        <v>475</v>
      </c>
      <c r="F22" s="20">
        <v>23</v>
      </c>
      <c r="G22" s="20">
        <v>36</v>
      </c>
      <c r="H22" s="20">
        <v>65</v>
      </c>
      <c r="I22" s="20">
        <v>51.2</v>
      </c>
      <c r="J22" s="20">
        <v>7</v>
      </c>
      <c r="K22" s="11">
        <v>17.7</v>
      </c>
      <c r="L22" s="20">
        <f t="shared" si="0"/>
        <v>449</v>
      </c>
      <c r="M22" s="20">
        <f t="shared" si="1"/>
        <v>5.6999999999999993</v>
      </c>
      <c r="N22" s="20">
        <f t="shared" si="2"/>
        <v>7</v>
      </c>
      <c r="O22" s="20">
        <f t="shared" si="3"/>
        <v>14</v>
      </c>
      <c r="P22" s="20">
        <f t="shared" si="4"/>
        <v>21</v>
      </c>
      <c r="Q22" s="21">
        <f t="shared" si="5"/>
        <v>459.1</v>
      </c>
    </row>
    <row r="23" spans="1:17" x14ac:dyDescent="0.25">
      <c r="A23" s="22">
        <v>6</v>
      </c>
      <c r="B23" s="23">
        <v>53</v>
      </c>
      <c r="C23" s="12" t="s">
        <v>174</v>
      </c>
      <c r="D23" s="12" t="s">
        <v>77</v>
      </c>
      <c r="E23" s="23" t="s">
        <v>475</v>
      </c>
      <c r="F23" s="23">
        <v>21</v>
      </c>
      <c r="G23" s="23">
        <v>27</v>
      </c>
      <c r="H23" s="23">
        <v>86</v>
      </c>
      <c r="I23" s="23">
        <v>55.8</v>
      </c>
      <c r="J23" s="23">
        <v>9.5</v>
      </c>
      <c r="K23" s="12">
        <v>0</v>
      </c>
      <c r="L23" s="23">
        <f t="shared" si="0"/>
        <v>447</v>
      </c>
      <c r="M23" s="23">
        <f t="shared" si="1"/>
        <v>-12</v>
      </c>
      <c r="N23" s="23">
        <f t="shared" si="2"/>
        <v>9</v>
      </c>
      <c r="O23" s="23">
        <f t="shared" si="3"/>
        <v>18</v>
      </c>
      <c r="P23" s="23">
        <f t="shared" si="4"/>
        <v>28.5</v>
      </c>
      <c r="Q23" s="24">
        <f t="shared" si="5"/>
        <v>400.5</v>
      </c>
    </row>
    <row r="24" spans="1:17" x14ac:dyDescent="0.25">
      <c r="A24" s="19">
        <v>6</v>
      </c>
      <c r="B24" s="20">
        <v>58</v>
      </c>
      <c r="C24" s="11" t="s">
        <v>88</v>
      </c>
      <c r="D24" s="11" t="s">
        <v>25</v>
      </c>
      <c r="E24" s="20" t="s">
        <v>475</v>
      </c>
      <c r="F24" s="20">
        <v>25</v>
      </c>
      <c r="G24" s="20">
        <v>52</v>
      </c>
      <c r="H24" s="20">
        <v>69</v>
      </c>
      <c r="I24" s="20">
        <v>59.7</v>
      </c>
      <c r="J24" s="20">
        <v>2.9</v>
      </c>
      <c r="K24" s="11">
        <v>13.7</v>
      </c>
      <c r="L24" s="20">
        <f t="shared" si="0"/>
        <v>442</v>
      </c>
      <c r="M24" s="20">
        <f t="shared" si="1"/>
        <v>1.6999999999999993</v>
      </c>
      <c r="N24" s="20">
        <f t="shared" si="2"/>
        <v>5</v>
      </c>
      <c r="O24" s="20">
        <f t="shared" si="3"/>
        <v>10</v>
      </c>
      <c r="P24" s="20">
        <f t="shared" si="4"/>
        <v>8.6999999999999993</v>
      </c>
      <c r="Q24" s="21">
        <f t="shared" si="5"/>
        <v>448.40000000000003</v>
      </c>
    </row>
    <row r="25" spans="1:17" x14ac:dyDescent="0.25">
      <c r="A25" s="22">
        <v>6</v>
      </c>
      <c r="B25" s="23">
        <v>61</v>
      </c>
      <c r="C25" s="12" t="s">
        <v>101</v>
      </c>
      <c r="D25" s="12" t="s">
        <v>28</v>
      </c>
      <c r="E25" s="23" t="s">
        <v>475</v>
      </c>
      <c r="F25" s="23">
        <v>26</v>
      </c>
      <c r="G25" s="23">
        <v>45</v>
      </c>
      <c r="H25" s="23">
        <v>85</v>
      </c>
      <c r="I25" s="23">
        <v>60.4</v>
      </c>
      <c r="J25" s="23">
        <v>6.2</v>
      </c>
      <c r="K25" s="12">
        <v>15.7</v>
      </c>
      <c r="L25" s="23">
        <f t="shared" si="0"/>
        <v>439</v>
      </c>
      <c r="M25" s="23">
        <f t="shared" si="1"/>
        <v>3.6999999999999993</v>
      </c>
      <c r="N25" s="23">
        <f t="shared" si="2"/>
        <v>4</v>
      </c>
      <c r="O25" s="23">
        <f t="shared" si="3"/>
        <v>8</v>
      </c>
      <c r="P25" s="23">
        <f t="shared" si="4"/>
        <v>18.600000000000001</v>
      </c>
      <c r="Q25" s="24">
        <f t="shared" si="5"/>
        <v>439.5</v>
      </c>
    </row>
    <row r="26" spans="1:17" x14ac:dyDescent="0.25">
      <c r="A26" s="19">
        <v>7</v>
      </c>
      <c r="B26" s="20">
        <v>68</v>
      </c>
      <c r="C26" s="11" t="s">
        <v>135</v>
      </c>
      <c r="D26" s="11" t="s">
        <v>129</v>
      </c>
      <c r="E26" s="20" t="s">
        <v>475</v>
      </c>
      <c r="F26" s="20">
        <v>24</v>
      </c>
      <c r="G26" s="20">
        <v>59</v>
      </c>
      <c r="H26" s="20">
        <v>110</v>
      </c>
      <c r="I26" s="20">
        <v>72.7</v>
      </c>
      <c r="J26" s="20">
        <v>12.7</v>
      </c>
      <c r="K26" s="11">
        <v>16.399999999999999</v>
      </c>
      <c r="L26" s="20">
        <f t="shared" si="0"/>
        <v>432</v>
      </c>
      <c r="M26" s="20">
        <f t="shared" si="1"/>
        <v>4.3999999999999986</v>
      </c>
      <c r="N26" s="20">
        <f t="shared" si="2"/>
        <v>6</v>
      </c>
      <c r="O26" s="20">
        <f t="shared" si="3"/>
        <v>12</v>
      </c>
      <c r="P26" s="20">
        <f t="shared" si="4"/>
        <v>38.099999999999994</v>
      </c>
      <c r="Q26" s="21">
        <f t="shared" si="5"/>
        <v>419.1</v>
      </c>
    </row>
    <row r="27" spans="1:17" x14ac:dyDescent="0.25">
      <c r="A27" s="22">
        <v>7</v>
      </c>
      <c r="B27" s="23">
        <v>73</v>
      </c>
      <c r="C27" s="12" t="s">
        <v>80</v>
      </c>
      <c r="D27" s="12" t="s">
        <v>81</v>
      </c>
      <c r="E27" s="23" t="s">
        <v>475</v>
      </c>
      <c r="F27" s="23">
        <v>22</v>
      </c>
      <c r="G27" s="23">
        <v>46</v>
      </c>
      <c r="H27" s="23">
        <v>127</v>
      </c>
      <c r="I27" s="23">
        <v>76.3</v>
      </c>
      <c r="J27" s="23">
        <v>13.9</v>
      </c>
      <c r="K27" s="12">
        <v>17.899999999999999</v>
      </c>
      <c r="L27" s="23">
        <f t="shared" si="0"/>
        <v>427</v>
      </c>
      <c r="M27" s="23">
        <f t="shared" si="1"/>
        <v>5.8999999999999986</v>
      </c>
      <c r="N27" s="23">
        <f t="shared" si="2"/>
        <v>8</v>
      </c>
      <c r="O27" s="23">
        <f t="shared" si="3"/>
        <v>16</v>
      </c>
      <c r="P27" s="23">
        <f t="shared" si="4"/>
        <v>41.7</v>
      </c>
      <c r="Q27" s="24">
        <f t="shared" si="5"/>
        <v>419</v>
      </c>
    </row>
    <row r="28" spans="1:17" x14ac:dyDescent="0.25">
      <c r="A28" s="19">
        <v>7</v>
      </c>
      <c r="B28" s="20">
        <v>80</v>
      </c>
      <c r="C28" s="11" t="s">
        <v>99</v>
      </c>
      <c r="D28" s="11" t="s">
        <v>56</v>
      </c>
      <c r="E28" s="20" t="s">
        <v>475</v>
      </c>
      <c r="F28" s="20">
        <v>23</v>
      </c>
      <c r="G28" s="20">
        <v>51</v>
      </c>
      <c r="H28" s="20">
        <v>128</v>
      </c>
      <c r="I28" s="20">
        <v>81.2</v>
      </c>
      <c r="J28" s="20">
        <v>14.2</v>
      </c>
      <c r="K28" s="11">
        <v>13.3</v>
      </c>
      <c r="L28" s="20">
        <f t="shared" si="0"/>
        <v>420</v>
      </c>
      <c r="M28" s="20">
        <f t="shared" si="1"/>
        <v>1.3000000000000007</v>
      </c>
      <c r="N28" s="20">
        <f t="shared" si="2"/>
        <v>7</v>
      </c>
      <c r="O28" s="20">
        <f t="shared" si="3"/>
        <v>14</v>
      </c>
      <c r="P28" s="20">
        <f t="shared" si="4"/>
        <v>42.599999999999994</v>
      </c>
      <c r="Q28" s="21">
        <f t="shared" si="5"/>
        <v>395.29999999999995</v>
      </c>
    </row>
    <row r="29" spans="1:17" x14ac:dyDescent="0.25">
      <c r="A29" s="22">
        <v>7</v>
      </c>
      <c r="B29" s="23">
        <v>82</v>
      </c>
      <c r="C29" s="12" t="s">
        <v>141</v>
      </c>
      <c r="D29" s="12" t="s">
        <v>38</v>
      </c>
      <c r="E29" s="23" t="s">
        <v>475</v>
      </c>
      <c r="F29" s="23">
        <v>25</v>
      </c>
      <c r="G29" s="23">
        <v>59</v>
      </c>
      <c r="H29" s="23">
        <v>134</v>
      </c>
      <c r="I29" s="23">
        <v>85.5</v>
      </c>
      <c r="J29" s="23">
        <v>12.9</v>
      </c>
      <c r="K29" s="12">
        <v>10.5</v>
      </c>
      <c r="L29" s="23">
        <f t="shared" si="0"/>
        <v>418</v>
      </c>
      <c r="M29" s="23">
        <f t="shared" si="1"/>
        <v>-1.5</v>
      </c>
      <c r="N29" s="23">
        <f t="shared" si="2"/>
        <v>5</v>
      </c>
      <c r="O29" s="23">
        <f t="shared" si="3"/>
        <v>10</v>
      </c>
      <c r="P29" s="23">
        <f t="shared" si="4"/>
        <v>38.700000000000003</v>
      </c>
      <c r="Q29" s="24">
        <f t="shared" si="5"/>
        <v>384.8</v>
      </c>
    </row>
    <row r="30" spans="1:17" x14ac:dyDescent="0.25">
      <c r="A30" s="19">
        <v>7</v>
      </c>
      <c r="B30" s="20">
        <v>83</v>
      </c>
      <c r="C30" s="11" t="s">
        <v>108</v>
      </c>
      <c r="D30" s="11" t="s">
        <v>77</v>
      </c>
      <c r="E30" s="20" t="s">
        <v>475</v>
      </c>
      <c r="F30" s="20">
        <v>28</v>
      </c>
      <c r="G30" s="20">
        <v>61</v>
      </c>
      <c r="H30" s="20">
        <v>131</v>
      </c>
      <c r="I30" s="20">
        <v>87.2</v>
      </c>
      <c r="J30" s="20">
        <v>12.6</v>
      </c>
      <c r="K30" s="11">
        <v>13.2</v>
      </c>
      <c r="L30" s="20">
        <f t="shared" si="0"/>
        <v>417</v>
      </c>
      <c r="M30" s="20">
        <f t="shared" si="1"/>
        <v>1.1999999999999993</v>
      </c>
      <c r="N30" s="20">
        <f t="shared" si="2"/>
        <v>2</v>
      </c>
      <c r="O30" s="20">
        <f t="shared" si="3"/>
        <v>4</v>
      </c>
      <c r="P30" s="20">
        <f t="shared" si="4"/>
        <v>37.799999999999997</v>
      </c>
      <c r="Q30" s="21">
        <f t="shared" si="5"/>
        <v>386.8</v>
      </c>
    </row>
    <row r="31" spans="1:17" x14ac:dyDescent="0.25">
      <c r="A31" s="22">
        <v>7</v>
      </c>
      <c r="B31" s="23">
        <v>85</v>
      </c>
      <c r="C31" s="12" t="s">
        <v>115</v>
      </c>
      <c r="D31" s="12" t="s">
        <v>19</v>
      </c>
      <c r="E31" s="23" t="s">
        <v>475</v>
      </c>
      <c r="F31" s="23">
        <v>23</v>
      </c>
      <c r="G31" s="23">
        <v>61</v>
      </c>
      <c r="H31" s="23">
        <v>144</v>
      </c>
      <c r="I31" s="23">
        <v>90.6</v>
      </c>
      <c r="J31" s="23">
        <v>11.2</v>
      </c>
      <c r="K31" s="12">
        <v>3.7</v>
      </c>
      <c r="L31" s="23">
        <f t="shared" si="0"/>
        <v>415</v>
      </c>
      <c r="M31" s="23">
        <f t="shared" si="1"/>
        <v>-8.3000000000000007</v>
      </c>
      <c r="N31" s="23">
        <f t="shared" si="2"/>
        <v>7</v>
      </c>
      <c r="O31" s="23">
        <f t="shared" si="3"/>
        <v>14</v>
      </c>
      <c r="P31" s="23">
        <f t="shared" si="4"/>
        <v>33.599999999999994</v>
      </c>
      <c r="Q31" s="24">
        <f t="shared" si="5"/>
        <v>370.5</v>
      </c>
    </row>
    <row r="32" spans="1:17" x14ac:dyDescent="0.25">
      <c r="A32" s="19">
        <v>7</v>
      </c>
      <c r="B32" s="20">
        <v>86</v>
      </c>
      <c r="C32" s="11" t="s">
        <v>117</v>
      </c>
      <c r="D32" s="11" t="s">
        <v>118</v>
      </c>
      <c r="E32" s="20" t="s">
        <v>475</v>
      </c>
      <c r="F32" s="20">
        <v>24</v>
      </c>
      <c r="G32" s="20">
        <v>69</v>
      </c>
      <c r="H32" s="20">
        <v>132</v>
      </c>
      <c r="I32" s="20">
        <v>92.4</v>
      </c>
      <c r="J32" s="20">
        <v>15.1</v>
      </c>
      <c r="K32" s="11">
        <v>9.1</v>
      </c>
      <c r="L32" s="20">
        <f t="shared" si="0"/>
        <v>414</v>
      </c>
      <c r="M32" s="20">
        <f t="shared" si="1"/>
        <v>-2.9000000000000004</v>
      </c>
      <c r="N32" s="20">
        <f t="shared" si="2"/>
        <v>6</v>
      </c>
      <c r="O32" s="20">
        <f t="shared" si="3"/>
        <v>12</v>
      </c>
      <c r="P32" s="20">
        <f t="shared" si="4"/>
        <v>45.3</v>
      </c>
      <c r="Q32" s="21">
        <f t="shared" si="5"/>
        <v>372</v>
      </c>
    </row>
    <row r="33" spans="1:17" x14ac:dyDescent="0.25">
      <c r="A33" s="22">
        <v>8</v>
      </c>
      <c r="B33" s="23">
        <v>89</v>
      </c>
      <c r="C33" s="12" t="s">
        <v>139</v>
      </c>
      <c r="D33" s="12" t="s">
        <v>34</v>
      </c>
      <c r="E33" s="23" t="s">
        <v>475</v>
      </c>
      <c r="F33" s="23">
        <v>23</v>
      </c>
      <c r="G33" s="23">
        <v>60</v>
      </c>
      <c r="H33" s="23">
        <v>153</v>
      </c>
      <c r="I33" s="23">
        <v>96.3</v>
      </c>
      <c r="J33" s="23">
        <v>10.7</v>
      </c>
      <c r="K33" s="12">
        <v>7.8</v>
      </c>
      <c r="L33" s="23">
        <f t="shared" si="0"/>
        <v>411</v>
      </c>
      <c r="M33" s="23">
        <f t="shared" si="1"/>
        <v>-4.2</v>
      </c>
      <c r="N33" s="23">
        <f t="shared" si="2"/>
        <v>7</v>
      </c>
      <c r="O33" s="23">
        <f t="shared" si="3"/>
        <v>14</v>
      </c>
      <c r="P33" s="23">
        <f t="shared" si="4"/>
        <v>32.099999999999994</v>
      </c>
      <c r="Q33" s="24">
        <f t="shared" si="5"/>
        <v>380.29999999999995</v>
      </c>
    </row>
    <row r="34" spans="1:17" x14ac:dyDescent="0.25">
      <c r="A34" s="19">
        <v>8</v>
      </c>
      <c r="B34" s="20">
        <v>90</v>
      </c>
      <c r="C34" s="11" t="s">
        <v>131</v>
      </c>
      <c r="D34" s="11" t="s">
        <v>32</v>
      </c>
      <c r="E34" s="20" t="s">
        <v>475</v>
      </c>
      <c r="F34" s="20">
        <v>29</v>
      </c>
      <c r="G34" s="20">
        <v>66</v>
      </c>
      <c r="H34" s="20">
        <v>224</v>
      </c>
      <c r="I34" s="20">
        <v>98</v>
      </c>
      <c r="J34" s="20">
        <v>18.600000000000001</v>
      </c>
      <c r="K34" s="11">
        <v>12.5</v>
      </c>
      <c r="L34" s="20">
        <f t="shared" si="0"/>
        <v>410</v>
      </c>
      <c r="M34" s="20">
        <f t="shared" si="1"/>
        <v>0.5</v>
      </c>
      <c r="N34" s="20">
        <f t="shared" si="2"/>
        <v>1</v>
      </c>
      <c r="O34" s="20">
        <f t="shared" si="3"/>
        <v>2</v>
      </c>
      <c r="P34" s="20">
        <f t="shared" si="4"/>
        <v>55.800000000000004</v>
      </c>
      <c r="Q34" s="21">
        <f t="shared" si="5"/>
        <v>357.7</v>
      </c>
    </row>
    <row r="35" spans="1:17" x14ac:dyDescent="0.25">
      <c r="A35" s="22">
        <v>8</v>
      </c>
      <c r="B35" s="23">
        <v>92</v>
      </c>
      <c r="C35" s="12" t="s">
        <v>244</v>
      </c>
      <c r="D35" s="12" t="s">
        <v>157</v>
      </c>
      <c r="E35" s="23" t="s">
        <v>475</v>
      </c>
      <c r="F35" s="23">
        <v>22</v>
      </c>
      <c r="G35" s="23">
        <v>59</v>
      </c>
      <c r="H35" s="23">
        <v>217</v>
      </c>
      <c r="I35" s="23">
        <v>86.1</v>
      </c>
      <c r="J35" s="23">
        <v>28.2</v>
      </c>
      <c r="K35" s="12">
        <v>0</v>
      </c>
      <c r="L35" s="23">
        <f t="shared" si="0"/>
        <v>408</v>
      </c>
      <c r="M35" s="23">
        <f t="shared" si="1"/>
        <v>-12</v>
      </c>
      <c r="N35" s="23">
        <f t="shared" si="2"/>
        <v>8</v>
      </c>
      <c r="O35" s="23">
        <f t="shared" si="3"/>
        <v>16</v>
      </c>
      <c r="P35" s="23">
        <f t="shared" si="4"/>
        <v>84.6</v>
      </c>
      <c r="Q35" s="24">
        <f t="shared" si="5"/>
        <v>303.39999999999998</v>
      </c>
    </row>
    <row r="36" spans="1:17" x14ac:dyDescent="0.25">
      <c r="A36" s="19">
        <v>8</v>
      </c>
      <c r="B36" s="20">
        <v>96</v>
      </c>
      <c r="C36" s="11" t="s">
        <v>126</v>
      </c>
      <c r="D36" s="11" t="s">
        <v>56</v>
      </c>
      <c r="E36" s="20" t="s">
        <v>475</v>
      </c>
      <c r="F36" s="20">
        <v>26</v>
      </c>
      <c r="G36" s="20">
        <v>79</v>
      </c>
      <c r="H36" s="20">
        <v>130</v>
      </c>
      <c r="I36" s="20">
        <v>101.8</v>
      </c>
      <c r="J36" s="20">
        <v>12.6</v>
      </c>
      <c r="K36" s="11">
        <v>10.199999999999999</v>
      </c>
      <c r="L36" s="20">
        <f t="shared" si="0"/>
        <v>404</v>
      </c>
      <c r="M36" s="20">
        <f t="shared" si="1"/>
        <v>-1.8000000000000007</v>
      </c>
      <c r="N36" s="20">
        <f t="shared" si="2"/>
        <v>4</v>
      </c>
      <c r="O36" s="20">
        <f t="shared" si="3"/>
        <v>8</v>
      </c>
      <c r="P36" s="20">
        <f t="shared" si="4"/>
        <v>37.799999999999997</v>
      </c>
      <c r="Q36" s="21">
        <f t="shared" si="5"/>
        <v>368.8</v>
      </c>
    </row>
    <row r="37" spans="1:17" x14ac:dyDescent="0.25">
      <c r="A37" s="22">
        <v>8</v>
      </c>
      <c r="B37" s="23">
        <v>97</v>
      </c>
      <c r="C37" s="12" t="s">
        <v>257</v>
      </c>
      <c r="D37" s="12" t="s">
        <v>32</v>
      </c>
      <c r="E37" s="23" t="s">
        <v>475</v>
      </c>
      <c r="F37" s="23">
        <v>22</v>
      </c>
      <c r="G37" s="23">
        <v>59</v>
      </c>
      <c r="H37" s="23">
        <v>264</v>
      </c>
      <c r="I37" s="23">
        <v>90.7</v>
      </c>
      <c r="J37" s="23">
        <v>39.700000000000003</v>
      </c>
      <c r="K37" s="12">
        <v>0</v>
      </c>
      <c r="L37" s="23">
        <f t="shared" si="0"/>
        <v>403</v>
      </c>
      <c r="M37" s="23">
        <f t="shared" si="1"/>
        <v>-12</v>
      </c>
      <c r="N37" s="23">
        <f t="shared" si="2"/>
        <v>8</v>
      </c>
      <c r="O37" s="23">
        <f t="shared" si="3"/>
        <v>16</v>
      </c>
      <c r="P37" s="23">
        <f t="shared" si="4"/>
        <v>119.10000000000001</v>
      </c>
      <c r="Q37" s="24">
        <f t="shared" si="5"/>
        <v>263.89999999999998</v>
      </c>
    </row>
    <row r="38" spans="1:17" x14ac:dyDescent="0.25">
      <c r="A38" s="19">
        <v>8</v>
      </c>
      <c r="B38" s="20">
        <v>108</v>
      </c>
      <c r="C38" s="11" t="s">
        <v>145</v>
      </c>
      <c r="D38" s="11" t="s">
        <v>40</v>
      </c>
      <c r="E38" s="20" t="s">
        <v>475</v>
      </c>
      <c r="F38" s="20">
        <v>24</v>
      </c>
      <c r="G38" s="20">
        <v>76</v>
      </c>
      <c r="H38" s="20">
        <v>168</v>
      </c>
      <c r="I38" s="20">
        <v>110.3</v>
      </c>
      <c r="J38" s="20">
        <v>15.9</v>
      </c>
      <c r="K38" s="11">
        <v>7.5</v>
      </c>
      <c r="L38" s="20">
        <f t="shared" si="0"/>
        <v>392</v>
      </c>
      <c r="M38" s="20">
        <f t="shared" si="1"/>
        <v>-4.5</v>
      </c>
      <c r="N38" s="20">
        <f t="shared" si="2"/>
        <v>6</v>
      </c>
      <c r="O38" s="20">
        <f t="shared" si="3"/>
        <v>12</v>
      </c>
      <c r="P38" s="20">
        <f t="shared" si="4"/>
        <v>47.7</v>
      </c>
      <c r="Q38" s="21">
        <f t="shared" si="5"/>
        <v>342.8</v>
      </c>
    </row>
    <row r="39" spans="1:17" x14ac:dyDescent="0.25">
      <c r="A39" s="22">
        <v>8</v>
      </c>
      <c r="B39" s="23">
        <v>109</v>
      </c>
      <c r="C39" s="12" t="s">
        <v>113</v>
      </c>
      <c r="D39" s="12" t="s">
        <v>54</v>
      </c>
      <c r="E39" s="23" t="s">
        <v>475</v>
      </c>
      <c r="F39" s="23">
        <v>27</v>
      </c>
      <c r="G39" s="23">
        <v>60</v>
      </c>
      <c r="H39" s="23">
        <v>161</v>
      </c>
      <c r="I39" s="23">
        <v>111.4</v>
      </c>
      <c r="J39" s="23">
        <v>21.4</v>
      </c>
      <c r="K39" s="12">
        <v>12.8</v>
      </c>
      <c r="L39" s="23">
        <f t="shared" si="0"/>
        <v>391</v>
      </c>
      <c r="M39" s="23">
        <f t="shared" si="1"/>
        <v>0.80000000000000071</v>
      </c>
      <c r="N39" s="23">
        <f t="shared" si="2"/>
        <v>3</v>
      </c>
      <c r="O39" s="23">
        <f t="shared" si="3"/>
        <v>6</v>
      </c>
      <c r="P39" s="23">
        <f t="shared" si="4"/>
        <v>64.199999999999989</v>
      </c>
      <c r="Q39" s="24">
        <f t="shared" si="5"/>
        <v>335.2</v>
      </c>
    </row>
    <row r="40" spans="1:17" x14ac:dyDescent="0.25">
      <c r="A40" s="19">
        <v>8</v>
      </c>
      <c r="B40" s="20">
        <v>112</v>
      </c>
      <c r="C40" s="11" t="s">
        <v>138</v>
      </c>
      <c r="D40" s="11" t="s">
        <v>38</v>
      </c>
      <c r="E40" s="20" t="s">
        <v>475</v>
      </c>
      <c r="F40" s="20">
        <v>26</v>
      </c>
      <c r="G40" s="20">
        <v>76</v>
      </c>
      <c r="H40" s="20">
        <v>173</v>
      </c>
      <c r="I40" s="20">
        <v>113</v>
      </c>
      <c r="J40" s="20">
        <v>18.5</v>
      </c>
      <c r="K40" s="11">
        <v>12.7</v>
      </c>
      <c r="L40" s="20">
        <f t="shared" si="0"/>
        <v>388</v>
      </c>
      <c r="M40" s="20">
        <f t="shared" si="1"/>
        <v>0.69999999999999929</v>
      </c>
      <c r="N40" s="20">
        <f t="shared" si="2"/>
        <v>4</v>
      </c>
      <c r="O40" s="20">
        <f t="shared" si="3"/>
        <v>8</v>
      </c>
      <c r="P40" s="20">
        <f t="shared" si="4"/>
        <v>55.5</v>
      </c>
      <c r="Q40" s="21">
        <f t="shared" si="5"/>
        <v>342.6</v>
      </c>
    </row>
    <row r="41" spans="1:17" x14ac:dyDescent="0.25">
      <c r="A41" s="22">
        <v>8</v>
      </c>
      <c r="B41" s="23">
        <v>115</v>
      </c>
      <c r="C41" s="12" t="s">
        <v>133</v>
      </c>
      <c r="D41" s="12" t="s">
        <v>85</v>
      </c>
      <c r="E41" s="23" t="s">
        <v>475</v>
      </c>
      <c r="F41" s="23">
        <v>29</v>
      </c>
      <c r="G41" s="23">
        <v>71</v>
      </c>
      <c r="H41" s="23">
        <v>170</v>
      </c>
      <c r="I41" s="23">
        <v>118.3</v>
      </c>
      <c r="J41" s="23">
        <v>13</v>
      </c>
      <c r="K41" s="12">
        <v>15</v>
      </c>
      <c r="L41" s="23">
        <f t="shared" si="0"/>
        <v>385</v>
      </c>
      <c r="M41" s="23">
        <f t="shared" si="1"/>
        <v>3</v>
      </c>
      <c r="N41" s="23">
        <f t="shared" si="2"/>
        <v>1</v>
      </c>
      <c r="O41" s="23">
        <f t="shared" si="3"/>
        <v>2</v>
      </c>
      <c r="P41" s="23">
        <f t="shared" si="4"/>
        <v>39</v>
      </c>
      <c r="Q41" s="24">
        <f t="shared" si="5"/>
        <v>357</v>
      </c>
    </row>
    <row r="42" spans="1:17" x14ac:dyDescent="0.25">
      <c r="A42" s="19">
        <v>8</v>
      </c>
      <c r="B42" s="20">
        <v>117</v>
      </c>
      <c r="C42" s="11" t="s">
        <v>248</v>
      </c>
      <c r="D42" s="11" t="s">
        <v>48</v>
      </c>
      <c r="E42" s="20" t="s">
        <v>475</v>
      </c>
      <c r="F42" s="20">
        <v>28</v>
      </c>
      <c r="G42" s="20">
        <v>76</v>
      </c>
      <c r="H42" s="20">
        <v>237</v>
      </c>
      <c r="I42" s="20">
        <v>119.4</v>
      </c>
      <c r="J42" s="20">
        <v>26.4</v>
      </c>
      <c r="K42" s="11">
        <v>13.8</v>
      </c>
      <c r="L42" s="20">
        <f t="shared" si="0"/>
        <v>383</v>
      </c>
      <c r="M42" s="20">
        <f t="shared" si="1"/>
        <v>1.8000000000000007</v>
      </c>
      <c r="N42" s="20">
        <f t="shared" si="2"/>
        <v>2</v>
      </c>
      <c r="O42" s="20">
        <f t="shared" si="3"/>
        <v>4</v>
      </c>
      <c r="P42" s="20">
        <f t="shared" si="4"/>
        <v>79.199999999999989</v>
      </c>
      <c r="Q42" s="21">
        <f t="shared" si="5"/>
        <v>313.2</v>
      </c>
    </row>
    <row r="43" spans="1:17" x14ac:dyDescent="0.25">
      <c r="A43" s="22">
        <v>8</v>
      </c>
      <c r="B43" s="23">
        <v>120</v>
      </c>
      <c r="C43" s="12" t="s">
        <v>140</v>
      </c>
      <c r="D43" s="12" t="s">
        <v>34</v>
      </c>
      <c r="E43" s="23" t="s">
        <v>475</v>
      </c>
      <c r="F43" s="23">
        <v>23</v>
      </c>
      <c r="G43" s="23">
        <v>80</v>
      </c>
      <c r="H43" s="23">
        <v>194</v>
      </c>
      <c r="I43" s="23">
        <v>120.4</v>
      </c>
      <c r="J43" s="23">
        <v>14.1</v>
      </c>
      <c r="K43" s="12">
        <v>9</v>
      </c>
      <c r="L43" s="23">
        <f t="shared" si="0"/>
        <v>380</v>
      </c>
      <c r="M43" s="23">
        <f t="shared" si="1"/>
        <v>-3</v>
      </c>
      <c r="N43" s="23">
        <f t="shared" si="2"/>
        <v>7</v>
      </c>
      <c r="O43" s="23">
        <f t="shared" si="3"/>
        <v>14</v>
      </c>
      <c r="P43" s="23">
        <f t="shared" si="4"/>
        <v>42.3</v>
      </c>
      <c r="Q43" s="24">
        <f t="shared" si="5"/>
        <v>342.7</v>
      </c>
    </row>
    <row r="44" spans="1:17" x14ac:dyDescent="0.25">
      <c r="A44" s="19">
        <v>9</v>
      </c>
      <c r="B44" s="20">
        <v>128</v>
      </c>
      <c r="C44" s="11" t="s">
        <v>172</v>
      </c>
      <c r="D44" s="11" t="s">
        <v>43</v>
      </c>
      <c r="E44" s="20" t="s">
        <v>475</v>
      </c>
      <c r="F44" s="20">
        <v>23</v>
      </c>
      <c r="G44" s="20">
        <v>100</v>
      </c>
      <c r="H44" s="20">
        <v>182</v>
      </c>
      <c r="I44" s="20">
        <v>130.6</v>
      </c>
      <c r="J44" s="20">
        <v>13.2</v>
      </c>
      <c r="K44" s="11">
        <v>8.6999999999999993</v>
      </c>
      <c r="L44" s="20">
        <f t="shared" si="0"/>
        <v>372</v>
      </c>
      <c r="M44" s="20">
        <f t="shared" si="1"/>
        <v>-3.3000000000000007</v>
      </c>
      <c r="N44" s="20">
        <f t="shared" si="2"/>
        <v>7</v>
      </c>
      <c r="O44" s="20">
        <f t="shared" si="3"/>
        <v>14</v>
      </c>
      <c r="P44" s="20">
        <f t="shared" si="4"/>
        <v>39.599999999999994</v>
      </c>
      <c r="Q44" s="21">
        <f t="shared" si="5"/>
        <v>336.5</v>
      </c>
    </row>
    <row r="45" spans="1:17" x14ac:dyDescent="0.25">
      <c r="A45" s="22">
        <v>9</v>
      </c>
      <c r="B45" s="23">
        <v>129</v>
      </c>
      <c r="C45" s="12" t="s">
        <v>159</v>
      </c>
      <c r="D45" s="12" t="s">
        <v>15</v>
      </c>
      <c r="E45" s="23" t="s">
        <v>475</v>
      </c>
      <c r="F45" s="23">
        <v>24</v>
      </c>
      <c r="G45" s="23">
        <v>93</v>
      </c>
      <c r="H45" s="23">
        <v>157</v>
      </c>
      <c r="I45" s="23">
        <v>130.80000000000001</v>
      </c>
      <c r="J45" s="23">
        <v>10.8</v>
      </c>
      <c r="K45" s="12">
        <v>12.1</v>
      </c>
      <c r="L45" s="23">
        <f t="shared" si="0"/>
        <v>371</v>
      </c>
      <c r="M45" s="23">
        <f t="shared" si="1"/>
        <v>9.9999999999999645E-2</v>
      </c>
      <c r="N45" s="23">
        <f t="shared" si="2"/>
        <v>6</v>
      </c>
      <c r="O45" s="23">
        <f t="shared" si="3"/>
        <v>12</v>
      </c>
      <c r="P45" s="23">
        <f t="shared" si="4"/>
        <v>32.400000000000006</v>
      </c>
      <c r="Q45" s="24">
        <f t="shared" si="5"/>
        <v>350.9</v>
      </c>
    </row>
    <row r="46" spans="1:17" x14ac:dyDescent="0.25">
      <c r="A46" s="19">
        <v>9</v>
      </c>
      <c r="B46" s="20">
        <v>131</v>
      </c>
      <c r="C46" s="11" t="s">
        <v>166</v>
      </c>
      <c r="D46" s="11" t="s">
        <v>13</v>
      </c>
      <c r="E46" s="20" t="s">
        <v>475</v>
      </c>
      <c r="F46" s="20">
        <v>22</v>
      </c>
      <c r="G46" s="20">
        <v>93</v>
      </c>
      <c r="H46" s="20">
        <v>181</v>
      </c>
      <c r="I46" s="20">
        <v>132.9</v>
      </c>
      <c r="J46" s="20">
        <v>16.8</v>
      </c>
      <c r="K46" s="11">
        <v>6.7</v>
      </c>
      <c r="L46" s="20">
        <f t="shared" si="0"/>
        <v>369</v>
      </c>
      <c r="M46" s="20">
        <f t="shared" si="1"/>
        <v>-5.3</v>
      </c>
      <c r="N46" s="20">
        <f t="shared" si="2"/>
        <v>8</v>
      </c>
      <c r="O46" s="20">
        <f t="shared" si="3"/>
        <v>16</v>
      </c>
      <c r="P46" s="20">
        <f t="shared" si="4"/>
        <v>50.400000000000006</v>
      </c>
      <c r="Q46" s="21">
        <f t="shared" si="5"/>
        <v>318.70000000000005</v>
      </c>
    </row>
    <row r="47" spans="1:17" x14ac:dyDescent="0.25">
      <c r="A47" s="22">
        <v>9</v>
      </c>
      <c r="B47" s="23">
        <v>136</v>
      </c>
      <c r="C47" s="12" t="s">
        <v>160</v>
      </c>
      <c r="D47" s="12" t="s">
        <v>63</v>
      </c>
      <c r="E47" s="23" t="s">
        <v>475</v>
      </c>
      <c r="F47" s="23">
        <v>25</v>
      </c>
      <c r="G47" s="23">
        <v>98</v>
      </c>
      <c r="H47" s="23">
        <v>256</v>
      </c>
      <c r="I47" s="23">
        <v>138.19999999999999</v>
      </c>
      <c r="J47" s="23">
        <v>25.7</v>
      </c>
      <c r="K47" s="12">
        <v>5.8</v>
      </c>
      <c r="L47" s="23">
        <f t="shared" si="0"/>
        <v>364</v>
      </c>
      <c r="M47" s="23">
        <f t="shared" si="1"/>
        <v>-6.2</v>
      </c>
      <c r="N47" s="23">
        <f t="shared" si="2"/>
        <v>5</v>
      </c>
      <c r="O47" s="23">
        <f t="shared" si="3"/>
        <v>10</v>
      </c>
      <c r="P47" s="23">
        <f t="shared" si="4"/>
        <v>77.099999999999994</v>
      </c>
      <c r="Q47" s="24">
        <f t="shared" si="5"/>
        <v>278.29999999999995</v>
      </c>
    </row>
    <row r="48" spans="1:17" x14ac:dyDescent="0.25">
      <c r="A48" s="19">
        <v>9</v>
      </c>
      <c r="B48" s="20">
        <v>137</v>
      </c>
      <c r="C48" s="11" t="s">
        <v>184</v>
      </c>
      <c r="D48" s="11" t="s">
        <v>85</v>
      </c>
      <c r="E48" s="20" t="s">
        <v>475</v>
      </c>
      <c r="F48" s="20">
        <v>26</v>
      </c>
      <c r="G48" s="20">
        <v>100</v>
      </c>
      <c r="H48" s="20">
        <v>216</v>
      </c>
      <c r="I48" s="20">
        <v>141.80000000000001</v>
      </c>
      <c r="J48" s="20">
        <v>17.5</v>
      </c>
      <c r="K48" s="11">
        <v>6</v>
      </c>
      <c r="L48" s="20">
        <f t="shared" si="0"/>
        <v>363</v>
      </c>
      <c r="M48" s="20">
        <f t="shared" si="1"/>
        <v>-6</v>
      </c>
      <c r="N48" s="20">
        <f t="shared" si="2"/>
        <v>4</v>
      </c>
      <c r="O48" s="20">
        <f t="shared" si="3"/>
        <v>8</v>
      </c>
      <c r="P48" s="20">
        <f t="shared" si="4"/>
        <v>52.5</v>
      </c>
      <c r="Q48" s="21">
        <f t="shared" si="5"/>
        <v>300.5</v>
      </c>
    </row>
    <row r="49" spans="1:17" x14ac:dyDescent="0.25">
      <c r="A49" s="22">
        <v>9</v>
      </c>
      <c r="B49" s="23">
        <v>139</v>
      </c>
      <c r="C49" s="12" t="s">
        <v>500</v>
      </c>
      <c r="D49" s="12" t="s">
        <v>50</v>
      </c>
      <c r="E49" s="23" t="s">
        <v>475</v>
      </c>
      <c r="F49" s="23">
        <v>22</v>
      </c>
      <c r="G49" s="23">
        <v>93</v>
      </c>
      <c r="H49" s="23">
        <v>303</v>
      </c>
      <c r="I49" s="23">
        <v>144.6</v>
      </c>
      <c r="J49" s="23">
        <v>42.7</v>
      </c>
      <c r="K49" s="12">
        <v>0</v>
      </c>
      <c r="L49" s="23">
        <f t="shared" si="0"/>
        <v>361</v>
      </c>
      <c r="M49" s="23">
        <f t="shared" si="1"/>
        <v>-12</v>
      </c>
      <c r="N49" s="23">
        <f t="shared" si="2"/>
        <v>8</v>
      </c>
      <c r="O49" s="23">
        <f t="shared" si="3"/>
        <v>16</v>
      </c>
      <c r="P49" s="23">
        <f t="shared" si="4"/>
        <v>128.10000000000002</v>
      </c>
      <c r="Q49" s="24">
        <f t="shared" si="5"/>
        <v>212.89999999999998</v>
      </c>
    </row>
    <row r="50" spans="1:17" x14ac:dyDescent="0.25">
      <c r="A50" s="19">
        <v>9</v>
      </c>
      <c r="B50" s="20">
        <v>144</v>
      </c>
      <c r="C50" s="11" t="s">
        <v>190</v>
      </c>
      <c r="D50" s="11" t="s">
        <v>45</v>
      </c>
      <c r="E50" s="20" t="s">
        <v>475</v>
      </c>
      <c r="F50" s="20">
        <v>26</v>
      </c>
      <c r="G50" s="20">
        <v>99</v>
      </c>
      <c r="H50" s="20">
        <v>321</v>
      </c>
      <c r="I50" s="20">
        <v>149</v>
      </c>
      <c r="J50" s="20">
        <v>29.2</v>
      </c>
      <c r="K50" s="11">
        <v>8</v>
      </c>
      <c r="L50" s="20">
        <f t="shared" si="0"/>
        <v>356</v>
      </c>
      <c r="M50" s="20">
        <f t="shared" si="1"/>
        <v>-4</v>
      </c>
      <c r="N50" s="20">
        <f t="shared" si="2"/>
        <v>4</v>
      </c>
      <c r="O50" s="20">
        <f t="shared" si="3"/>
        <v>8</v>
      </c>
      <c r="P50" s="20">
        <f t="shared" si="4"/>
        <v>87.6</v>
      </c>
      <c r="Q50" s="21">
        <f t="shared" si="5"/>
        <v>264.39999999999998</v>
      </c>
    </row>
    <row r="51" spans="1:17" x14ac:dyDescent="0.25">
      <c r="A51" s="22">
        <v>9</v>
      </c>
      <c r="B51" s="23">
        <v>145</v>
      </c>
      <c r="C51" s="12" t="s">
        <v>187</v>
      </c>
      <c r="D51" s="12" t="s">
        <v>28</v>
      </c>
      <c r="E51" s="23" t="s">
        <v>475</v>
      </c>
      <c r="F51" s="23">
        <v>25</v>
      </c>
      <c r="G51" s="23">
        <v>115</v>
      </c>
      <c r="H51" s="23">
        <v>209</v>
      </c>
      <c r="I51" s="23">
        <v>154.1</v>
      </c>
      <c r="J51" s="23">
        <v>14</v>
      </c>
      <c r="K51" s="12">
        <v>1.1000000000000001</v>
      </c>
      <c r="L51" s="23">
        <f t="shared" si="0"/>
        <v>355</v>
      </c>
      <c r="M51" s="23">
        <f t="shared" si="1"/>
        <v>-10.9</v>
      </c>
      <c r="N51" s="23">
        <f t="shared" si="2"/>
        <v>5</v>
      </c>
      <c r="O51" s="23">
        <f t="shared" si="3"/>
        <v>10</v>
      </c>
      <c r="P51" s="23">
        <f t="shared" si="4"/>
        <v>42</v>
      </c>
      <c r="Q51" s="24">
        <f t="shared" si="5"/>
        <v>290.3</v>
      </c>
    </row>
    <row r="52" spans="1:17" x14ac:dyDescent="0.25">
      <c r="A52" s="19">
        <v>9</v>
      </c>
      <c r="B52" s="20">
        <v>150</v>
      </c>
      <c r="C52" s="11" t="s">
        <v>203</v>
      </c>
      <c r="D52" s="11" t="s">
        <v>9</v>
      </c>
      <c r="E52" s="20" t="s">
        <v>475</v>
      </c>
      <c r="F52" s="20">
        <v>22</v>
      </c>
      <c r="G52" s="20">
        <v>105</v>
      </c>
      <c r="H52" s="20">
        <v>238</v>
      </c>
      <c r="I52" s="20">
        <v>157.80000000000001</v>
      </c>
      <c r="J52" s="20">
        <v>28.8</v>
      </c>
      <c r="K52" s="11">
        <v>0</v>
      </c>
      <c r="L52" s="20">
        <f t="shared" si="0"/>
        <v>350</v>
      </c>
      <c r="M52" s="20">
        <f t="shared" si="1"/>
        <v>-12</v>
      </c>
      <c r="N52" s="20">
        <f t="shared" si="2"/>
        <v>8</v>
      </c>
      <c r="O52" s="20">
        <f t="shared" si="3"/>
        <v>16</v>
      </c>
      <c r="P52" s="20">
        <f t="shared" si="4"/>
        <v>86.4</v>
      </c>
      <c r="Q52" s="21">
        <f t="shared" si="5"/>
        <v>243.6</v>
      </c>
    </row>
    <row r="53" spans="1:17" x14ac:dyDescent="0.25">
      <c r="A53" s="22">
        <v>9</v>
      </c>
      <c r="B53" s="23">
        <v>153</v>
      </c>
      <c r="C53" s="12" t="s">
        <v>182</v>
      </c>
      <c r="D53" s="12" t="s">
        <v>58</v>
      </c>
      <c r="E53" s="23" t="s">
        <v>475</v>
      </c>
      <c r="F53" s="23">
        <v>27</v>
      </c>
      <c r="G53" s="23">
        <v>123</v>
      </c>
      <c r="H53" s="23">
        <v>209</v>
      </c>
      <c r="I53" s="23">
        <v>159.9</v>
      </c>
      <c r="J53" s="23">
        <v>17.899999999999999</v>
      </c>
      <c r="K53" s="12">
        <v>12</v>
      </c>
      <c r="L53" s="23">
        <f t="shared" si="0"/>
        <v>347</v>
      </c>
      <c r="M53" s="23">
        <f t="shared" si="1"/>
        <v>0</v>
      </c>
      <c r="N53" s="23">
        <f t="shared" si="2"/>
        <v>3</v>
      </c>
      <c r="O53" s="23">
        <f t="shared" si="3"/>
        <v>6</v>
      </c>
      <c r="P53" s="23">
        <f t="shared" si="4"/>
        <v>53.699999999999996</v>
      </c>
      <c r="Q53" s="24">
        <f t="shared" si="5"/>
        <v>299.3</v>
      </c>
    </row>
    <row r="54" spans="1:17" x14ac:dyDescent="0.25">
      <c r="A54" s="19">
        <v>10</v>
      </c>
      <c r="B54" s="20">
        <v>156</v>
      </c>
      <c r="C54" s="11" t="s">
        <v>194</v>
      </c>
      <c r="D54" s="11" t="s">
        <v>36</v>
      </c>
      <c r="E54" s="20" t="s">
        <v>475</v>
      </c>
      <c r="F54" s="20">
        <v>26</v>
      </c>
      <c r="G54" s="20">
        <v>134</v>
      </c>
      <c r="H54" s="20">
        <v>277</v>
      </c>
      <c r="I54" s="20">
        <v>163.80000000000001</v>
      </c>
      <c r="J54" s="20">
        <v>26.2</v>
      </c>
      <c r="K54" s="11">
        <v>9.1</v>
      </c>
      <c r="L54" s="20">
        <f t="shared" si="0"/>
        <v>344</v>
      </c>
      <c r="M54" s="20">
        <f t="shared" si="1"/>
        <v>-2.9000000000000004</v>
      </c>
      <c r="N54" s="20">
        <f t="shared" si="2"/>
        <v>4</v>
      </c>
      <c r="O54" s="20">
        <f t="shared" si="3"/>
        <v>8</v>
      </c>
      <c r="P54" s="20">
        <f t="shared" si="4"/>
        <v>78.599999999999994</v>
      </c>
      <c r="Q54" s="21">
        <f t="shared" si="5"/>
        <v>264.70000000000005</v>
      </c>
    </row>
    <row r="55" spans="1:17" x14ac:dyDescent="0.25">
      <c r="A55" s="22">
        <v>10</v>
      </c>
      <c r="B55" s="23">
        <v>167</v>
      </c>
      <c r="C55" s="12" t="s">
        <v>205</v>
      </c>
      <c r="D55" s="12" t="s">
        <v>15</v>
      </c>
      <c r="E55" s="23" t="s">
        <v>475</v>
      </c>
      <c r="F55" s="23">
        <v>25</v>
      </c>
      <c r="G55" s="23">
        <v>134</v>
      </c>
      <c r="H55" s="23">
        <v>264</v>
      </c>
      <c r="I55" s="23">
        <v>184.3</v>
      </c>
      <c r="J55" s="23">
        <v>24.2</v>
      </c>
      <c r="K55" s="12">
        <v>8.6</v>
      </c>
      <c r="L55" s="23">
        <f t="shared" si="0"/>
        <v>333</v>
      </c>
      <c r="M55" s="23">
        <f t="shared" si="1"/>
        <v>-3.4000000000000004</v>
      </c>
      <c r="N55" s="23">
        <f t="shared" si="2"/>
        <v>5</v>
      </c>
      <c r="O55" s="23">
        <f t="shared" si="3"/>
        <v>10</v>
      </c>
      <c r="P55" s="23">
        <f t="shared" si="4"/>
        <v>72.599999999999994</v>
      </c>
      <c r="Q55" s="24">
        <f t="shared" si="5"/>
        <v>260.20000000000005</v>
      </c>
    </row>
    <row r="56" spans="1:17" x14ac:dyDescent="0.25">
      <c r="A56" s="19">
        <v>10</v>
      </c>
      <c r="B56" s="20">
        <v>171</v>
      </c>
      <c r="C56" s="11" t="s">
        <v>213</v>
      </c>
      <c r="D56" s="11" t="s">
        <v>17</v>
      </c>
      <c r="E56" s="20" t="s">
        <v>475</v>
      </c>
      <c r="F56" s="20">
        <v>31</v>
      </c>
      <c r="G56" s="20">
        <v>121</v>
      </c>
      <c r="H56" s="20">
        <v>327</v>
      </c>
      <c r="I56" s="20">
        <v>185.1</v>
      </c>
      <c r="J56" s="20">
        <v>34.299999999999997</v>
      </c>
      <c r="K56" s="11">
        <v>9.1</v>
      </c>
      <c r="L56" s="20">
        <f t="shared" si="0"/>
        <v>329</v>
      </c>
      <c r="M56" s="20">
        <f t="shared" si="1"/>
        <v>-2.9000000000000004</v>
      </c>
      <c r="N56" s="20">
        <f t="shared" si="2"/>
        <v>-1</v>
      </c>
      <c r="O56" s="20">
        <f t="shared" si="3"/>
        <v>-2</v>
      </c>
      <c r="P56" s="20">
        <f t="shared" si="4"/>
        <v>102.89999999999999</v>
      </c>
      <c r="Q56" s="21">
        <f t="shared" si="5"/>
        <v>215.40000000000003</v>
      </c>
    </row>
    <row r="57" spans="1:17" x14ac:dyDescent="0.25">
      <c r="A57" s="22">
        <v>10</v>
      </c>
      <c r="B57" s="23">
        <v>174</v>
      </c>
      <c r="C57" s="12" t="s">
        <v>193</v>
      </c>
      <c r="D57" s="12" t="s">
        <v>56</v>
      </c>
      <c r="E57" s="23" t="s">
        <v>475</v>
      </c>
      <c r="F57" s="23">
        <v>24</v>
      </c>
      <c r="G57" s="23">
        <v>143</v>
      </c>
      <c r="H57" s="23">
        <v>356</v>
      </c>
      <c r="I57" s="23">
        <v>188.2</v>
      </c>
      <c r="J57" s="23">
        <v>31.8</v>
      </c>
      <c r="K57" s="12">
        <v>2.2999999999999998</v>
      </c>
      <c r="L57" s="23">
        <f t="shared" si="0"/>
        <v>326</v>
      </c>
      <c r="M57" s="23">
        <f t="shared" si="1"/>
        <v>-9.6999999999999993</v>
      </c>
      <c r="N57" s="23">
        <f t="shared" si="2"/>
        <v>6</v>
      </c>
      <c r="O57" s="23">
        <f t="shared" si="3"/>
        <v>12</v>
      </c>
      <c r="P57" s="23">
        <f t="shared" si="4"/>
        <v>95.4</v>
      </c>
      <c r="Q57" s="24">
        <f t="shared" si="5"/>
        <v>213.49999999999997</v>
      </c>
    </row>
    <row r="58" spans="1:17" x14ac:dyDescent="0.25">
      <c r="A58" s="19">
        <v>10</v>
      </c>
      <c r="B58" s="20">
        <v>175</v>
      </c>
      <c r="C58" s="11" t="s">
        <v>199</v>
      </c>
      <c r="D58" s="11" t="s">
        <v>118</v>
      </c>
      <c r="E58" s="20" t="s">
        <v>475</v>
      </c>
      <c r="F58" s="20">
        <v>26</v>
      </c>
      <c r="G58" s="20">
        <v>130</v>
      </c>
      <c r="H58" s="20">
        <v>323</v>
      </c>
      <c r="I58" s="20">
        <v>188.3</v>
      </c>
      <c r="J58" s="20">
        <v>37.299999999999997</v>
      </c>
      <c r="K58" s="11">
        <v>8.4</v>
      </c>
      <c r="L58" s="20">
        <f t="shared" si="0"/>
        <v>325</v>
      </c>
      <c r="M58" s="20">
        <f t="shared" si="1"/>
        <v>-3.5999999999999996</v>
      </c>
      <c r="N58" s="20">
        <f t="shared" si="2"/>
        <v>4</v>
      </c>
      <c r="O58" s="20">
        <f t="shared" si="3"/>
        <v>8</v>
      </c>
      <c r="P58" s="20">
        <f t="shared" si="4"/>
        <v>111.89999999999999</v>
      </c>
      <c r="Q58" s="21">
        <f t="shared" si="5"/>
        <v>210.3</v>
      </c>
    </row>
    <row r="59" spans="1:17" x14ac:dyDescent="0.25">
      <c r="A59" s="22">
        <v>10</v>
      </c>
      <c r="B59" s="23">
        <v>176</v>
      </c>
      <c r="C59" s="12" t="s">
        <v>214</v>
      </c>
      <c r="D59" s="12" t="s">
        <v>32</v>
      </c>
      <c r="E59" s="23" t="s">
        <v>475</v>
      </c>
      <c r="F59" s="23">
        <v>25</v>
      </c>
      <c r="G59" s="23">
        <v>119</v>
      </c>
      <c r="H59" s="23">
        <v>283</v>
      </c>
      <c r="I59" s="23">
        <v>191.3</v>
      </c>
      <c r="J59" s="23">
        <v>30.3</v>
      </c>
      <c r="K59" s="12">
        <v>11.9</v>
      </c>
      <c r="L59" s="23">
        <f t="shared" si="0"/>
        <v>324</v>
      </c>
      <c r="M59" s="23">
        <f t="shared" si="1"/>
        <v>-9.9999999999999645E-2</v>
      </c>
      <c r="N59" s="23">
        <f t="shared" si="2"/>
        <v>5</v>
      </c>
      <c r="O59" s="23">
        <f t="shared" si="3"/>
        <v>10</v>
      </c>
      <c r="P59" s="23">
        <f t="shared" si="4"/>
        <v>90.9</v>
      </c>
      <c r="Q59" s="24">
        <f t="shared" si="5"/>
        <v>242.79999999999998</v>
      </c>
    </row>
    <row r="60" spans="1:17" x14ac:dyDescent="0.25">
      <c r="A60" s="19">
        <v>10</v>
      </c>
      <c r="B60" s="20">
        <v>183</v>
      </c>
      <c r="C60" s="11" t="s">
        <v>209</v>
      </c>
      <c r="D60" s="11" t="s">
        <v>118</v>
      </c>
      <c r="E60" s="20" t="s">
        <v>475</v>
      </c>
      <c r="F60" s="20">
        <v>29</v>
      </c>
      <c r="G60" s="20">
        <v>126</v>
      </c>
      <c r="H60" s="20">
        <v>311</v>
      </c>
      <c r="I60" s="20">
        <v>196.5</v>
      </c>
      <c r="J60" s="20">
        <v>33.6</v>
      </c>
      <c r="K60" s="11">
        <v>8.3000000000000007</v>
      </c>
      <c r="L60" s="20">
        <f t="shared" si="0"/>
        <v>317</v>
      </c>
      <c r="M60" s="20">
        <f t="shared" si="1"/>
        <v>-3.6999999999999993</v>
      </c>
      <c r="N60" s="20">
        <f t="shared" si="2"/>
        <v>1</v>
      </c>
      <c r="O60" s="20">
        <f t="shared" si="3"/>
        <v>2</v>
      </c>
      <c r="P60" s="20">
        <f t="shared" si="4"/>
        <v>100.80000000000001</v>
      </c>
      <c r="Q60" s="21">
        <f t="shared" si="5"/>
        <v>207.09999999999997</v>
      </c>
    </row>
    <row r="61" spans="1:17" x14ac:dyDescent="0.25">
      <c r="A61" s="22">
        <v>10</v>
      </c>
      <c r="B61" s="23">
        <v>187</v>
      </c>
      <c r="C61" s="12" t="s">
        <v>286</v>
      </c>
      <c r="D61" s="12" t="s">
        <v>129</v>
      </c>
      <c r="E61" s="23" t="s">
        <v>475</v>
      </c>
      <c r="F61" s="23">
        <v>22</v>
      </c>
      <c r="G61" s="23">
        <v>84</v>
      </c>
      <c r="H61" s="23">
        <v>295</v>
      </c>
      <c r="I61" s="23">
        <v>193.9</v>
      </c>
      <c r="J61" s="23">
        <v>43.1</v>
      </c>
      <c r="K61" s="12">
        <v>11.5</v>
      </c>
      <c r="L61" s="23">
        <f t="shared" si="0"/>
        <v>313</v>
      </c>
      <c r="M61" s="23">
        <f t="shared" si="1"/>
        <v>-0.5</v>
      </c>
      <c r="N61" s="23">
        <f t="shared" si="2"/>
        <v>8</v>
      </c>
      <c r="O61" s="23">
        <f t="shared" si="3"/>
        <v>16</v>
      </c>
      <c r="P61" s="23">
        <f t="shared" si="4"/>
        <v>129.30000000000001</v>
      </c>
      <c r="Q61" s="24">
        <f t="shared" si="5"/>
        <v>198.2</v>
      </c>
    </row>
    <row r="62" spans="1:17" x14ac:dyDescent="0.25">
      <c r="A62" s="19">
        <v>11</v>
      </c>
      <c r="B62" s="20">
        <v>194</v>
      </c>
      <c r="C62" s="11" t="s">
        <v>218</v>
      </c>
      <c r="D62" s="11" t="s">
        <v>65</v>
      </c>
      <c r="E62" s="20" t="s">
        <v>475</v>
      </c>
      <c r="F62" s="20">
        <v>23</v>
      </c>
      <c r="G62" s="20">
        <v>182</v>
      </c>
      <c r="H62" s="20">
        <v>315</v>
      </c>
      <c r="I62" s="20">
        <v>213.8</v>
      </c>
      <c r="J62" s="20">
        <v>32.299999999999997</v>
      </c>
      <c r="K62" s="11">
        <v>5.8</v>
      </c>
      <c r="L62" s="20">
        <f t="shared" si="0"/>
        <v>306</v>
      </c>
      <c r="M62" s="20">
        <f t="shared" si="1"/>
        <v>-6.2</v>
      </c>
      <c r="N62" s="20">
        <f t="shared" si="2"/>
        <v>7</v>
      </c>
      <c r="O62" s="20">
        <f t="shared" si="3"/>
        <v>14</v>
      </c>
      <c r="P62" s="20">
        <f t="shared" si="4"/>
        <v>96.899999999999991</v>
      </c>
      <c r="Q62" s="21">
        <f t="shared" si="5"/>
        <v>204.5</v>
      </c>
    </row>
    <row r="63" spans="1:17" x14ac:dyDescent="0.25">
      <c r="A63" s="22">
        <v>11</v>
      </c>
      <c r="B63" s="23">
        <v>200</v>
      </c>
      <c r="C63" s="12" t="s">
        <v>217</v>
      </c>
      <c r="D63" s="12" t="s">
        <v>50</v>
      </c>
      <c r="E63" s="23" t="s">
        <v>475</v>
      </c>
      <c r="F63" s="23">
        <v>23</v>
      </c>
      <c r="G63" s="23">
        <v>146</v>
      </c>
      <c r="H63" s="23">
        <v>313</v>
      </c>
      <c r="I63" s="23">
        <v>220.6</v>
      </c>
      <c r="J63" s="23">
        <v>44.1</v>
      </c>
      <c r="K63" s="12">
        <v>4.5</v>
      </c>
      <c r="L63" s="23">
        <f t="shared" si="0"/>
        <v>300</v>
      </c>
      <c r="M63" s="23">
        <f t="shared" si="1"/>
        <v>-7.5</v>
      </c>
      <c r="N63" s="23">
        <f t="shared" si="2"/>
        <v>7</v>
      </c>
      <c r="O63" s="23">
        <f t="shared" si="3"/>
        <v>14</v>
      </c>
      <c r="P63" s="23">
        <f t="shared" si="4"/>
        <v>132.30000000000001</v>
      </c>
      <c r="Q63" s="24">
        <f t="shared" si="5"/>
        <v>159.19999999999999</v>
      </c>
    </row>
    <row r="64" spans="1:17" x14ac:dyDescent="0.25">
      <c r="A64" s="19">
        <v>11</v>
      </c>
      <c r="B64" s="20">
        <v>206</v>
      </c>
      <c r="C64" s="11" t="s">
        <v>233</v>
      </c>
      <c r="D64" s="11" t="s">
        <v>75</v>
      </c>
      <c r="E64" s="20" t="s">
        <v>475</v>
      </c>
      <c r="F64" s="20">
        <v>23</v>
      </c>
      <c r="G64" s="20">
        <v>149</v>
      </c>
      <c r="H64" s="20">
        <v>309</v>
      </c>
      <c r="I64" s="20">
        <v>226.5</v>
      </c>
      <c r="J64" s="20">
        <v>39.299999999999997</v>
      </c>
      <c r="K64" s="11">
        <v>4.7</v>
      </c>
      <c r="L64" s="20">
        <f t="shared" si="0"/>
        <v>294</v>
      </c>
      <c r="M64" s="20">
        <f t="shared" si="1"/>
        <v>-7.3</v>
      </c>
      <c r="N64" s="20">
        <f t="shared" si="2"/>
        <v>7</v>
      </c>
      <c r="O64" s="20">
        <f t="shared" si="3"/>
        <v>14</v>
      </c>
      <c r="P64" s="20">
        <f t="shared" si="4"/>
        <v>117.89999999999999</v>
      </c>
      <c r="Q64" s="21">
        <f t="shared" si="5"/>
        <v>168.20000000000005</v>
      </c>
    </row>
    <row r="65" spans="1:17" x14ac:dyDescent="0.25">
      <c r="A65" s="22">
        <v>11</v>
      </c>
      <c r="B65" s="23">
        <v>208</v>
      </c>
      <c r="C65" s="12" t="s">
        <v>191</v>
      </c>
      <c r="D65" s="12" t="s">
        <v>103</v>
      </c>
      <c r="E65" s="23" t="s">
        <v>475</v>
      </c>
      <c r="F65" s="23">
        <v>26</v>
      </c>
      <c r="G65" s="23">
        <v>123</v>
      </c>
      <c r="H65" s="23">
        <v>297</v>
      </c>
      <c r="I65" s="23">
        <v>219.8</v>
      </c>
      <c r="J65" s="23">
        <v>38.1</v>
      </c>
      <c r="K65" s="12">
        <v>10.9</v>
      </c>
      <c r="L65" s="23">
        <f t="shared" si="0"/>
        <v>292</v>
      </c>
      <c r="M65" s="23">
        <f t="shared" si="1"/>
        <v>-1.0999999999999996</v>
      </c>
      <c r="N65" s="23">
        <f t="shared" si="2"/>
        <v>4</v>
      </c>
      <c r="O65" s="23">
        <f t="shared" si="3"/>
        <v>8</v>
      </c>
      <c r="P65" s="23">
        <f t="shared" si="4"/>
        <v>114.30000000000001</v>
      </c>
      <c r="Q65" s="24">
        <f t="shared" si="5"/>
        <v>182.39999999999998</v>
      </c>
    </row>
    <row r="66" spans="1:17" x14ac:dyDescent="0.25">
      <c r="A66" s="19">
        <v>11</v>
      </c>
      <c r="B66" s="20">
        <v>211</v>
      </c>
      <c r="C66" s="11" t="s">
        <v>253</v>
      </c>
      <c r="D66" s="11" t="s">
        <v>23</v>
      </c>
      <c r="E66" s="20" t="s">
        <v>475</v>
      </c>
      <c r="F66" s="20">
        <v>22</v>
      </c>
      <c r="G66" s="20">
        <v>126</v>
      </c>
      <c r="H66" s="20">
        <v>322</v>
      </c>
      <c r="I66" s="20">
        <v>220.5</v>
      </c>
      <c r="J66" s="20">
        <v>40.700000000000003</v>
      </c>
      <c r="K66" s="11">
        <v>3.2</v>
      </c>
      <c r="L66" s="20">
        <f t="shared" ref="L66:L129" si="6">500-B66</f>
        <v>289</v>
      </c>
      <c r="M66" s="20">
        <f t="shared" ref="M66:M129" si="7">K66-12</f>
        <v>-8.8000000000000007</v>
      </c>
      <c r="N66" s="20">
        <f t="shared" ref="N66:N129" si="8">30-F66</f>
        <v>8</v>
      </c>
      <c r="O66" s="20">
        <f t="shared" ref="O66:O129" si="9">N66*2</f>
        <v>16</v>
      </c>
      <c r="P66" s="20">
        <f t="shared" ref="P66:P129" si="10">J66*3</f>
        <v>122.10000000000001</v>
      </c>
      <c r="Q66" s="21">
        <f t="shared" ref="Q66:Q129" si="11">L66+(M66*3)+O66-P66</f>
        <v>156.5</v>
      </c>
    </row>
    <row r="67" spans="1:17" x14ac:dyDescent="0.25">
      <c r="A67" s="22">
        <v>11</v>
      </c>
      <c r="B67" s="23">
        <v>212</v>
      </c>
      <c r="C67" s="12" t="s">
        <v>333</v>
      </c>
      <c r="D67" s="12" t="s">
        <v>118</v>
      </c>
      <c r="E67" s="23" t="s">
        <v>475</v>
      </c>
      <c r="F67" s="23">
        <v>23</v>
      </c>
      <c r="G67" s="23">
        <v>110</v>
      </c>
      <c r="H67" s="23">
        <v>336</v>
      </c>
      <c r="I67" s="23">
        <v>204.3</v>
      </c>
      <c r="J67" s="23">
        <v>55.3</v>
      </c>
      <c r="K67" s="12">
        <v>0</v>
      </c>
      <c r="L67" s="23">
        <f t="shared" si="6"/>
        <v>288</v>
      </c>
      <c r="M67" s="23">
        <f t="shared" si="7"/>
        <v>-12</v>
      </c>
      <c r="N67" s="23">
        <f t="shared" si="8"/>
        <v>7</v>
      </c>
      <c r="O67" s="23">
        <f t="shared" si="9"/>
        <v>14</v>
      </c>
      <c r="P67" s="23">
        <f t="shared" si="10"/>
        <v>165.89999999999998</v>
      </c>
      <c r="Q67" s="24">
        <f t="shared" si="11"/>
        <v>100.10000000000002</v>
      </c>
    </row>
    <row r="68" spans="1:17" x14ac:dyDescent="0.25">
      <c r="A68" s="19">
        <v>11</v>
      </c>
      <c r="B68" s="20">
        <v>215</v>
      </c>
      <c r="C68" s="11" t="s">
        <v>246</v>
      </c>
      <c r="D68" s="11" t="s">
        <v>157</v>
      </c>
      <c r="E68" s="20" t="s">
        <v>475</v>
      </c>
      <c r="F68" s="20">
        <v>23</v>
      </c>
      <c r="G68" s="20">
        <v>166</v>
      </c>
      <c r="H68" s="20">
        <v>326</v>
      </c>
      <c r="I68" s="20">
        <v>224</v>
      </c>
      <c r="J68" s="20">
        <v>45.8</v>
      </c>
      <c r="K68" s="11">
        <v>5.3</v>
      </c>
      <c r="L68" s="20">
        <f t="shared" si="6"/>
        <v>285</v>
      </c>
      <c r="M68" s="20">
        <f t="shared" si="7"/>
        <v>-6.7</v>
      </c>
      <c r="N68" s="20">
        <f t="shared" si="8"/>
        <v>7</v>
      </c>
      <c r="O68" s="20">
        <f t="shared" si="9"/>
        <v>14</v>
      </c>
      <c r="P68" s="20">
        <f t="shared" si="10"/>
        <v>137.39999999999998</v>
      </c>
      <c r="Q68" s="21">
        <f t="shared" si="11"/>
        <v>141.5</v>
      </c>
    </row>
    <row r="69" spans="1:17" x14ac:dyDescent="0.25">
      <c r="A69" s="22">
        <v>11</v>
      </c>
      <c r="B69" s="23">
        <v>218</v>
      </c>
      <c r="C69" s="12" t="s">
        <v>235</v>
      </c>
      <c r="D69" s="12" t="s">
        <v>75</v>
      </c>
      <c r="E69" s="23" t="s">
        <v>475</v>
      </c>
      <c r="F69" s="23">
        <v>23</v>
      </c>
      <c r="G69" s="23">
        <v>170</v>
      </c>
      <c r="H69" s="23">
        <v>325</v>
      </c>
      <c r="I69" s="23">
        <v>234</v>
      </c>
      <c r="J69" s="23">
        <v>40.1</v>
      </c>
      <c r="K69" s="12">
        <v>2.1</v>
      </c>
      <c r="L69" s="23">
        <f t="shared" si="6"/>
        <v>282</v>
      </c>
      <c r="M69" s="23">
        <f t="shared" si="7"/>
        <v>-9.9</v>
      </c>
      <c r="N69" s="23">
        <f t="shared" si="8"/>
        <v>7</v>
      </c>
      <c r="O69" s="23">
        <f t="shared" si="9"/>
        <v>14</v>
      </c>
      <c r="P69" s="23">
        <f t="shared" si="10"/>
        <v>120.30000000000001</v>
      </c>
      <c r="Q69" s="24">
        <f t="shared" si="11"/>
        <v>146</v>
      </c>
    </row>
    <row r="70" spans="1:17" x14ac:dyDescent="0.25">
      <c r="A70" s="19">
        <v>11</v>
      </c>
      <c r="B70" s="20">
        <v>228</v>
      </c>
      <c r="C70" s="11" t="s">
        <v>263</v>
      </c>
      <c r="D70" s="11" t="s">
        <v>56</v>
      </c>
      <c r="E70" s="20" t="s">
        <v>475</v>
      </c>
      <c r="F70" s="20">
        <v>29</v>
      </c>
      <c r="G70" s="20">
        <v>156</v>
      </c>
      <c r="H70" s="20">
        <v>307</v>
      </c>
      <c r="I70" s="20">
        <v>240.8</v>
      </c>
      <c r="J70" s="20">
        <v>37.9</v>
      </c>
      <c r="K70" s="11">
        <v>9.9</v>
      </c>
      <c r="L70" s="20">
        <f t="shared" si="6"/>
        <v>272</v>
      </c>
      <c r="M70" s="20">
        <f t="shared" si="7"/>
        <v>-2.0999999999999996</v>
      </c>
      <c r="N70" s="20">
        <f t="shared" si="8"/>
        <v>1</v>
      </c>
      <c r="O70" s="20">
        <f t="shared" si="9"/>
        <v>2</v>
      </c>
      <c r="P70" s="20">
        <f t="shared" si="10"/>
        <v>113.69999999999999</v>
      </c>
      <c r="Q70" s="21">
        <f t="shared" si="11"/>
        <v>154</v>
      </c>
    </row>
    <row r="71" spans="1:17" x14ac:dyDescent="0.25">
      <c r="A71" s="22">
        <v>11</v>
      </c>
      <c r="B71" s="23">
        <v>229</v>
      </c>
      <c r="C71" s="12" t="s">
        <v>270</v>
      </c>
      <c r="D71" s="12" t="s">
        <v>157</v>
      </c>
      <c r="E71" s="23" t="s">
        <v>475</v>
      </c>
      <c r="F71" s="23">
        <v>28</v>
      </c>
      <c r="G71" s="23">
        <v>134</v>
      </c>
      <c r="H71" s="23">
        <v>369</v>
      </c>
      <c r="I71" s="23">
        <v>234</v>
      </c>
      <c r="J71" s="23">
        <v>43.5</v>
      </c>
      <c r="K71" s="12">
        <v>1.6</v>
      </c>
      <c r="L71" s="23">
        <f t="shared" si="6"/>
        <v>271</v>
      </c>
      <c r="M71" s="23">
        <f t="shared" si="7"/>
        <v>-10.4</v>
      </c>
      <c r="N71" s="23">
        <f t="shared" si="8"/>
        <v>2</v>
      </c>
      <c r="O71" s="23">
        <f t="shared" si="9"/>
        <v>4</v>
      </c>
      <c r="P71" s="23">
        <f t="shared" si="10"/>
        <v>130.5</v>
      </c>
      <c r="Q71" s="24">
        <f t="shared" si="11"/>
        <v>113.30000000000001</v>
      </c>
    </row>
    <row r="72" spans="1:17" x14ac:dyDescent="0.25">
      <c r="A72" s="19">
        <v>11</v>
      </c>
      <c r="B72" s="20">
        <v>231</v>
      </c>
      <c r="C72" s="11" t="s">
        <v>240</v>
      </c>
      <c r="D72" s="11" t="s">
        <v>32</v>
      </c>
      <c r="E72" s="20" t="s">
        <v>475</v>
      </c>
      <c r="F72" s="20">
        <v>26</v>
      </c>
      <c r="G72" s="20">
        <v>177</v>
      </c>
      <c r="H72" s="20">
        <v>377</v>
      </c>
      <c r="I72" s="20">
        <v>243.7</v>
      </c>
      <c r="J72" s="20">
        <v>46.5</v>
      </c>
      <c r="K72" s="11">
        <v>9.1</v>
      </c>
      <c r="L72" s="20">
        <f t="shared" si="6"/>
        <v>269</v>
      </c>
      <c r="M72" s="20">
        <f t="shared" si="7"/>
        <v>-2.9000000000000004</v>
      </c>
      <c r="N72" s="20">
        <f t="shared" si="8"/>
        <v>4</v>
      </c>
      <c r="O72" s="20">
        <f t="shared" si="9"/>
        <v>8</v>
      </c>
      <c r="P72" s="20">
        <f t="shared" si="10"/>
        <v>139.5</v>
      </c>
      <c r="Q72" s="21">
        <f t="shared" si="11"/>
        <v>128.80000000000001</v>
      </c>
    </row>
    <row r="73" spans="1:17" x14ac:dyDescent="0.25">
      <c r="A73" s="22">
        <v>12</v>
      </c>
      <c r="B73" s="23">
        <v>245</v>
      </c>
      <c r="C73" s="12" t="s">
        <v>277</v>
      </c>
      <c r="D73" s="12" t="s">
        <v>19</v>
      </c>
      <c r="E73" s="23" t="s">
        <v>475</v>
      </c>
      <c r="F73" s="23">
        <v>22</v>
      </c>
      <c r="G73" s="23">
        <v>174</v>
      </c>
      <c r="H73" s="23">
        <v>328</v>
      </c>
      <c r="I73" s="23">
        <v>237.5</v>
      </c>
      <c r="J73" s="23">
        <v>41</v>
      </c>
      <c r="K73" s="12">
        <v>0</v>
      </c>
      <c r="L73" s="23">
        <f t="shared" si="6"/>
        <v>255</v>
      </c>
      <c r="M73" s="23">
        <f t="shared" si="7"/>
        <v>-12</v>
      </c>
      <c r="N73" s="23">
        <f t="shared" si="8"/>
        <v>8</v>
      </c>
      <c r="O73" s="23">
        <f t="shared" si="9"/>
        <v>16</v>
      </c>
      <c r="P73" s="23">
        <f t="shared" si="10"/>
        <v>123</v>
      </c>
      <c r="Q73" s="24">
        <f t="shared" si="11"/>
        <v>112</v>
      </c>
    </row>
    <row r="74" spans="1:17" x14ac:dyDescent="0.25">
      <c r="A74" s="19">
        <v>12</v>
      </c>
      <c r="B74" s="20">
        <v>250</v>
      </c>
      <c r="C74" s="11" t="s">
        <v>215</v>
      </c>
      <c r="D74" s="11" t="s">
        <v>21</v>
      </c>
      <c r="E74" s="20" t="s">
        <v>475</v>
      </c>
      <c r="F74" s="20">
        <v>29</v>
      </c>
      <c r="G74" s="20">
        <v>120</v>
      </c>
      <c r="H74" s="20">
        <v>302</v>
      </c>
      <c r="I74" s="20">
        <v>235.6</v>
      </c>
      <c r="J74" s="20">
        <v>38.6</v>
      </c>
      <c r="K74" s="11">
        <v>6.8</v>
      </c>
      <c r="L74" s="20">
        <f t="shared" si="6"/>
        <v>250</v>
      </c>
      <c r="M74" s="20">
        <f t="shared" si="7"/>
        <v>-5.2</v>
      </c>
      <c r="N74" s="20">
        <f t="shared" si="8"/>
        <v>1</v>
      </c>
      <c r="O74" s="20">
        <f t="shared" si="9"/>
        <v>2</v>
      </c>
      <c r="P74" s="20">
        <f t="shared" si="10"/>
        <v>115.80000000000001</v>
      </c>
      <c r="Q74" s="21">
        <f t="shared" si="11"/>
        <v>120.6</v>
      </c>
    </row>
    <row r="75" spans="1:17" x14ac:dyDescent="0.25">
      <c r="A75" s="22">
        <v>12</v>
      </c>
      <c r="B75" s="23">
        <v>257</v>
      </c>
      <c r="C75" s="12" t="s">
        <v>258</v>
      </c>
      <c r="D75" s="12" t="s">
        <v>63</v>
      </c>
      <c r="E75" s="23" t="s">
        <v>475</v>
      </c>
      <c r="F75" s="23">
        <v>29</v>
      </c>
      <c r="G75" s="23">
        <v>174</v>
      </c>
      <c r="H75" s="23">
        <v>411</v>
      </c>
      <c r="I75" s="23">
        <v>261.8</v>
      </c>
      <c r="J75" s="23">
        <v>47.7</v>
      </c>
      <c r="K75" s="12">
        <v>0</v>
      </c>
      <c r="L75" s="23">
        <f t="shared" si="6"/>
        <v>243</v>
      </c>
      <c r="M75" s="23">
        <f t="shared" si="7"/>
        <v>-12</v>
      </c>
      <c r="N75" s="23">
        <f t="shared" si="8"/>
        <v>1</v>
      </c>
      <c r="O75" s="23">
        <f t="shared" si="9"/>
        <v>2</v>
      </c>
      <c r="P75" s="23">
        <f t="shared" si="10"/>
        <v>143.10000000000002</v>
      </c>
      <c r="Q75" s="24">
        <f t="shared" si="11"/>
        <v>65.899999999999977</v>
      </c>
    </row>
    <row r="76" spans="1:17" x14ac:dyDescent="0.25">
      <c r="A76" s="19">
        <v>12</v>
      </c>
      <c r="B76" s="20">
        <v>262</v>
      </c>
      <c r="C76" s="11" t="s">
        <v>259</v>
      </c>
      <c r="D76" s="11" t="s">
        <v>50</v>
      </c>
      <c r="E76" s="20" t="s">
        <v>475</v>
      </c>
      <c r="F76" s="20">
        <v>26</v>
      </c>
      <c r="G76" s="20">
        <v>179</v>
      </c>
      <c r="H76" s="20">
        <v>382</v>
      </c>
      <c r="I76" s="20">
        <v>261.3</v>
      </c>
      <c r="J76" s="20">
        <v>42.2</v>
      </c>
      <c r="K76" s="11">
        <v>6</v>
      </c>
      <c r="L76" s="20">
        <f t="shared" si="6"/>
        <v>238</v>
      </c>
      <c r="M76" s="20">
        <f t="shared" si="7"/>
        <v>-6</v>
      </c>
      <c r="N76" s="20">
        <f t="shared" si="8"/>
        <v>4</v>
      </c>
      <c r="O76" s="20">
        <f t="shared" si="9"/>
        <v>8</v>
      </c>
      <c r="P76" s="20">
        <f t="shared" si="10"/>
        <v>126.60000000000001</v>
      </c>
      <c r="Q76" s="21">
        <f t="shared" si="11"/>
        <v>101.39999999999999</v>
      </c>
    </row>
    <row r="77" spans="1:17" x14ac:dyDescent="0.25">
      <c r="A77" s="22">
        <v>12</v>
      </c>
      <c r="B77" s="23">
        <v>263</v>
      </c>
      <c r="C77" s="12" t="s">
        <v>262</v>
      </c>
      <c r="D77" s="12" t="s">
        <v>65</v>
      </c>
      <c r="E77" s="23" t="s">
        <v>475</v>
      </c>
      <c r="F77" s="23">
        <v>25</v>
      </c>
      <c r="G77" s="23">
        <v>168</v>
      </c>
      <c r="H77" s="23">
        <v>371</v>
      </c>
      <c r="I77" s="23">
        <v>273.60000000000002</v>
      </c>
      <c r="J77" s="23">
        <v>43.7</v>
      </c>
      <c r="K77" s="12">
        <v>7.3</v>
      </c>
      <c r="L77" s="23">
        <f t="shared" si="6"/>
        <v>237</v>
      </c>
      <c r="M77" s="23">
        <f t="shared" si="7"/>
        <v>-4.7</v>
      </c>
      <c r="N77" s="23">
        <f t="shared" si="8"/>
        <v>5</v>
      </c>
      <c r="O77" s="23">
        <f t="shared" si="9"/>
        <v>10</v>
      </c>
      <c r="P77" s="23">
        <f t="shared" si="10"/>
        <v>131.10000000000002</v>
      </c>
      <c r="Q77" s="24">
        <f t="shared" si="11"/>
        <v>101.79999999999998</v>
      </c>
    </row>
    <row r="78" spans="1:17" x14ac:dyDescent="0.25">
      <c r="A78" s="19">
        <v>12</v>
      </c>
      <c r="B78" s="20">
        <v>272</v>
      </c>
      <c r="C78" s="11" t="s">
        <v>278</v>
      </c>
      <c r="D78" s="11" t="s">
        <v>28</v>
      </c>
      <c r="E78" s="20" t="s">
        <v>475</v>
      </c>
      <c r="F78" s="20">
        <v>22</v>
      </c>
      <c r="G78" s="20">
        <v>186</v>
      </c>
      <c r="H78" s="20">
        <v>333</v>
      </c>
      <c r="I78" s="20">
        <v>284.60000000000002</v>
      </c>
      <c r="J78" s="20">
        <v>30.8</v>
      </c>
      <c r="K78" s="11">
        <v>4.7</v>
      </c>
      <c r="L78" s="20">
        <f t="shared" si="6"/>
        <v>228</v>
      </c>
      <c r="M78" s="20">
        <f t="shared" si="7"/>
        <v>-7.3</v>
      </c>
      <c r="N78" s="20">
        <f t="shared" si="8"/>
        <v>8</v>
      </c>
      <c r="O78" s="20">
        <f t="shared" si="9"/>
        <v>16</v>
      </c>
      <c r="P78" s="20">
        <f t="shared" si="10"/>
        <v>92.4</v>
      </c>
      <c r="Q78" s="21">
        <f t="shared" si="11"/>
        <v>129.69999999999999</v>
      </c>
    </row>
    <row r="79" spans="1:17" x14ac:dyDescent="0.25">
      <c r="A79" s="22">
        <v>12</v>
      </c>
      <c r="B79" s="23">
        <v>280</v>
      </c>
      <c r="C79" s="12" t="s">
        <v>345</v>
      </c>
      <c r="D79" s="12" t="s">
        <v>65</v>
      </c>
      <c r="E79" s="23" t="s">
        <v>475</v>
      </c>
      <c r="F79" s="23">
        <v>23</v>
      </c>
      <c r="G79" s="23">
        <v>144</v>
      </c>
      <c r="H79" s="23">
        <v>356</v>
      </c>
      <c r="I79" s="23">
        <v>254.6</v>
      </c>
      <c r="J79" s="23">
        <v>64.599999999999994</v>
      </c>
      <c r="K79" s="12">
        <v>0</v>
      </c>
      <c r="L79" s="23">
        <f t="shared" si="6"/>
        <v>220</v>
      </c>
      <c r="M79" s="23">
        <f t="shared" si="7"/>
        <v>-12</v>
      </c>
      <c r="N79" s="23">
        <f t="shared" si="8"/>
        <v>7</v>
      </c>
      <c r="O79" s="23">
        <f t="shared" si="9"/>
        <v>14</v>
      </c>
      <c r="P79" s="23">
        <f t="shared" si="10"/>
        <v>193.79999999999998</v>
      </c>
      <c r="Q79" s="24">
        <f t="shared" si="11"/>
        <v>4.2000000000000171</v>
      </c>
    </row>
    <row r="80" spans="1:17" x14ac:dyDescent="0.25">
      <c r="A80" s="19">
        <v>12</v>
      </c>
      <c r="B80" s="20">
        <v>281</v>
      </c>
      <c r="C80" s="11" t="s">
        <v>238</v>
      </c>
      <c r="D80" s="11" t="s">
        <v>103</v>
      </c>
      <c r="E80" s="20" t="s">
        <v>475</v>
      </c>
      <c r="F80" s="20">
        <v>27</v>
      </c>
      <c r="G80" s="20">
        <v>188</v>
      </c>
      <c r="H80" s="20">
        <v>358</v>
      </c>
      <c r="I80" s="20">
        <v>277.39999999999998</v>
      </c>
      <c r="J80" s="20">
        <v>39.9</v>
      </c>
      <c r="K80" s="11">
        <v>7.7</v>
      </c>
      <c r="L80" s="20">
        <f t="shared" si="6"/>
        <v>219</v>
      </c>
      <c r="M80" s="20">
        <f t="shared" si="7"/>
        <v>-4.3</v>
      </c>
      <c r="N80" s="20">
        <f t="shared" si="8"/>
        <v>3</v>
      </c>
      <c r="O80" s="20">
        <f t="shared" si="9"/>
        <v>6</v>
      </c>
      <c r="P80" s="20">
        <f t="shared" si="10"/>
        <v>119.69999999999999</v>
      </c>
      <c r="Q80" s="21">
        <f t="shared" si="11"/>
        <v>92.4</v>
      </c>
    </row>
    <row r="81" spans="1:17" x14ac:dyDescent="0.25">
      <c r="A81" s="22">
        <v>12</v>
      </c>
      <c r="B81" s="23">
        <v>284</v>
      </c>
      <c r="C81" s="12" t="s">
        <v>288</v>
      </c>
      <c r="D81" s="12" t="s">
        <v>45</v>
      </c>
      <c r="E81" s="23" t="s">
        <v>475</v>
      </c>
      <c r="F81" s="23">
        <v>23</v>
      </c>
      <c r="G81" s="23">
        <v>187</v>
      </c>
      <c r="H81" s="23">
        <v>364</v>
      </c>
      <c r="I81" s="23">
        <v>294.39999999999998</v>
      </c>
      <c r="J81" s="23">
        <v>34.1</v>
      </c>
      <c r="K81" s="12">
        <v>1.1000000000000001</v>
      </c>
      <c r="L81" s="23">
        <f t="shared" si="6"/>
        <v>216</v>
      </c>
      <c r="M81" s="23">
        <f t="shared" si="7"/>
        <v>-10.9</v>
      </c>
      <c r="N81" s="23">
        <f t="shared" si="8"/>
        <v>7</v>
      </c>
      <c r="O81" s="23">
        <f t="shared" si="9"/>
        <v>14</v>
      </c>
      <c r="P81" s="23">
        <f t="shared" si="10"/>
        <v>102.30000000000001</v>
      </c>
      <c r="Q81" s="24">
        <f t="shared" si="11"/>
        <v>95</v>
      </c>
    </row>
    <row r="82" spans="1:17" x14ac:dyDescent="0.25">
      <c r="A82" s="19">
        <v>12</v>
      </c>
      <c r="B82" s="20">
        <v>285</v>
      </c>
      <c r="C82" s="11" t="s">
        <v>274</v>
      </c>
      <c r="D82" s="11" t="s">
        <v>36</v>
      </c>
      <c r="E82" s="20" t="s">
        <v>475</v>
      </c>
      <c r="F82" s="20">
        <v>21</v>
      </c>
      <c r="G82" s="20">
        <v>176</v>
      </c>
      <c r="H82" s="20">
        <v>382</v>
      </c>
      <c r="I82" s="20">
        <v>260.5</v>
      </c>
      <c r="J82" s="20">
        <v>54</v>
      </c>
      <c r="K82" s="11">
        <v>0</v>
      </c>
      <c r="L82" s="20">
        <f t="shared" si="6"/>
        <v>215</v>
      </c>
      <c r="M82" s="20">
        <f t="shared" si="7"/>
        <v>-12</v>
      </c>
      <c r="N82" s="20">
        <f t="shared" si="8"/>
        <v>9</v>
      </c>
      <c r="O82" s="20">
        <f t="shared" si="9"/>
        <v>18</v>
      </c>
      <c r="P82" s="20">
        <f t="shared" si="10"/>
        <v>162</v>
      </c>
      <c r="Q82" s="21">
        <f t="shared" si="11"/>
        <v>35</v>
      </c>
    </row>
    <row r="83" spans="1:17" x14ac:dyDescent="0.25">
      <c r="A83" s="22">
        <v>12</v>
      </c>
      <c r="B83" s="23">
        <v>288</v>
      </c>
      <c r="C83" s="12" t="s">
        <v>319</v>
      </c>
      <c r="D83" s="12" t="s">
        <v>21</v>
      </c>
      <c r="E83" s="23" t="s">
        <v>475</v>
      </c>
      <c r="F83" s="23">
        <v>26</v>
      </c>
      <c r="G83" s="23">
        <v>236</v>
      </c>
      <c r="H83" s="23">
        <v>371</v>
      </c>
      <c r="I83" s="23">
        <v>289.39999999999998</v>
      </c>
      <c r="J83" s="23">
        <v>36.200000000000003</v>
      </c>
      <c r="K83" s="12">
        <v>3.4</v>
      </c>
      <c r="L83" s="23">
        <f t="shared" si="6"/>
        <v>212</v>
      </c>
      <c r="M83" s="23">
        <f t="shared" si="7"/>
        <v>-8.6</v>
      </c>
      <c r="N83" s="23">
        <f t="shared" si="8"/>
        <v>4</v>
      </c>
      <c r="O83" s="23">
        <f t="shared" si="9"/>
        <v>8</v>
      </c>
      <c r="P83" s="23">
        <f t="shared" si="10"/>
        <v>108.60000000000001</v>
      </c>
      <c r="Q83" s="24">
        <f t="shared" si="11"/>
        <v>85.59999999999998</v>
      </c>
    </row>
    <row r="84" spans="1:17" x14ac:dyDescent="0.25">
      <c r="A84" s="19">
        <v>13</v>
      </c>
      <c r="B84" s="20">
        <v>289</v>
      </c>
      <c r="C84" s="11" t="s">
        <v>289</v>
      </c>
      <c r="D84" s="11" t="s">
        <v>21</v>
      </c>
      <c r="E84" s="20" t="s">
        <v>475</v>
      </c>
      <c r="F84" s="20">
        <v>29</v>
      </c>
      <c r="G84" s="20">
        <v>193</v>
      </c>
      <c r="H84" s="20">
        <v>364</v>
      </c>
      <c r="I84" s="20">
        <v>291</v>
      </c>
      <c r="J84" s="20">
        <v>39</v>
      </c>
      <c r="K84" s="11">
        <v>7.9</v>
      </c>
      <c r="L84" s="20">
        <f t="shared" si="6"/>
        <v>211</v>
      </c>
      <c r="M84" s="20">
        <f t="shared" si="7"/>
        <v>-4.0999999999999996</v>
      </c>
      <c r="N84" s="20">
        <f t="shared" si="8"/>
        <v>1</v>
      </c>
      <c r="O84" s="20">
        <f t="shared" si="9"/>
        <v>2</v>
      </c>
      <c r="P84" s="20">
        <f t="shared" si="10"/>
        <v>117</v>
      </c>
      <c r="Q84" s="21">
        <f t="shared" si="11"/>
        <v>83.699999999999989</v>
      </c>
    </row>
    <row r="85" spans="1:17" x14ac:dyDescent="0.25">
      <c r="A85" s="22">
        <v>13</v>
      </c>
      <c r="B85" s="23">
        <v>290</v>
      </c>
      <c r="C85" s="12" t="s">
        <v>357</v>
      </c>
      <c r="D85" s="12" t="s">
        <v>48</v>
      </c>
      <c r="E85" s="23" t="s">
        <v>475</v>
      </c>
      <c r="F85" s="23">
        <v>21</v>
      </c>
      <c r="G85" s="23">
        <v>134</v>
      </c>
      <c r="H85" s="23">
        <v>328</v>
      </c>
      <c r="I85" s="23">
        <v>247.7</v>
      </c>
      <c r="J85" s="23">
        <v>60.2</v>
      </c>
      <c r="K85" s="12">
        <v>0</v>
      </c>
      <c r="L85" s="23">
        <f t="shared" si="6"/>
        <v>210</v>
      </c>
      <c r="M85" s="23">
        <f t="shared" si="7"/>
        <v>-12</v>
      </c>
      <c r="N85" s="23">
        <f t="shared" si="8"/>
        <v>9</v>
      </c>
      <c r="O85" s="23">
        <f t="shared" si="9"/>
        <v>18</v>
      </c>
      <c r="P85" s="23">
        <f t="shared" si="10"/>
        <v>180.60000000000002</v>
      </c>
      <c r="Q85" s="24">
        <f t="shared" si="11"/>
        <v>11.399999999999977</v>
      </c>
    </row>
    <row r="86" spans="1:17" x14ac:dyDescent="0.25">
      <c r="A86" s="19">
        <v>13</v>
      </c>
      <c r="B86" s="20">
        <v>291</v>
      </c>
      <c r="C86" s="11" t="s">
        <v>365</v>
      </c>
      <c r="D86" s="11" t="s">
        <v>32</v>
      </c>
      <c r="E86" s="20" t="s">
        <v>475</v>
      </c>
      <c r="F86" s="20">
        <v>23</v>
      </c>
      <c r="G86" s="20">
        <v>123</v>
      </c>
      <c r="H86" s="20">
        <v>338</v>
      </c>
      <c r="I86" s="20">
        <v>257.3</v>
      </c>
      <c r="J86" s="20">
        <v>69.599999999999994</v>
      </c>
      <c r="K86" s="11">
        <v>0</v>
      </c>
      <c r="L86" s="20">
        <f t="shared" si="6"/>
        <v>209</v>
      </c>
      <c r="M86" s="20">
        <f t="shared" si="7"/>
        <v>-12</v>
      </c>
      <c r="N86" s="20">
        <f t="shared" si="8"/>
        <v>7</v>
      </c>
      <c r="O86" s="20">
        <f t="shared" si="9"/>
        <v>14</v>
      </c>
      <c r="P86" s="20">
        <f t="shared" si="10"/>
        <v>208.79999999999998</v>
      </c>
      <c r="Q86" s="21">
        <f t="shared" si="11"/>
        <v>-21.799999999999983</v>
      </c>
    </row>
    <row r="87" spans="1:17" x14ac:dyDescent="0.25">
      <c r="A87" s="22">
        <v>13</v>
      </c>
      <c r="B87" s="23">
        <v>293</v>
      </c>
      <c r="C87" s="12" t="s">
        <v>294</v>
      </c>
      <c r="D87" s="12" t="s">
        <v>85</v>
      </c>
      <c r="E87" s="23" t="s">
        <v>475</v>
      </c>
      <c r="F87" s="23">
        <v>31</v>
      </c>
      <c r="G87" s="23">
        <v>147</v>
      </c>
      <c r="H87" s="23">
        <v>418</v>
      </c>
      <c r="I87" s="23">
        <v>286.60000000000002</v>
      </c>
      <c r="J87" s="23">
        <v>42.2</v>
      </c>
      <c r="K87" s="12">
        <v>4.8</v>
      </c>
      <c r="L87" s="23">
        <f t="shared" si="6"/>
        <v>207</v>
      </c>
      <c r="M87" s="23">
        <f t="shared" si="7"/>
        <v>-7.2</v>
      </c>
      <c r="N87" s="23">
        <f t="shared" si="8"/>
        <v>-1</v>
      </c>
      <c r="O87" s="23">
        <f t="shared" si="9"/>
        <v>-2</v>
      </c>
      <c r="P87" s="23">
        <f t="shared" si="10"/>
        <v>126.60000000000001</v>
      </c>
      <c r="Q87" s="24">
        <f t="shared" si="11"/>
        <v>56.8</v>
      </c>
    </row>
    <row r="88" spans="1:17" x14ac:dyDescent="0.25">
      <c r="A88" s="19">
        <v>13</v>
      </c>
      <c r="B88" s="20">
        <v>295</v>
      </c>
      <c r="C88" s="11" t="s">
        <v>273</v>
      </c>
      <c r="D88" s="11" t="s">
        <v>34</v>
      </c>
      <c r="E88" s="20" t="s">
        <v>475</v>
      </c>
      <c r="F88" s="20">
        <v>26</v>
      </c>
      <c r="G88" s="20">
        <v>187</v>
      </c>
      <c r="H88" s="20">
        <v>384</v>
      </c>
      <c r="I88" s="20">
        <v>289.39999999999998</v>
      </c>
      <c r="J88" s="20">
        <v>37.9</v>
      </c>
      <c r="K88" s="11">
        <v>3.5</v>
      </c>
      <c r="L88" s="20">
        <f t="shared" si="6"/>
        <v>205</v>
      </c>
      <c r="M88" s="20">
        <f t="shared" si="7"/>
        <v>-8.5</v>
      </c>
      <c r="N88" s="20">
        <f t="shared" si="8"/>
        <v>4</v>
      </c>
      <c r="O88" s="20">
        <f t="shared" si="9"/>
        <v>8</v>
      </c>
      <c r="P88" s="20">
        <f t="shared" si="10"/>
        <v>113.69999999999999</v>
      </c>
      <c r="Q88" s="21">
        <f t="shared" si="11"/>
        <v>73.800000000000011</v>
      </c>
    </row>
    <row r="89" spans="1:17" x14ac:dyDescent="0.25">
      <c r="A89" s="22">
        <v>13</v>
      </c>
      <c r="B89" s="23">
        <v>300</v>
      </c>
      <c r="C89" s="12" t="s">
        <v>309</v>
      </c>
      <c r="D89" s="12" t="s">
        <v>38</v>
      </c>
      <c r="E89" s="23" t="s">
        <v>475</v>
      </c>
      <c r="F89" s="23">
        <v>22</v>
      </c>
      <c r="G89" s="23">
        <v>204</v>
      </c>
      <c r="H89" s="23">
        <v>360</v>
      </c>
      <c r="I89" s="23">
        <v>293.39999999999998</v>
      </c>
      <c r="J89" s="23">
        <v>35.5</v>
      </c>
      <c r="K89" s="12">
        <v>0</v>
      </c>
      <c r="L89" s="23">
        <f t="shared" si="6"/>
        <v>200</v>
      </c>
      <c r="M89" s="23">
        <f t="shared" si="7"/>
        <v>-12</v>
      </c>
      <c r="N89" s="23">
        <f t="shared" si="8"/>
        <v>8</v>
      </c>
      <c r="O89" s="23">
        <f t="shared" si="9"/>
        <v>16</v>
      </c>
      <c r="P89" s="23">
        <f t="shared" si="10"/>
        <v>106.5</v>
      </c>
      <c r="Q89" s="24">
        <f t="shared" si="11"/>
        <v>73.5</v>
      </c>
    </row>
    <row r="90" spans="1:17" x14ac:dyDescent="0.25">
      <c r="A90" s="19">
        <v>13</v>
      </c>
      <c r="B90" s="20">
        <v>302</v>
      </c>
      <c r="C90" s="11" t="s">
        <v>305</v>
      </c>
      <c r="D90" s="11" t="s">
        <v>81</v>
      </c>
      <c r="E90" s="20" t="s">
        <v>475</v>
      </c>
      <c r="F90" s="20">
        <v>29</v>
      </c>
      <c r="G90" s="20">
        <v>175</v>
      </c>
      <c r="H90" s="20">
        <v>431</v>
      </c>
      <c r="I90" s="20">
        <v>305.5</v>
      </c>
      <c r="J90" s="20">
        <v>46.2</v>
      </c>
      <c r="K90" s="11">
        <v>8.5</v>
      </c>
      <c r="L90" s="20">
        <f t="shared" si="6"/>
        <v>198</v>
      </c>
      <c r="M90" s="20">
        <f t="shared" si="7"/>
        <v>-3.5</v>
      </c>
      <c r="N90" s="20">
        <f t="shared" si="8"/>
        <v>1</v>
      </c>
      <c r="O90" s="20">
        <f t="shared" si="9"/>
        <v>2</v>
      </c>
      <c r="P90" s="20">
        <f t="shared" si="10"/>
        <v>138.60000000000002</v>
      </c>
      <c r="Q90" s="21">
        <f t="shared" si="11"/>
        <v>50.899999999999977</v>
      </c>
    </row>
    <row r="91" spans="1:17" x14ac:dyDescent="0.25">
      <c r="A91" s="22">
        <v>13</v>
      </c>
      <c r="B91" s="23">
        <v>303</v>
      </c>
      <c r="C91" s="12" t="s">
        <v>296</v>
      </c>
      <c r="D91" s="12" t="s">
        <v>129</v>
      </c>
      <c r="E91" s="23" t="s">
        <v>475</v>
      </c>
      <c r="F91" s="23">
        <v>28</v>
      </c>
      <c r="G91" s="23">
        <v>226</v>
      </c>
      <c r="H91" s="23">
        <v>373</v>
      </c>
      <c r="I91" s="23">
        <v>295</v>
      </c>
      <c r="J91" s="23">
        <v>34.299999999999997</v>
      </c>
      <c r="K91" s="12">
        <v>6.8</v>
      </c>
      <c r="L91" s="23">
        <f t="shared" si="6"/>
        <v>197</v>
      </c>
      <c r="M91" s="23">
        <f t="shared" si="7"/>
        <v>-5.2</v>
      </c>
      <c r="N91" s="23">
        <f t="shared" si="8"/>
        <v>2</v>
      </c>
      <c r="O91" s="23">
        <f t="shared" si="9"/>
        <v>4</v>
      </c>
      <c r="P91" s="23">
        <f t="shared" si="10"/>
        <v>102.89999999999999</v>
      </c>
      <c r="Q91" s="24">
        <f t="shared" si="11"/>
        <v>82.500000000000014</v>
      </c>
    </row>
    <row r="92" spans="1:17" x14ac:dyDescent="0.25">
      <c r="A92" s="19">
        <v>13</v>
      </c>
      <c r="B92" s="20">
        <v>307</v>
      </c>
      <c r="C92" s="11" t="s">
        <v>331</v>
      </c>
      <c r="D92" s="11" t="s">
        <v>77</v>
      </c>
      <c r="E92" s="20" t="s">
        <v>475</v>
      </c>
      <c r="F92" s="20">
        <v>25</v>
      </c>
      <c r="G92" s="20">
        <v>190</v>
      </c>
      <c r="H92" s="20">
        <v>364</v>
      </c>
      <c r="I92" s="20">
        <v>302.60000000000002</v>
      </c>
      <c r="J92" s="20">
        <v>36.4</v>
      </c>
      <c r="K92" s="11">
        <v>0.9</v>
      </c>
      <c r="L92" s="20">
        <f t="shared" si="6"/>
        <v>193</v>
      </c>
      <c r="M92" s="20">
        <f t="shared" si="7"/>
        <v>-11.1</v>
      </c>
      <c r="N92" s="20">
        <f t="shared" si="8"/>
        <v>5</v>
      </c>
      <c r="O92" s="20">
        <f t="shared" si="9"/>
        <v>10</v>
      </c>
      <c r="P92" s="20">
        <f t="shared" si="10"/>
        <v>109.19999999999999</v>
      </c>
      <c r="Q92" s="21">
        <f t="shared" si="11"/>
        <v>60.5</v>
      </c>
    </row>
    <row r="93" spans="1:17" x14ac:dyDescent="0.25">
      <c r="A93" s="22">
        <v>13</v>
      </c>
      <c r="B93" s="23">
        <v>309</v>
      </c>
      <c r="C93" s="12" t="s">
        <v>320</v>
      </c>
      <c r="D93" s="12" t="s">
        <v>157</v>
      </c>
      <c r="E93" s="23" t="s">
        <v>475</v>
      </c>
      <c r="F93" s="23">
        <v>23</v>
      </c>
      <c r="G93" s="23">
        <v>212</v>
      </c>
      <c r="H93" s="23">
        <v>352</v>
      </c>
      <c r="I93" s="23">
        <v>301.89999999999998</v>
      </c>
      <c r="J93" s="23">
        <v>37.5</v>
      </c>
      <c r="K93" s="12">
        <v>4.9000000000000004</v>
      </c>
      <c r="L93" s="23">
        <f t="shared" si="6"/>
        <v>191</v>
      </c>
      <c r="M93" s="23">
        <f t="shared" si="7"/>
        <v>-7.1</v>
      </c>
      <c r="N93" s="23">
        <f t="shared" si="8"/>
        <v>7</v>
      </c>
      <c r="O93" s="23">
        <f t="shared" si="9"/>
        <v>14</v>
      </c>
      <c r="P93" s="23">
        <f t="shared" si="10"/>
        <v>112.5</v>
      </c>
      <c r="Q93" s="24">
        <f t="shared" si="11"/>
        <v>71.199999999999989</v>
      </c>
    </row>
    <row r="94" spans="1:17" x14ac:dyDescent="0.25">
      <c r="A94" s="19">
        <v>13</v>
      </c>
      <c r="B94" s="20">
        <v>312</v>
      </c>
      <c r="C94" s="11" t="s">
        <v>352</v>
      </c>
      <c r="D94" s="11" t="s">
        <v>63</v>
      </c>
      <c r="E94" s="20" t="s">
        <v>475</v>
      </c>
      <c r="F94" s="20">
        <v>23</v>
      </c>
      <c r="G94" s="20">
        <v>120</v>
      </c>
      <c r="H94" s="20">
        <v>342</v>
      </c>
      <c r="I94" s="20">
        <v>280.39999999999998</v>
      </c>
      <c r="J94" s="20">
        <v>46.6</v>
      </c>
      <c r="K94" s="11">
        <v>0</v>
      </c>
      <c r="L94" s="20">
        <f t="shared" si="6"/>
        <v>188</v>
      </c>
      <c r="M94" s="20">
        <f t="shared" si="7"/>
        <v>-12</v>
      </c>
      <c r="N94" s="20">
        <f t="shared" si="8"/>
        <v>7</v>
      </c>
      <c r="O94" s="20">
        <f t="shared" si="9"/>
        <v>14</v>
      </c>
      <c r="P94" s="20">
        <f t="shared" si="10"/>
        <v>139.80000000000001</v>
      </c>
      <c r="Q94" s="21">
        <f t="shared" si="11"/>
        <v>26.199999999999989</v>
      </c>
    </row>
    <row r="95" spans="1:17" x14ac:dyDescent="0.25">
      <c r="A95" s="22">
        <v>13</v>
      </c>
      <c r="B95" s="23">
        <v>324</v>
      </c>
      <c r="C95" s="12" t="s">
        <v>297</v>
      </c>
      <c r="D95" s="12" t="s">
        <v>77</v>
      </c>
      <c r="E95" s="23" t="s">
        <v>475</v>
      </c>
      <c r="F95" s="23">
        <v>25</v>
      </c>
      <c r="G95" s="23">
        <v>168</v>
      </c>
      <c r="H95" s="23">
        <v>401</v>
      </c>
      <c r="I95" s="23">
        <v>323.10000000000002</v>
      </c>
      <c r="J95" s="23">
        <v>35.1</v>
      </c>
      <c r="K95" s="12">
        <v>2.2999999999999998</v>
      </c>
      <c r="L95" s="23">
        <f t="shared" si="6"/>
        <v>176</v>
      </c>
      <c r="M95" s="23">
        <f t="shared" si="7"/>
        <v>-9.6999999999999993</v>
      </c>
      <c r="N95" s="23">
        <f t="shared" si="8"/>
        <v>5</v>
      </c>
      <c r="O95" s="23">
        <f t="shared" si="9"/>
        <v>10</v>
      </c>
      <c r="P95" s="23">
        <f t="shared" si="10"/>
        <v>105.30000000000001</v>
      </c>
      <c r="Q95" s="24">
        <f t="shared" si="11"/>
        <v>51.599999999999994</v>
      </c>
    </row>
    <row r="96" spans="1:17" x14ac:dyDescent="0.25">
      <c r="A96" s="19">
        <v>13</v>
      </c>
      <c r="B96" s="20">
        <v>329</v>
      </c>
      <c r="C96" s="11" t="s">
        <v>313</v>
      </c>
      <c r="D96" s="11" t="s">
        <v>68</v>
      </c>
      <c r="E96" s="20" t="s">
        <v>475</v>
      </c>
      <c r="F96" s="20">
        <v>23</v>
      </c>
      <c r="G96" s="20">
        <v>277</v>
      </c>
      <c r="H96" s="20">
        <v>372</v>
      </c>
      <c r="I96" s="20">
        <v>327.60000000000002</v>
      </c>
      <c r="J96" s="20">
        <v>20.8</v>
      </c>
      <c r="K96" s="11">
        <v>2.2000000000000002</v>
      </c>
      <c r="L96" s="20">
        <f t="shared" si="6"/>
        <v>171</v>
      </c>
      <c r="M96" s="20">
        <f t="shared" si="7"/>
        <v>-9.8000000000000007</v>
      </c>
      <c r="N96" s="20">
        <f t="shared" si="8"/>
        <v>7</v>
      </c>
      <c r="O96" s="20">
        <f t="shared" si="9"/>
        <v>14</v>
      </c>
      <c r="P96" s="20">
        <f t="shared" si="10"/>
        <v>62.400000000000006</v>
      </c>
      <c r="Q96" s="21">
        <f t="shared" si="11"/>
        <v>93.199999999999989</v>
      </c>
    </row>
    <row r="97" spans="1:17" x14ac:dyDescent="0.25">
      <c r="A97" s="22">
        <v>13</v>
      </c>
      <c r="B97" s="23">
        <v>332</v>
      </c>
      <c r="C97" s="12" t="s">
        <v>316</v>
      </c>
      <c r="D97" s="12" t="s">
        <v>23</v>
      </c>
      <c r="E97" s="23" t="s">
        <v>475</v>
      </c>
      <c r="F97" s="23">
        <v>25</v>
      </c>
      <c r="G97" s="23">
        <v>271</v>
      </c>
      <c r="H97" s="23">
        <v>377</v>
      </c>
      <c r="I97" s="23">
        <v>324.10000000000002</v>
      </c>
      <c r="J97" s="23">
        <v>23.4</v>
      </c>
      <c r="K97" s="12">
        <v>6</v>
      </c>
      <c r="L97" s="23">
        <f t="shared" si="6"/>
        <v>168</v>
      </c>
      <c r="M97" s="23">
        <f t="shared" si="7"/>
        <v>-6</v>
      </c>
      <c r="N97" s="23">
        <f t="shared" si="8"/>
        <v>5</v>
      </c>
      <c r="O97" s="23">
        <f t="shared" si="9"/>
        <v>10</v>
      </c>
      <c r="P97" s="23">
        <f t="shared" si="10"/>
        <v>70.199999999999989</v>
      </c>
      <c r="Q97" s="24">
        <f t="shared" si="11"/>
        <v>89.800000000000011</v>
      </c>
    </row>
    <row r="98" spans="1:17" x14ac:dyDescent="0.25">
      <c r="A98" s="19">
        <v>13</v>
      </c>
      <c r="B98" s="20">
        <v>334</v>
      </c>
      <c r="C98" s="11" t="s">
        <v>295</v>
      </c>
      <c r="D98" s="11" t="s">
        <v>48</v>
      </c>
      <c r="E98" s="20" t="s">
        <v>475</v>
      </c>
      <c r="F98" s="20">
        <v>25</v>
      </c>
      <c r="G98" s="20">
        <v>198</v>
      </c>
      <c r="H98" s="20">
        <v>416</v>
      </c>
      <c r="I98" s="20">
        <v>306.8</v>
      </c>
      <c r="J98" s="20">
        <v>40.799999999999997</v>
      </c>
      <c r="K98" s="11">
        <v>4.0999999999999996</v>
      </c>
      <c r="L98" s="20">
        <f t="shared" si="6"/>
        <v>166</v>
      </c>
      <c r="M98" s="20">
        <f t="shared" si="7"/>
        <v>-7.9</v>
      </c>
      <c r="N98" s="20">
        <f t="shared" si="8"/>
        <v>5</v>
      </c>
      <c r="O98" s="20">
        <f t="shared" si="9"/>
        <v>10</v>
      </c>
      <c r="P98" s="20">
        <f t="shared" si="10"/>
        <v>122.39999999999999</v>
      </c>
      <c r="Q98" s="21">
        <f t="shared" si="11"/>
        <v>29.90000000000002</v>
      </c>
    </row>
    <row r="99" spans="1:17" x14ac:dyDescent="0.25">
      <c r="A99" s="22">
        <v>14</v>
      </c>
      <c r="B99" s="23">
        <v>347</v>
      </c>
      <c r="C99" s="12" t="s">
        <v>325</v>
      </c>
      <c r="D99" s="12" t="s">
        <v>58</v>
      </c>
      <c r="E99" s="23" t="s">
        <v>475</v>
      </c>
      <c r="F99" s="23">
        <v>21</v>
      </c>
      <c r="G99" s="23">
        <v>272</v>
      </c>
      <c r="H99" s="23">
        <v>415</v>
      </c>
      <c r="I99" s="23">
        <v>327.9</v>
      </c>
      <c r="J99" s="23">
        <v>32</v>
      </c>
      <c r="K99" s="12">
        <v>0</v>
      </c>
      <c r="L99" s="23">
        <f t="shared" si="6"/>
        <v>153</v>
      </c>
      <c r="M99" s="23">
        <f t="shared" si="7"/>
        <v>-12</v>
      </c>
      <c r="N99" s="23">
        <f t="shared" si="8"/>
        <v>9</v>
      </c>
      <c r="O99" s="23">
        <f t="shared" si="9"/>
        <v>18</v>
      </c>
      <c r="P99" s="23">
        <f t="shared" si="10"/>
        <v>96</v>
      </c>
      <c r="Q99" s="24">
        <f t="shared" si="11"/>
        <v>39</v>
      </c>
    </row>
    <row r="100" spans="1:17" x14ac:dyDescent="0.25">
      <c r="A100" s="19">
        <v>14</v>
      </c>
      <c r="B100" s="20">
        <v>350</v>
      </c>
      <c r="C100" s="11" t="s">
        <v>318</v>
      </c>
      <c r="D100" s="11" t="s">
        <v>11</v>
      </c>
      <c r="E100" s="20" t="s">
        <v>475</v>
      </c>
      <c r="F100" s="20">
        <v>24</v>
      </c>
      <c r="G100" s="20">
        <v>283</v>
      </c>
      <c r="H100" s="20">
        <v>421</v>
      </c>
      <c r="I100" s="20">
        <v>337</v>
      </c>
      <c r="J100" s="20">
        <v>26.4</v>
      </c>
      <c r="K100" s="11">
        <v>0</v>
      </c>
      <c r="L100" s="20">
        <f t="shared" si="6"/>
        <v>150</v>
      </c>
      <c r="M100" s="20">
        <f t="shared" si="7"/>
        <v>-12</v>
      </c>
      <c r="N100" s="20">
        <f t="shared" si="8"/>
        <v>6</v>
      </c>
      <c r="O100" s="20">
        <f t="shared" si="9"/>
        <v>12</v>
      </c>
      <c r="P100" s="20">
        <f t="shared" si="10"/>
        <v>79.199999999999989</v>
      </c>
      <c r="Q100" s="21">
        <f t="shared" si="11"/>
        <v>46.800000000000011</v>
      </c>
    </row>
    <row r="101" spans="1:17" x14ac:dyDescent="0.25">
      <c r="A101" s="22">
        <v>14</v>
      </c>
      <c r="B101" s="23">
        <v>352</v>
      </c>
      <c r="C101" s="12" t="s">
        <v>350</v>
      </c>
      <c r="D101" s="12" t="s">
        <v>75</v>
      </c>
      <c r="E101" s="23" t="s">
        <v>475</v>
      </c>
      <c r="F101" s="23">
        <v>25</v>
      </c>
      <c r="G101" s="23">
        <v>224</v>
      </c>
      <c r="H101" s="23">
        <v>399</v>
      </c>
      <c r="I101" s="23">
        <v>338.4</v>
      </c>
      <c r="J101" s="23">
        <v>29.7</v>
      </c>
      <c r="K101" s="12">
        <v>8.5</v>
      </c>
      <c r="L101" s="23">
        <f t="shared" si="6"/>
        <v>148</v>
      </c>
      <c r="M101" s="23">
        <f t="shared" si="7"/>
        <v>-3.5</v>
      </c>
      <c r="N101" s="23">
        <f t="shared" si="8"/>
        <v>5</v>
      </c>
      <c r="O101" s="23">
        <f t="shared" si="9"/>
        <v>10</v>
      </c>
      <c r="P101" s="23">
        <f t="shared" si="10"/>
        <v>89.1</v>
      </c>
      <c r="Q101" s="24">
        <f t="shared" si="11"/>
        <v>58.400000000000006</v>
      </c>
    </row>
    <row r="102" spans="1:17" x14ac:dyDescent="0.25">
      <c r="A102" s="19">
        <v>14</v>
      </c>
      <c r="B102" s="20">
        <v>360</v>
      </c>
      <c r="C102" s="11" t="s">
        <v>440</v>
      </c>
      <c r="D102" s="11" t="s">
        <v>68</v>
      </c>
      <c r="E102" s="20" t="s">
        <v>475</v>
      </c>
      <c r="F102" s="20">
        <v>23</v>
      </c>
      <c r="G102" s="20">
        <v>182</v>
      </c>
      <c r="H102" s="20">
        <v>339</v>
      </c>
      <c r="I102" s="20">
        <v>269.10000000000002</v>
      </c>
      <c r="J102" s="20">
        <v>52</v>
      </c>
      <c r="K102" s="11">
        <v>0</v>
      </c>
      <c r="L102" s="20">
        <f t="shared" si="6"/>
        <v>140</v>
      </c>
      <c r="M102" s="20">
        <f t="shared" si="7"/>
        <v>-12</v>
      </c>
      <c r="N102" s="20">
        <f t="shared" si="8"/>
        <v>7</v>
      </c>
      <c r="O102" s="20">
        <f t="shared" si="9"/>
        <v>14</v>
      </c>
      <c r="P102" s="20">
        <f t="shared" si="10"/>
        <v>156</v>
      </c>
      <c r="Q102" s="21">
        <f t="shared" si="11"/>
        <v>-38</v>
      </c>
    </row>
    <row r="103" spans="1:17" x14ac:dyDescent="0.25">
      <c r="A103" s="22">
        <v>14</v>
      </c>
      <c r="B103" s="23">
        <v>371</v>
      </c>
      <c r="C103" s="12" t="s">
        <v>445</v>
      </c>
      <c r="D103" s="12" t="s">
        <v>68</v>
      </c>
      <c r="E103" s="23" t="s">
        <v>475</v>
      </c>
      <c r="F103" s="23">
        <v>25</v>
      </c>
      <c r="G103" s="23">
        <v>188</v>
      </c>
      <c r="H103" s="23">
        <v>389</v>
      </c>
      <c r="I103" s="23">
        <v>314.8</v>
      </c>
      <c r="J103" s="23">
        <v>43.8</v>
      </c>
      <c r="K103" s="12">
        <v>4.0999999999999996</v>
      </c>
      <c r="L103" s="23">
        <f t="shared" si="6"/>
        <v>129</v>
      </c>
      <c r="M103" s="23">
        <f t="shared" si="7"/>
        <v>-7.9</v>
      </c>
      <c r="N103" s="23">
        <f t="shared" si="8"/>
        <v>5</v>
      </c>
      <c r="O103" s="23">
        <f t="shared" si="9"/>
        <v>10</v>
      </c>
      <c r="P103" s="23">
        <f t="shared" si="10"/>
        <v>131.39999999999998</v>
      </c>
      <c r="Q103" s="24">
        <f t="shared" si="11"/>
        <v>-16.09999999999998</v>
      </c>
    </row>
    <row r="104" spans="1:17" x14ac:dyDescent="0.25">
      <c r="A104" s="19">
        <v>14</v>
      </c>
      <c r="B104" s="20">
        <v>376</v>
      </c>
      <c r="C104" s="11" t="s">
        <v>322</v>
      </c>
      <c r="D104" s="11" t="s">
        <v>21</v>
      </c>
      <c r="E104" s="20" t="s">
        <v>475</v>
      </c>
      <c r="F104" s="20">
        <v>24</v>
      </c>
      <c r="G104" s="20">
        <v>195</v>
      </c>
      <c r="H104" s="20">
        <v>370</v>
      </c>
      <c r="I104" s="20">
        <v>331.6</v>
      </c>
      <c r="J104" s="20">
        <v>23.8</v>
      </c>
      <c r="K104" s="11">
        <v>2.6</v>
      </c>
      <c r="L104" s="20">
        <f t="shared" si="6"/>
        <v>124</v>
      </c>
      <c r="M104" s="20">
        <f t="shared" si="7"/>
        <v>-9.4</v>
      </c>
      <c r="N104" s="20">
        <f t="shared" si="8"/>
        <v>6</v>
      </c>
      <c r="O104" s="20">
        <f t="shared" si="9"/>
        <v>12</v>
      </c>
      <c r="P104" s="20">
        <f t="shared" si="10"/>
        <v>71.400000000000006</v>
      </c>
      <c r="Q104" s="21">
        <f t="shared" si="11"/>
        <v>36.399999999999991</v>
      </c>
    </row>
    <row r="105" spans="1:17" x14ac:dyDescent="0.25">
      <c r="A105" s="22">
        <v>14</v>
      </c>
      <c r="B105" s="23">
        <v>378</v>
      </c>
      <c r="C105" s="12" t="s">
        <v>347</v>
      </c>
      <c r="D105" s="12" t="s">
        <v>34</v>
      </c>
      <c r="E105" s="23" t="s">
        <v>475</v>
      </c>
      <c r="F105" s="23">
        <v>29</v>
      </c>
      <c r="G105" s="23">
        <v>264</v>
      </c>
      <c r="H105" s="23">
        <v>370</v>
      </c>
      <c r="I105" s="23">
        <v>326.10000000000002</v>
      </c>
      <c r="J105" s="23">
        <v>33.799999999999997</v>
      </c>
      <c r="K105" s="12">
        <v>7.2</v>
      </c>
      <c r="L105" s="23">
        <f t="shared" si="6"/>
        <v>122</v>
      </c>
      <c r="M105" s="23">
        <f t="shared" si="7"/>
        <v>-4.8</v>
      </c>
      <c r="N105" s="23">
        <f t="shared" si="8"/>
        <v>1</v>
      </c>
      <c r="O105" s="23">
        <f t="shared" si="9"/>
        <v>2</v>
      </c>
      <c r="P105" s="23">
        <f t="shared" si="10"/>
        <v>101.39999999999999</v>
      </c>
      <c r="Q105" s="24">
        <f t="shared" si="11"/>
        <v>8.2000000000000028</v>
      </c>
    </row>
    <row r="106" spans="1:17" x14ac:dyDescent="0.25">
      <c r="A106" s="19">
        <v>14</v>
      </c>
      <c r="B106" s="20">
        <v>380</v>
      </c>
      <c r="C106" s="11" t="s">
        <v>315</v>
      </c>
      <c r="D106" s="11" t="s">
        <v>58</v>
      </c>
      <c r="E106" s="20" t="s">
        <v>475</v>
      </c>
      <c r="F106" s="20">
        <v>23</v>
      </c>
      <c r="G106" s="20">
        <v>289</v>
      </c>
      <c r="H106" s="20">
        <v>403</v>
      </c>
      <c r="I106" s="20">
        <v>329.2</v>
      </c>
      <c r="J106" s="20">
        <v>29.3</v>
      </c>
      <c r="K106" s="11">
        <v>0</v>
      </c>
      <c r="L106" s="20">
        <f t="shared" si="6"/>
        <v>120</v>
      </c>
      <c r="M106" s="20">
        <f t="shared" si="7"/>
        <v>-12</v>
      </c>
      <c r="N106" s="20">
        <f t="shared" si="8"/>
        <v>7</v>
      </c>
      <c r="O106" s="20">
        <f t="shared" si="9"/>
        <v>14</v>
      </c>
      <c r="P106" s="20">
        <f t="shared" si="10"/>
        <v>87.9</v>
      </c>
      <c r="Q106" s="21">
        <f t="shared" si="11"/>
        <v>10.099999999999994</v>
      </c>
    </row>
    <row r="107" spans="1:17" x14ac:dyDescent="0.25">
      <c r="A107" s="22">
        <v>14</v>
      </c>
      <c r="B107" s="23">
        <v>382</v>
      </c>
      <c r="C107" s="12" t="s">
        <v>311</v>
      </c>
      <c r="D107" s="12" t="s">
        <v>50</v>
      </c>
      <c r="E107" s="23" t="s">
        <v>475</v>
      </c>
      <c r="F107" s="23">
        <v>26</v>
      </c>
      <c r="G107" s="23">
        <v>170</v>
      </c>
      <c r="H107" s="23">
        <v>388</v>
      </c>
      <c r="I107" s="23">
        <v>330.2</v>
      </c>
      <c r="J107" s="23">
        <v>27.4</v>
      </c>
      <c r="K107" s="12">
        <v>4.4000000000000004</v>
      </c>
      <c r="L107" s="23">
        <f t="shared" si="6"/>
        <v>118</v>
      </c>
      <c r="M107" s="23">
        <f t="shared" si="7"/>
        <v>-7.6</v>
      </c>
      <c r="N107" s="23">
        <f t="shared" si="8"/>
        <v>4</v>
      </c>
      <c r="O107" s="23">
        <f t="shared" si="9"/>
        <v>8</v>
      </c>
      <c r="P107" s="23">
        <f t="shared" si="10"/>
        <v>82.199999999999989</v>
      </c>
      <c r="Q107" s="24">
        <f t="shared" si="11"/>
        <v>21.000000000000014</v>
      </c>
    </row>
    <row r="108" spans="1:17" x14ac:dyDescent="0.25">
      <c r="A108" s="19">
        <v>14</v>
      </c>
      <c r="B108" s="20">
        <v>392</v>
      </c>
      <c r="C108" s="11" t="s">
        <v>321</v>
      </c>
      <c r="D108" s="11" t="s">
        <v>32</v>
      </c>
      <c r="E108" s="20" t="s">
        <v>475</v>
      </c>
      <c r="F108" s="20">
        <v>24</v>
      </c>
      <c r="G108" s="20">
        <v>312</v>
      </c>
      <c r="H108" s="20">
        <v>433</v>
      </c>
      <c r="I108" s="20">
        <v>347.3</v>
      </c>
      <c r="J108" s="20">
        <v>33</v>
      </c>
      <c r="K108" s="11">
        <v>3.9</v>
      </c>
      <c r="L108" s="20">
        <f t="shared" si="6"/>
        <v>108</v>
      </c>
      <c r="M108" s="20">
        <f t="shared" si="7"/>
        <v>-8.1</v>
      </c>
      <c r="N108" s="20">
        <f t="shared" si="8"/>
        <v>6</v>
      </c>
      <c r="O108" s="20">
        <f t="shared" si="9"/>
        <v>12</v>
      </c>
      <c r="P108" s="20">
        <f t="shared" si="10"/>
        <v>99</v>
      </c>
      <c r="Q108" s="21">
        <f t="shared" si="11"/>
        <v>-3.2999999999999972</v>
      </c>
    </row>
    <row r="109" spans="1:17" x14ac:dyDescent="0.25">
      <c r="A109" s="22">
        <v>14</v>
      </c>
      <c r="B109" s="23">
        <v>398</v>
      </c>
      <c r="C109" s="12" t="s">
        <v>380</v>
      </c>
      <c r="D109" s="12" t="s">
        <v>11</v>
      </c>
      <c r="E109" s="23" t="s">
        <v>475</v>
      </c>
      <c r="F109" s="23">
        <v>29</v>
      </c>
      <c r="G109" s="23">
        <v>183</v>
      </c>
      <c r="H109" s="23">
        <v>362</v>
      </c>
      <c r="I109" s="23">
        <v>304.5</v>
      </c>
      <c r="J109" s="23">
        <v>26.8</v>
      </c>
      <c r="K109" s="12">
        <v>5.4</v>
      </c>
      <c r="L109" s="23">
        <f t="shared" si="6"/>
        <v>102</v>
      </c>
      <c r="M109" s="23">
        <f t="shared" si="7"/>
        <v>-6.6</v>
      </c>
      <c r="N109" s="23">
        <f t="shared" si="8"/>
        <v>1</v>
      </c>
      <c r="O109" s="23">
        <f t="shared" si="9"/>
        <v>2</v>
      </c>
      <c r="P109" s="23">
        <f t="shared" si="10"/>
        <v>80.400000000000006</v>
      </c>
      <c r="Q109" s="24">
        <f t="shared" si="11"/>
        <v>3.7999999999999972</v>
      </c>
    </row>
    <row r="110" spans="1:17" x14ac:dyDescent="0.25">
      <c r="A110" s="19">
        <v>14</v>
      </c>
      <c r="B110" s="20">
        <v>401</v>
      </c>
      <c r="C110" s="11" t="s">
        <v>342</v>
      </c>
      <c r="D110" s="11" t="s">
        <v>36</v>
      </c>
      <c r="E110" s="20" t="s">
        <v>475</v>
      </c>
      <c r="F110" s="20">
        <v>36</v>
      </c>
      <c r="G110" s="20">
        <v>263</v>
      </c>
      <c r="H110" s="20">
        <v>422</v>
      </c>
      <c r="I110" s="20">
        <v>344.7</v>
      </c>
      <c r="J110" s="20">
        <v>44</v>
      </c>
      <c r="K110" s="11">
        <v>7.8</v>
      </c>
      <c r="L110" s="20">
        <f t="shared" si="6"/>
        <v>99</v>
      </c>
      <c r="M110" s="20">
        <f t="shared" si="7"/>
        <v>-4.2</v>
      </c>
      <c r="N110" s="20">
        <f t="shared" si="8"/>
        <v>-6</v>
      </c>
      <c r="O110" s="20">
        <f t="shared" si="9"/>
        <v>-12</v>
      </c>
      <c r="P110" s="20">
        <f t="shared" si="10"/>
        <v>132</v>
      </c>
      <c r="Q110" s="21">
        <f t="shared" si="11"/>
        <v>-57.599999999999994</v>
      </c>
    </row>
    <row r="111" spans="1:17" x14ac:dyDescent="0.25">
      <c r="A111" s="22">
        <v>15</v>
      </c>
      <c r="B111" s="23">
        <v>415</v>
      </c>
      <c r="C111" s="12" t="s">
        <v>368</v>
      </c>
      <c r="D111" s="12" t="s">
        <v>85</v>
      </c>
      <c r="E111" s="23" t="s">
        <v>475</v>
      </c>
      <c r="F111" s="23">
        <v>30</v>
      </c>
      <c r="G111" s="23">
        <v>270</v>
      </c>
      <c r="H111" s="23">
        <v>434</v>
      </c>
      <c r="I111" s="23">
        <v>355.8</v>
      </c>
      <c r="J111" s="23">
        <v>41.9</v>
      </c>
      <c r="K111" s="12">
        <v>10.8</v>
      </c>
      <c r="L111" s="23">
        <f t="shared" si="6"/>
        <v>85</v>
      </c>
      <c r="M111" s="23">
        <f t="shared" si="7"/>
        <v>-1.1999999999999993</v>
      </c>
      <c r="N111" s="23">
        <f t="shared" si="8"/>
        <v>0</v>
      </c>
      <c r="O111" s="23">
        <f t="shared" si="9"/>
        <v>0</v>
      </c>
      <c r="P111" s="23">
        <f t="shared" si="10"/>
        <v>125.69999999999999</v>
      </c>
      <c r="Q111" s="24">
        <f t="shared" si="11"/>
        <v>-44.299999999999983</v>
      </c>
    </row>
    <row r="112" spans="1:17" x14ac:dyDescent="0.25">
      <c r="A112" s="19">
        <v>15</v>
      </c>
      <c r="B112" s="20">
        <v>418</v>
      </c>
      <c r="C112" s="11" t="s">
        <v>516</v>
      </c>
      <c r="D112" s="11" t="s">
        <v>13</v>
      </c>
      <c r="E112" s="20" t="s">
        <v>475</v>
      </c>
      <c r="F112" s="20">
        <v>23</v>
      </c>
      <c r="G112" s="20">
        <v>237</v>
      </c>
      <c r="H112" s="20">
        <v>389</v>
      </c>
      <c r="I112" s="20">
        <v>291</v>
      </c>
      <c r="J112" s="20">
        <v>58.9</v>
      </c>
      <c r="K112" s="11">
        <v>0</v>
      </c>
      <c r="L112" s="20">
        <f t="shared" si="6"/>
        <v>82</v>
      </c>
      <c r="M112" s="20">
        <f t="shared" si="7"/>
        <v>-12</v>
      </c>
      <c r="N112" s="20">
        <f t="shared" si="8"/>
        <v>7</v>
      </c>
      <c r="O112" s="20">
        <f t="shared" si="9"/>
        <v>14</v>
      </c>
      <c r="P112" s="20">
        <f t="shared" si="10"/>
        <v>176.7</v>
      </c>
      <c r="Q112" s="21">
        <f t="shared" si="11"/>
        <v>-116.69999999999999</v>
      </c>
    </row>
    <row r="113" spans="1:17" x14ac:dyDescent="0.25">
      <c r="A113" s="22">
        <v>15</v>
      </c>
      <c r="B113" s="23">
        <v>421</v>
      </c>
      <c r="C113" s="12" t="s">
        <v>373</v>
      </c>
      <c r="D113" s="12" t="s">
        <v>15</v>
      </c>
      <c r="E113" s="23" t="s">
        <v>475</v>
      </c>
      <c r="F113" s="23">
        <v>26</v>
      </c>
      <c r="G113" s="23">
        <v>262</v>
      </c>
      <c r="H113" s="23">
        <v>432</v>
      </c>
      <c r="I113" s="23">
        <v>350.7</v>
      </c>
      <c r="J113" s="23">
        <v>39.5</v>
      </c>
      <c r="K113" s="12">
        <v>4.0999999999999996</v>
      </c>
      <c r="L113" s="23">
        <f t="shared" si="6"/>
        <v>79</v>
      </c>
      <c r="M113" s="23">
        <f t="shared" si="7"/>
        <v>-7.9</v>
      </c>
      <c r="N113" s="23">
        <f t="shared" si="8"/>
        <v>4</v>
      </c>
      <c r="O113" s="23">
        <f t="shared" si="9"/>
        <v>8</v>
      </c>
      <c r="P113" s="23">
        <f t="shared" si="10"/>
        <v>118.5</v>
      </c>
      <c r="Q113" s="24">
        <f t="shared" si="11"/>
        <v>-55.2</v>
      </c>
    </row>
    <row r="114" spans="1:17" x14ac:dyDescent="0.25">
      <c r="A114" s="19">
        <v>15</v>
      </c>
      <c r="B114" s="20">
        <v>429</v>
      </c>
      <c r="C114" s="11" t="s">
        <v>387</v>
      </c>
      <c r="D114" s="11" t="s">
        <v>81</v>
      </c>
      <c r="E114" s="20" t="s">
        <v>475</v>
      </c>
      <c r="F114" s="20">
        <v>30</v>
      </c>
      <c r="G114" s="20">
        <v>268</v>
      </c>
      <c r="H114" s="20">
        <v>374</v>
      </c>
      <c r="I114" s="20">
        <v>337.2</v>
      </c>
      <c r="J114" s="20">
        <v>38.200000000000003</v>
      </c>
      <c r="K114" s="11">
        <v>5.3</v>
      </c>
      <c r="L114" s="20">
        <f t="shared" si="6"/>
        <v>71</v>
      </c>
      <c r="M114" s="20">
        <f t="shared" si="7"/>
        <v>-6.7</v>
      </c>
      <c r="N114" s="20">
        <f t="shared" si="8"/>
        <v>0</v>
      </c>
      <c r="O114" s="20">
        <f t="shared" si="9"/>
        <v>0</v>
      </c>
      <c r="P114" s="20">
        <f t="shared" si="10"/>
        <v>114.60000000000001</v>
      </c>
      <c r="Q114" s="21">
        <f t="shared" si="11"/>
        <v>-63.70000000000001</v>
      </c>
    </row>
    <row r="115" spans="1:17" x14ac:dyDescent="0.25">
      <c r="A115" s="22">
        <v>15</v>
      </c>
      <c r="B115" s="23">
        <v>437</v>
      </c>
      <c r="C115" s="12" t="s">
        <v>511</v>
      </c>
      <c r="D115" s="12" t="s">
        <v>43</v>
      </c>
      <c r="E115" s="23" t="s">
        <v>475</v>
      </c>
      <c r="F115" s="23">
        <v>23</v>
      </c>
      <c r="G115" s="23">
        <v>305</v>
      </c>
      <c r="H115" s="23">
        <v>355</v>
      </c>
      <c r="I115" s="23">
        <v>325</v>
      </c>
      <c r="J115" s="23">
        <v>19.899999999999999</v>
      </c>
      <c r="K115" s="12">
        <v>0</v>
      </c>
      <c r="L115" s="23">
        <f t="shared" si="6"/>
        <v>63</v>
      </c>
      <c r="M115" s="23">
        <f t="shared" si="7"/>
        <v>-12</v>
      </c>
      <c r="N115" s="23">
        <f t="shared" si="8"/>
        <v>7</v>
      </c>
      <c r="O115" s="23">
        <f t="shared" si="9"/>
        <v>14</v>
      </c>
      <c r="P115" s="23">
        <f t="shared" si="10"/>
        <v>59.699999999999996</v>
      </c>
      <c r="Q115" s="24">
        <f t="shared" si="11"/>
        <v>-18.699999999999996</v>
      </c>
    </row>
    <row r="116" spans="1:17" x14ac:dyDescent="0.25">
      <c r="A116" s="19">
        <v>15</v>
      </c>
      <c r="B116" s="20">
        <v>444</v>
      </c>
      <c r="C116" s="11" t="s">
        <v>395</v>
      </c>
      <c r="D116" s="11" t="s">
        <v>36</v>
      </c>
      <c r="E116" s="20" t="s">
        <v>475</v>
      </c>
      <c r="F116" s="20">
        <v>23</v>
      </c>
      <c r="G116" s="20">
        <v>270</v>
      </c>
      <c r="H116" s="20">
        <v>376</v>
      </c>
      <c r="I116" s="20">
        <v>306.3</v>
      </c>
      <c r="J116" s="20">
        <v>49.3</v>
      </c>
      <c r="K116" s="11">
        <v>0</v>
      </c>
      <c r="L116" s="20">
        <f t="shared" si="6"/>
        <v>56</v>
      </c>
      <c r="M116" s="20">
        <f t="shared" si="7"/>
        <v>-12</v>
      </c>
      <c r="N116" s="20">
        <f t="shared" si="8"/>
        <v>7</v>
      </c>
      <c r="O116" s="20">
        <f t="shared" si="9"/>
        <v>14</v>
      </c>
      <c r="P116" s="20">
        <f t="shared" si="10"/>
        <v>147.89999999999998</v>
      </c>
      <c r="Q116" s="21">
        <f t="shared" si="11"/>
        <v>-113.89999999999998</v>
      </c>
    </row>
    <row r="117" spans="1:17" x14ac:dyDescent="0.25">
      <c r="A117" s="22">
        <v>15</v>
      </c>
      <c r="B117" s="23">
        <v>450</v>
      </c>
      <c r="C117" s="12" t="s">
        <v>398</v>
      </c>
      <c r="D117" s="12" t="s">
        <v>54</v>
      </c>
      <c r="E117" s="23" t="s">
        <v>475</v>
      </c>
      <c r="F117" s="23">
        <v>27</v>
      </c>
      <c r="G117" s="23">
        <v>292</v>
      </c>
      <c r="H117" s="23">
        <v>373</v>
      </c>
      <c r="I117" s="23">
        <v>341.3</v>
      </c>
      <c r="J117" s="23">
        <v>32.5</v>
      </c>
      <c r="K117" s="12">
        <v>3.9</v>
      </c>
      <c r="L117" s="23">
        <f t="shared" si="6"/>
        <v>50</v>
      </c>
      <c r="M117" s="23">
        <f t="shared" si="7"/>
        <v>-8.1</v>
      </c>
      <c r="N117" s="23">
        <f t="shared" si="8"/>
        <v>3</v>
      </c>
      <c r="O117" s="23">
        <f t="shared" si="9"/>
        <v>6</v>
      </c>
      <c r="P117" s="23">
        <f t="shared" si="10"/>
        <v>97.5</v>
      </c>
      <c r="Q117" s="24">
        <f t="shared" si="11"/>
        <v>-65.8</v>
      </c>
    </row>
    <row r="118" spans="1:17" x14ac:dyDescent="0.25">
      <c r="A118" s="19">
        <v>15</v>
      </c>
      <c r="B118" s="20">
        <v>456</v>
      </c>
      <c r="C118" s="11" t="s">
        <v>371</v>
      </c>
      <c r="D118" s="11" t="s">
        <v>75</v>
      </c>
      <c r="E118" s="20" t="s">
        <v>475</v>
      </c>
      <c r="F118" s="20">
        <v>24</v>
      </c>
      <c r="G118" s="20">
        <v>331</v>
      </c>
      <c r="H118" s="20">
        <v>429</v>
      </c>
      <c r="I118" s="20">
        <v>373</v>
      </c>
      <c r="J118" s="20">
        <v>26.6</v>
      </c>
      <c r="K118" s="11">
        <v>1.2</v>
      </c>
      <c r="L118" s="20">
        <f t="shared" si="6"/>
        <v>44</v>
      </c>
      <c r="M118" s="20">
        <f t="shared" si="7"/>
        <v>-10.8</v>
      </c>
      <c r="N118" s="20">
        <f t="shared" si="8"/>
        <v>6</v>
      </c>
      <c r="O118" s="20">
        <f t="shared" si="9"/>
        <v>12</v>
      </c>
      <c r="P118" s="20">
        <f t="shared" si="10"/>
        <v>79.800000000000011</v>
      </c>
      <c r="Q118" s="21">
        <f t="shared" si="11"/>
        <v>-56.200000000000017</v>
      </c>
    </row>
    <row r="119" spans="1:17" x14ac:dyDescent="0.25">
      <c r="A119" s="22">
        <v>15</v>
      </c>
      <c r="B119" s="23">
        <v>459</v>
      </c>
      <c r="C119" s="12" t="s">
        <v>510</v>
      </c>
      <c r="D119" s="12" t="s">
        <v>129</v>
      </c>
      <c r="E119" s="23" t="s">
        <v>475</v>
      </c>
      <c r="F119" s="23">
        <v>22</v>
      </c>
      <c r="G119" s="23">
        <v>310</v>
      </c>
      <c r="H119" s="23">
        <v>334</v>
      </c>
      <c r="I119" s="23">
        <v>325.3</v>
      </c>
      <c r="J119" s="23">
        <v>10.9</v>
      </c>
      <c r="K119" s="12">
        <v>0</v>
      </c>
      <c r="L119" s="23">
        <f t="shared" si="6"/>
        <v>41</v>
      </c>
      <c r="M119" s="23">
        <f t="shared" si="7"/>
        <v>-12</v>
      </c>
      <c r="N119" s="23">
        <f t="shared" si="8"/>
        <v>8</v>
      </c>
      <c r="O119" s="23">
        <f t="shared" si="9"/>
        <v>16</v>
      </c>
      <c r="P119" s="23">
        <f t="shared" si="10"/>
        <v>32.700000000000003</v>
      </c>
      <c r="Q119" s="24">
        <f t="shared" si="11"/>
        <v>-11.700000000000003</v>
      </c>
    </row>
    <row r="120" spans="1:17" x14ac:dyDescent="0.25">
      <c r="A120" s="19">
        <v>15</v>
      </c>
      <c r="B120" s="20">
        <v>464</v>
      </c>
      <c r="C120" s="11" t="s">
        <v>378</v>
      </c>
      <c r="D120" s="11" t="s">
        <v>58</v>
      </c>
      <c r="E120" s="20" t="s">
        <v>475</v>
      </c>
      <c r="F120" s="20">
        <v>26</v>
      </c>
      <c r="G120" s="20">
        <v>273</v>
      </c>
      <c r="H120" s="20">
        <v>435</v>
      </c>
      <c r="I120" s="20">
        <v>379.2</v>
      </c>
      <c r="J120" s="20">
        <v>33.299999999999997</v>
      </c>
      <c r="K120" s="11">
        <v>3.4</v>
      </c>
      <c r="L120" s="20">
        <f t="shared" si="6"/>
        <v>36</v>
      </c>
      <c r="M120" s="20">
        <f t="shared" si="7"/>
        <v>-8.6</v>
      </c>
      <c r="N120" s="20">
        <f t="shared" si="8"/>
        <v>4</v>
      </c>
      <c r="O120" s="20">
        <f t="shared" si="9"/>
        <v>8</v>
      </c>
      <c r="P120" s="20">
        <f t="shared" si="10"/>
        <v>99.899999999999991</v>
      </c>
      <c r="Q120" s="21">
        <f t="shared" si="11"/>
        <v>-81.699999999999989</v>
      </c>
    </row>
    <row r="121" spans="1:17" x14ac:dyDescent="0.25">
      <c r="A121" s="22">
        <v>15</v>
      </c>
      <c r="B121" s="23">
        <v>471</v>
      </c>
      <c r="C121" s="12" t="s">
        <v>514</v>
      </c>
      <c r="D121" s="12" t="s">
        <v>68</v>
      </c>
      <c r="E121" s="23" t="s">
        <v>475</v>
      </c>
      <c r="F121" s="23">
        <v>21</v>
      </c>
      <c r="G121" s="23">
        <v>299</v>
      </c>
      <c r="H121" s="23">
        <v>368</v>
      </c>
      <c r="I121" s="23">
        <v>339.7</v>
      </c>
      <c r="J121" s="23">
        <v>29.5</v>
      </c>
      <c r="K121" s="12">
        <v>0</v>
      </c>
      <c r="L121" s="23">
        <f t="shared" si="6"/>
        <v>29</v>
      </c>
      <c r="M121" s="23">
        <f t="shared" si="7"/>
        <v>-12</v>
      </c>
      <c r="N121" s="23">
        <f t="shared" si="8"/>
        <v>9</v>
      </c>
      <c r="O121" s="23">
        <f t="shared" si="9"/>
        <v>18</v>
      </c>
      <c r="P121" s="23">
        <f t="shared" si="10"/>
        <v>88.5</v>
      </c>
      <c r="Q121" s="24">
        <f t="shared" si="11"/>
        <v>-77.5</v>
      </c>
    </row>
    <row r="122" spans="1:17" x14ac:dyDescent="0.25">
      <c r="A122" s="19">
        <v>15</v>
      </c>
      <c r="B122" s="20">
        <v>475</v>
      </c>
      <c r="C122" s="11" t="s">
        <v>412</v>
      </c>
      <c r="D122" s="11" t="s">
        <v>50</v>
      </c>
      <c r="E122" s="20" t="s">
        <v>475</v>
      </c>
      <c r="F122" s="20">
        <v>23</v>
      </c>
      <c r="G122" s="20">
        <v>341</v>
      </c>
      <c r="H122" s="20">
        <v>395</v>
      </c>
      <c r="I122" s="20">
        <v>363.3</v>
      </c>
      <c r="J122" s="20">
        <v>20.6</v>
      </c>
      <c r="K122" s="11">
        <v>0.6</v>
      </c>
      <c r="L122" s="20">
        <f t="shared" si="6"/>
        <v>25</v>
      </c>
      <c r="M122" s="20">
        <f t="shared" si="7"/>
        <v>-11.4</v>
      </c>
      <c r="N122" s="20">
        <f t="shared" si="8"/>
        <v>7</v>
      </c>
      <c r="O122" s="20">
        <f t="shared" si="9"/>
        <v>14</v>
      </c>
      <c r="P122" s="20">
        <f t="shared" si="10"/>
        <v>61.800000000000004</v>
      </c>
      <c r="Q122" s="21">
        <f t="shared" si="11"/>
        <v>-57.000000000000007</v>
      </c>
    </row>
    <row r="123" spans="1:17" x14ac:dyDescent="0.25">
      <c r="A123" s="22">
        <v>16</v>
      </c>
      <c r="B123" s="23">
        <v>477</v>
      </c>
      <c r="C123" s="12" t="s">
        <v>420</v>
      </c>
      <c r="D123" s="12" t="s">
        <v>28</v>
      </c>
      <c r="E123" s="23" t="s">
        <v>475</v>
      </c>
      <c r="F123" s="23">
        <v>22</v>
      </c>
      <c r="G123" s="23">
        <v>342</v>
      </c>
      <c r="H123" s="23">
        <v>423</v>
      </c>
      <c r="I123" s="23">
        <v>383.2</v>
      </c>
      <c r="J123" s="23">
        <v>20.3</v>
      </c>
      <c r="K123" s="12">
        <v>3.6</v>
      </c>
      <c r="L123" s="23">
        <f t="shared" si="6"/>
        <v>23</v>
      </c>
      <c r="M123" s="23">
        <f t="shared" si="7"/>
        <v>-8.4</v>
      </c>
      <c r="N123" s="23">
        <f t="shared" si="8"/>
        <v>8</v>
      </c>
      <c r="O123" s="23">
        <f t="shared" si="9"/>
        <v>16</v>
      </c>
      <c r="P123" s="23">
        <f t="shared" si="10"/>
        <v>60.900000000000006</v>
      </c>
      <c r="Q123" s="24">
        <f t="shared" si="11"/>
        <v>-47.100000000000009</v>
      </c>
    </row>
    <row r="124" spans="1:17" x14ac:dyDescent="0.25">
      <c r="A124" s="19">
        <v>16</v>
      </c>
      <c r="B124" s="20">
        <v>478</v>
      </c>
      <c r="C124" s="11" t="s">
        <v>457</v>
      </c>
      <c r="D124" s="11" t="s">
        <v>48</v>
      </c>
      <c r="E124" s="20" t="s">
        <v>475</v>
      </c>
      <c r="F124" s="20">
        <v>24</v>
      </c>
      <c r="G124" s="20">
        <v>313</v>
      </c>
      <c r="H124" s="20">
        <v>402</v>
      </c>
      <c r="I124" s="20">
        <v>364.3</v>
      </c>
      <c r="J124" s="20">
        <v>37.799999999999997</v>
      </c>
      <c r="K124" s="11">
        <v>0.1</v>
      </c>
      <c r="L124" s="20">
        <f t="shared" si="6"/>
        <v>22</v>
      </c>
      <c r="M124" s="20">
        <f t="shared" si="7"/>
        <v>-11.9</v>
      </c>
      <c r="N124" s="20">
        <f t="shared" si="8"/>
        <v>6</v>
      </c>
      <c r="O124" s="20">
        <f t="shared" si="9"/>
        <v>12</v>
      </c>
      <c r="P124" s="20">
        <f t="shared" si="10"/>
        <v>113.39999999999999</v>
      </c>
      <c r="Q124" s="21">
        <f t="shared" si="11"/>
        <v>-115.1</v>
      </c>
    </row>
    <row r="125" spans="1:17" x14ac:dyDescent="0.25">
      <c r="A125" s="22">
        <v>16</v>
      </c>
      <c r="B125" s="23">
        <v>480</v>
      </c>
      <c r="C125" s="12" t="s">
        <v>513</v>
      </c>
      <c r="D125" s="12" t="s">
        <v>28</v>
      </c>
      <c r="E125" s="23" t="s">
        <v>475</v>
      </c>
      <c r="F125" s="23">
        <v>26</v>
      </c>
      <c r="G125" s="23">
        <v>295</v>
      </c>
      <c r="H125" s="23">
        <v>338</v>
      </c>
      <c r="I125" s="23">
        <v>316.5</v>
      </c>
      <c r="J125" s="23">
        <v>21.5</v>
      </c>
      <c r="K125" s="12">
        <v>7</v>
      </c>
      <c r="L125" s="23">
        <f t="shared" si="6"/>
        <v>20</v>
      </c>
      <c r="M125" s="23">
        <f t="shared" si="7"/>
        <v>-5</v>
      </c>
      <c r="N125" s="23">
        <f t="shared" si="8"/>
        <v>4</v>
      </c>
      <c r="O125" s="23">
        <f t="shared" si="9"/>
        <v>8</v>
      </c>
      <c r="P125" s="23">
        <f t="shared" si="10"/>
        <v>64.5</v>
      </c>
      <c r="Q125" s="24">
        <f t="shared" si="11"/>
        <v>-51.5</v>
      </c>
    </row>
    <row r="126" spans="1:17" x14ac:dyDescent="0.25">
      <c r="A126" s="19">
        <v>16</v>
      </c>
      <c r="B126" s="20">
        <v>482</v>
      </c>
      <c r="C126" s="11" t="s">
        <v>512</v>
      </c>
      <c r="D126" s="11" t="s">
        <v>11</v>
      </c>
      <c r="E126" s="20" t="s">
        <v>475</v>
      </c>
      <c r="F126" s="20">
        <v>22</v>
      </c>
      <c r="G126" s="20">
        <v>308</v>
      </c>
      <c r="H126" s="20">
        <v>327</v>
      </c>
      <c r="I126" s="20">
        <v>317.5</v>
      </c>
      <c r="J126" s="20">
        <v>9.5</v>
      </c>
      <c r="K126" s="11">
        <v>0</v>
      </c>
      <c r="L126" s="20">
        <f t="shared" si="6"/>
        <v>18</v>
      </c>
      <c r="M126" s="20">
        <f t="shared" si="7"/>
        <v>-12</v>
      </c>
      <c r="N126" s="20">
        <f t="shared" si="8"/>
        <v>8</v>
      </c>
      <c r="O126" s="20">
        <f t="shared" si="9"/>
        <v>16</v>
      </c>
      <c r="P126" s="20">
        <f t="shared" si="10"/>
        <v>28.5</v>
      </c>
      <c r="Q126" s="21">
        <f t="shared" si="11"/>
        <v>-30.5</v>
      </c>
    </row>
    <row r="127" spans="1:17" x14ac:dyDescent="0.25">
      <c r="A127" s="22">
        <v>16</v>
      </c>
      <c r="B127" s="23">
        <v>488</v>
      </c>
      <c r="C127" s="12" t="s">
        <v>428</v>
      </c>
      <c r="D127" s="12" t="s">
        <v>11</v>
      </c>
      <c r="E127" s="23" t="s">
        <v>475</v>
      </c>
      <c r="F127" s="23">
        <v>30</v>
      </c>
      <c r="G127" s="23">
        <v>276</v>
      </c>
      <c r="H127" s="23">
        <v>373</v>
      </c>
      <c r="I127" s="23">
        <v>324.5</v>
      </c>
      <c r="J127" s="23">
        <v>48.5</v>
      </c>
      <c r="K127" s="12">
        <v>3.6</v>
      </c>
      <c r="L127" s="23">
        <f t="shared" si="6"/>
        <v>12</v>
      </c>
      <c r="M127" s="23">
        <f t="shared" si="7"/>
        <v>-8.4</v>
      </c>
      <c r="N127" s="23">
        <f t="shared" si="8"/>
        <v>0</v>
      </c>
      <c r="O127" s="23">
        <f t="shared" si="9"/>
        <v>0</v>
      </c>
      <c r="P127" s="23">
        <f t="shared" si="10"/>
        <v>145.5</v>
      </c>
      <c r="Q127" s="24">
        <f t="shared" si="11"/>
        <v>-158.69999999999999</v>
      </c>
    </row>
    <row r="128" spans="1:17" x14ac:dyDescent="0.25">
      <c r="A128" s="19">
        <v>16</v>
      </c>
      <c r="B128" s="20">
        <v>494</v>
      </c>
      <c r="C128" s="11" t="s">
        <v>466</v>
      </c>
      <c r="D128" s="11" t="s">
        <v>157</v>
      </c>
      <c r="E128" s="20" t="s">
        <v>475</v>
      </c>
      <c r="F128" s="20">
        <v>24</v>
      </c>
      <c r="G128" s="20">
        <v>305</v>
      </c>
      <c r="H128" s="20">
        <v>409</v>
      </c>
      <c r="I128" s="20">
        <v>362</v>
      </c>
      <c r="J128" s="20">
        <v>43</v>
      </c>
      <c r="K128" s="11">
        <v>4.5999999999999996</v>
      </c>
      <c r="L128" s="20">
        <f t="shared" si="6"/>
        <v>6</v>
      </c>
      <c r="M128" s="20">
        <f t="shared" si="7"/>
        <v>-7.4</v>
      </c>
      <c r="N128" s="20">
        <f t="shared" si="8"/>
        <v>6</v>
      </c>
      <c r="O128" s="20">
        <f t="shared" si="9"/>
        <v>12</v>
      </c>
      <c r="P128" s="20">
        <f t="shared" si="10"/>
        <v>129</v>
      </c>
      <c r="Q128" s="21">
        <f t="shared" si="11"/>
        <v>-133.19999999999999</v>
      </c>
    </row>
    <row r="129" spans="1:17" x14ac:dyDescent="0.25">
      <c r="A129" s="22">
        <v>16</v>
      </c>
      <c r="B129" s="23">
        <v>498</v>
      </c>
      <c r="C129" s="12" t="s">
        <v>400</v>
      </c>
      <c r="D129" s="12" t="s">
        <v>9</v>
      </c>
      <c r="E129" s="23" t="s">
        <v>475</v>
      </c>
      <c r="F129" s="23">
        <v>25</v>
      </c>
      <c r="G129" s="23">
        <v>361</v>
      </c>
      <c r="H129" s="23">
        <v>417</v>
      </c>
      <c r="I129" s="23">
        <v>380.3</v>
      </c>
      <c r="J129" s="23">
        <v>22.9</v>
      </c>
      <c r="K129" s="12">
        <v>5.2</v>
      </c>
      <c r="L129" s="23">
        <f t="shared" si="6"/>
        <v>2</v>
      </c>
      <c r="M129" s="23">
        <f t="shared" si="7"/>
        <v>-6.8</v>
      </c>
      <c r="N129" s="23">
        <f t="shared" si="8"/>
        <v>5</v>
      </c>
      <c r="O129" s="23">
        <f t="shared" si="9"/>
        <v>10</v>
      </c>
      <c r="P129" s="23">
        <f t="shared" si="10"/>
        <v>68.699999999999989</v>
      </c>
      <c r="Q129" s="24">
        <f t="shared" si="11"/>
        <v>-77.099999999999994</v>
      </c>
    </row>
    <row r="130" spans="1:17" x14ac:dyDescent="0.25">
      <c r="A130" s="19">
        <v>16</v>
      </c>
      <c r="B130" s="20">
        <v>500</v>
      </c>
      <c r="C130" s="11" t="s">
        <v>432</v>
      </c>
      <c r="D130" s="11" t="s">
        <v>129</v>
      </c>
      <c r="E130" s="20" t="s">
        <v>475</v>
      </c>
      <c r="F130" s="20">
        <v>28</v>
      </c>
      <c r="G130" s="20">
        <v>332</v>
      </c>
      <c r="H130" s="20">
        <v>363</v>
      </c>
      <c r="I130" s="20">
        <v>347.5</v>
      </c>
      <c r="J130" s="20">
        <v>15.5</v>
      </c>
      <c r="K130" s="11">
        <v>4.3</v>
      </c>
      <c r="L130" s="20">
        <f t="shared" ref="L130:L135" si="12">500-B130</f>
        <v>0</v>
      </c>
      <c r="M130" s="20">
        <f t="shared" ref="M130:M135" si="13">K130-12</f>
        <v>-7.7</v>
      </c>
      <c r="N130" s="20">
        <f t="shared" ref="N130:N135" si="14">30-F130</f>
        <v>2</v>
      </c>
      <c r="O130" s="20">
        <f t="shared" ref="O130:O135" si="15">N130*2</f>
        <v>4</v>
      </c>
      <c r="P130" s="20">
        <f t="shared" ref="P130:P135" si="16">J130*3</f>
        <v>46.5</v>
      </c>
      <c r="Q130" s="21">
        <f t="shared" ref="Q130:Q135" si="17">L130+(M130*3)+O130-P130</f>
        <v>-65.599999999999994</v>
      </c>
    </row>
    <row r="131" spans="1:17" x14ac:dyDescent="0.25">
      <c r="A131" s="22">
        <v>16</v>
      </c>
      <c r="B131" s="23">
        <v>503</v>
      </c>
      <c r="C131" s="12" t="s">
        <v>452</v>
      </c>
      <c r="D131" s="12" t="s">
        <v>17</v>
      </c>
      <c r="E131" s="23" t="s">
        <v>475</v>
      </c>
      <c r="F131" s="23">
        <v>21</v>
      </c>
      <c r="G131" s="23">
        <v>346</v>
      </c>
      <c r="H131" s="23">
        <v>354</v>
      </c>
      <c r="I131" s="23">
        <v>350</v>
      </c>
      <c r="J131" s="23">
        <v>4</v>
      </c>
      <c r="K131" s="12">
        <v>0</v>
      </c>
      <c r="L131" s="23">
        <f t="shared" si="12"/>
        <v>-3</v>
      </c>
      <c r="M131" s="23">
        <f t="shared" si="13"/>
        <v>-12</v>
      </c>
      <c r="N131" s="23">
        <f t="shared" si="14"/>
        <v>9</v>
      </c>
      <c r="O131" s="23">
        <f t="shared" si="15"/>
        <v>18</v>
      </c>
      <c r="P131" s="23">
        <f t="shared" si="16"/>
        <v>12</v>
      </c>
      <c r="Q131" s="24">
        <f t="shared" si="17"/>
        <v>-33</v>
      </c>
    </row>
    <row r="132" spans="1:17" x14ac:dyDescent="0.25">
      <c r="A132" s="19">
        <v>16</v>
      </c>
      <c r="B132" s="20">
        <v>507</v>
      </c>
      <c r="C132" s="11" t="s">
        <v>456</v>
      </c>
      <c r="D132" s="11" t="s">
        <v>23</v>
      </c>
      <c r="E132" s="20" t="s">
        <v>475</v>
      </c>
      <c r="F132" s="20">
        <v>25</v>
      </c>
      <c r="G132" s="20">
        <v>312</v>
      </c>
      <c r="H132" s="20">
        <v>412</v>
      </c>
      <c r="I132" s="20">
        <v>362</v>
      </c>
      <c r="J132" s="20">
        <v>50</v>
      </c>
      <c r="K132" s="11">
        <v>2.8</v>
      </c>
      <c r="L132" s="20">
        <f t="shared" si="12"/>
        <v>-7</v>
      </c>
      <c r="M132" s="20">
        <f t="shared" si="13"/>
        <v>-9.1999999999999993</v>
      </c>
      <c r="N132" s="20">
        <f t="shared" si="14"/>
        <v>5</v>
      </c>
      <c r="O132" s="20">
        <f t="shared" si="15"/>
        <v>10</v>
      </c>
      <c r="P132" s="20">
        <f t="shared" si="16"/>
        <v>150</v>
      </c>
      <c r="Q132" s="21">
        <f t="shared" si="17"/>
        <v>-174.6</v>
      </c>
    </row>
    <row r="133" spans="1:17" x14ac:dyDescent="0.25">
      <c r="A133" s="22">
        <v>16</v>
      </c>
      <c r="B133" s="23">
        <v>509</v>
      </c>
      <c r="C133" s="12" t="s">
        <v>426</v>
      </c>
      <c r="D133" s="12" t="s">
        <v>81</v>
      </c>
      <c r="E133" s="23" t="s">
        <v>475</v>
      </c>
      <c r="F133" s="23">
        <v>27</v>
      </c>
      <c r="G133" s="23">
        <v>370</v>
      </c>
      <c r="H133" s="23">
        <v>394</v>
      </c>
      <c r="I133" s="23">
        <v>382.3</v>
      </c>
      <c r="J133" s="23">
        <v>9.8000000000000007</v>
      </c>
      <c r="K133" s="12">
        <v>2.1</v>
      </c>
      <c r="L133" s="23">
        <f t="shared" si="12"/>
        <v>-9</v>
      </c>
      <c r="M133" s="23">
        <f t="shared" si="13"/>
        <v>-9.9</v>
      </c>
      <c r="N133" s="23">
        <f t="shared" si="14"/>
        <v>3</v>
      </c>
      <c r="O133" s="23">
        <f t="shared" si="15"/>
        <v>6</v>
      </c>
      <c r="P133" s="23">
        <f t="shared" si="16"/>
        <v>29.400000000000002</v>
      </c>
      <c r="Q133" s="24">
        <f t="shared" si="17"/>
        <v>-62.100000000000009</v>
      </c>
    </row>
    <row r="134" spans="1:17" x14ac:dyDescent="0.25">
      <c r="A134" s="19">
        <v>16</v>
      </c>
      <c r="B134" s="20">
        <v>510</v>
      </c>
      <c r="C134" s="11" t="s">
        <v>439</v>
      </c>
      <c r="D134" s="11" t="s">
        <v>43</v>
      </c>
      <c r="E134" s="20" t="s">
        <v>475</v>
      </c>
      <c r="F134" s="20">
        <v>23</v>
      </c>
      <c r="G134" s="20">
        <v>355</v>
      </c>
      <c r="H134" s="20">
        <v>374</v>
      </c>
      <c r="I134" s="20">
        <v>364.5</v>
      </c>
      <c r="J134" s="20">
        <v>9.5</v>
      </c>
      <c r="K134" s="11">
        <v>0</v>
      </c>
      <c r="L134" s="20">
        <f t="shared" si="12"/>
        <v>-10</v>
      </c>
      <c r="M134" s="20">
        <f t="shared" si="13"/>
        <v>-12</v>
      </c>
      <c r="N134" s="20">
        <f t="shared" si="14"/>
        <v>7</v>
      </c>
      <c r="O134" s="20">
        <f t="shared" si="15"/>
        <v>14</v>
      </c>
      <c r="P134" s="20">
        <f t="shared" si="16"/>
        <v>28.5</v>
      </c>
      <c r="Q134" s="21">
        <f t="shared" si="17"/>
        <v>-60.5</v>
      </c>
    </row>
    <row r="135" spans="1:17" x14ac:dyDescent="0.25">
      <c r="A135" s="22">
        <v>16</v>
      </c>
      <c r="B135" s="23">
        <v>520</v>
      </c>
      <c r="C135" s="12" t="s">
        <v>455</v>
      </c>
      <c r="D135" s="12" t="s">
        <v>34</v>
      </c>
      <c r="E135" s="23" t="s">
        <v>475</v>
      </c>
      <c r="F135" s="23">
        <v>27</v>
      </c>
      <c r="G135" s="23">
        <v>381</v>
      </c>
      <c r="H135" s="23">
        <v>392</v>
      </c>
      <c r="I135" s="23">
        <v>386.5</v>
      </c>
      <c r="J135" s="23">
        <v>5.5</v>
      </c>
      <c r="K135" s="12">
        <v>5.4</v>
      </c>
      <c r="L135" s="23">
        <f t="shared" si="12"/>
        <v>-20</v>
      </c>
      <c r="M135" s="23">
        <f t="shared" si="13"/>
        <v>-6.6</v>
      </c>
      <c r="N135" s="23">
        <f t="shared" si="14"/>
        <v>3</v>
      </c>
      <c r="O135" s="23">
        <f t="shared" si="15"/>
        <v>6</v>
      </c>
      <c r="P135" s="23">
        <f t="shared" si="16"/>
        <v>16.5</v>
      </c>
      <c r="Q135" s="24">
        <f t="shared" si="17"/>
        <v>-50.3</v>
      </c>
    </row>
  </sheetData>
  <autoFilter ref="A1:Q135" xr:uid="{D08D6067-CAB7-460F-9D4D-5A1B7F23C3EB}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82866A-E5D3-433C-A6EB-C176F54075D5}">
  <dimension ref="A1:Q188"/>
  <sheetViews>
    <sheetView workbookViewId="0"/>
  </sheetViews>
  <sheetFormatPr defaultRowHeight="15" x14ac:dyDescent="0.25"/>
  <cols>
    <col min="1" max="2" width="5.7109375" customWidth="1"/>
    <col min="3" max="3" width="24.28515625" bestFit="1" customWidth="1"/>
  </cols>
  <sheetData>
    <row r="1" spans="1:17" x14ac:dyDescent="0.25">
      <c r="A1" s="15" t="s">
        <v>487</v>
      </c>
      <c r="B1" s="16" t="s">
        <v>0</v>
      </c>
      <c r="C1" s="17" t="s">
        <v>1</v>
      </c>
      <c r="D1" s="16" t="s">
        <v>2</v>
      </c>
      <c r="E1" s="16" t="s">
        <v>3</v>
      </c>
      <c r="F1" s="16" t="s">
        <v>478</v>
      </c>
      <c r="G1" s="16" t="s">
        <v>4</v>
      </c>
      <c r="H1" s="16" t="s">
        <v>5</v>
      </c>
      <c r="I1" s="16" t="s">
        <v>6</v>
      </c>
      <c r="J1" s="16" t="s">
        <v>7</v>
      </c>
      <c r="K1" s="16" t="s">
        <v>473</v>
      </c>
      <c r="L1" s="16" t="s">
        <v>479</v>
      </c>
      <c r="M1" s="16" t="s">
        <v>480</v>
      </c>
      <c r="N1" s="16" t="s">
        <v>481</v>
      </c>
      <c r="O1" s="16" t="s">
        <v>482</v>
      </c>
      <c r="P1" s="16" t="s">
        <v>483</v>
      </c>
      <c r="Q1" s="18" t="s">
        <v>484</v>
      </c>
    </row>
    <row r="2" spans="1:17" x14ac:dyDescent="0.25">
      <c r="A2" s="19">
        <v>2</v>
      </c>
      <c r="B2" s="20">
        <v>6</v>
      </c>
      <c r="C2" s="11" t="s">
        <v>18</v>
      </c>
      <c r="D2" s="20" t="s">
        <v>19</v>
      </c>
      <c r="E2" s="20" t="s">
        <v>477</v>
      </c>
      <c r="F2" s="20">
        <v>28</v>
      </c>
      <c r="G2" s="20">
        <v>4</v>
      </c>
      <c r="H2" s="20">
        <v>22</v>
      </c>
      <c r="I2" s="20">
        <v>7.6</v>
      </c>
      <c r="J2" s="20">
        <v>3.3</v>
      </c>
      <c r="K2" s="11">
        <v>25.6</v>
      </c>
      <c r="L2" s="20">
        <f>500-B2</f>
        <v>494</v>
      </c>
      <c r="M2" s="20">
        <f>K2-12</f>
        <v>13.600000000000001</v>
      </c>
      <c r="N2" s="20">
        <f>32-F2</f>
        <v>4</v>
      </c>
      <c r="O2" s="20">
        <f>N2*2</f>
        <v>8</v>
      </c>
      <c r="P2" s="20">
        <f>J2*3</f>
        <v>9.8999999999999986</v>
      </c>
      <c r="Q2" s="21">
        <f>L2+(M2*2)+O2-P2</f>
        <v>519.30000000000007</v>
      </c>
    </row>
    <row r="3" spans="1:17" x14ac:dyDescent="0.25">
      <c r="A3" s="22">
        <v>2</v>
      </c>
      <c r="B3" s="23">
        <v>7</v>
      </c>
      <c r="C3" s="12" t="s">
        <v>20</v>
      </c>
      <c r="D3" s="23" t="s">
        <v>21</v>
      </c>
      <c r="E3" s="23" t="s">
        <v>477</v>
      </c>
      <c r="F3" s="23">
        <v>27</v>
      </c>
      <c r="G3" s="23">
        <v>2</v>
      </c>
      <c r="H3" s="23">
        <v>24</v>
      </c>
      <c r="I3" s="23">
        <v>8.8000000000000007</v>
      </c>
      <c r="J3" s="23">
        <v>2.9</v>
      </c>
      <c r="K3" s="12">
        <v>21.9</v>
      </c>
      <c r="L3" s="23">
        <f>500-B3</f>
        <v>493</v>
      </c>
      <c r="M3" s="23">
        <f>K3-12</f>
        <v>9.8999999999999986</v>
      </c>
      <c r="N3" s="23">
        <f>32-F3</f>
        <v>5</v>
      </c>
      <c r="O3" s="23">
        <f>N3*2</f>
        <v>10</v>
      </c>
      <c r="P3" s="23">
        <f>J3*3</f>
        <v>8.6999999999999993</v>
      </c>
      <c r="Q3" s="24">
        <f>L3+(M3*2)+O3-P3</f>
        <v>514.09999999999991</v>
      </c>
    </row>
    <row r="4" spans="1:17" x14ac:dyDescent="0.25">
      <c r="A4" s="19">
        <v>2</v>
      </c>
      <c r="B4" s="20">
        <v>8</v>
      </c>
      <c r="C4" s="11" t="s">
        <v>26</v>
      </c>
      <c r="D4" s="20" t="s">
        <v>23</v>
      </c>
      <c r="E4" s="20" t="s">
        <v>477</v>
      </c>
      <c r="F4" s="20">
        <v>23</v>
      </c>
      <c r="G4" s="20">
        <v>1</v>
      </c>
      <c r="H4" s="20">
        <v>26</v>
      </c>
      <c r="I4" s="20">
        <v>8.9</v>
      </c>
      <c r="J4" s="20">
        <v>3.6</v>
      </c>
      <c r="K4" s="11">
        <v>17.7</v>
      </c>
      <c r="L4" s="20">
        <f>500-B4</f>
        <v>492</v>
      </c>
      <c r="M4" s="20">
        <f>K4-12</f>
        <v>5.6999999999999993</v>
      </c>
      <c r="N4" s="20">
        <f>32-F4</f>
        <v>9</v>
      </c>
      <c r="O4" s="20">
        <f>N4*2</f>
        <v>18</v>
      </c>
      <c r="P4" s="20">
        <f>J4*3</f>
        <v>10.8</v>
      </c>
      <c r="Q4" s="21">
        <f>L4+(M4*2)+O4-P4</f>
        <v>510.59999999999997</v>
      </c>
    </row>
    <row r="5" spans="1:17" x14ac:dyDescent="0.25">
      <c r="A5" s="22">
        <v>2</v>
      </c>
      <c r="B5" s="23">
        <v>10</v>
      </c>
      <c r="C5" s="12" t="s">
        <v>29</v>
      </c>
      <c r="D5" s="23" t="s">
        <v>13</v>
      </c>
      <c r="E5" s="23" t="s">
        <v>477</v>
      </c>
      <c r="F5" s="23">
        <v>22</v>
      </c>
      <c r="G5" s="23">
        <v>2</v>
      </c>
      <c r="H5" s="23">
        <v>20</v>
      </c>
      <c r="I5" s="23">
        <v>11.4</v>
      </c>
      <c r="J5" s="23">
        <v>4.3</v>
      </c>
      <c r="K5" s="12">
        <v>17.100000000000001</v>
      </c>
      <c r="L5" s="23">
        <f>500-B5</f>
        <v>490</v>
      </c>
      <c r="M5" s="23">
        <f>K5-12</f>
        <v>5.1000000000000014</v>
      </c>
      <c r="N5" s="23">
        <f>32-F5</f>
        <v>10</v>
      </c>
      <c r="O5" s="23">
        <f>N5*2</f>
        <v>20</v>
      </c>
      <c r="P5" s="23">
        <f>J5*3</f>
        <v>12.899999999999999</v>
      </c>
      <c r="Q5" s="24">
        <f>L5+(M5*2)+O5-P5</f>
        <v>507.30000000000007</v>
      </c>
    </row>
    <row r="6" spans="1:17" x14ac:dyDescent="0.25">
      <c r="A6" s="19">
        <v>2</v>
      </c>
      <c r="B6" s="20">
        <v>9</v>
      </c>
      <c r="C6" s="11" t="s">
        <v>27</v>
      </c>
      <c r="D6" s="20" t="s">
        <v>28</v>
      </c>
      <c r="E6" s="20" t="s">
        <v>477</v>
      </c>
      <c r="F6" s="20">
        <v>23</v>
      </c>
      <c r="G6" s="20">
        <v>4</v>
      </c>
      <c r="H6" s="20">
        <v>25</v>
      </c>
      <c r="I6" s="20">
        <v>10.8</v>
      </c>
      <c r="J6" s="20">
        <v>4.2</v>
      </c>
      <c r="K6" s="11">
        <v>17</v>
      </c>
      <c r="L6" s="20">
        <f>500-B6</f>
        <v>491</v>
      </c>
      <c r="M6" s="20">
        <f>K6-12</f>
        <v>5</v>
      </c>
      <c r="N6" s="20">
        <f>32-F6</f>
        <v>9</v>
      </c>
      <c r="O6" s="20">
        <f>N6*2</f>
        <v>18</v>
      </c>
      <c r="P6" s="20">
        <f>J6*3</f>
        <v>12.600000000000001</v>
      </c>
      <c r="Q6" s="21">
        <f>L6+(M6*2)+O6-P6</f>
        <v>506.4</v>
      </c>
    </row>
    <row r="7" spans="1:17" x14ac:dyDescent="0.25">
      <c r="A7" s="22">
        <v>3</v>
      </c>
      <c r="B7" s="23">
        <v>13</v>
      </c>
      <c r="C7" s="12" t="s">
        <v>33</v>
      </c>
      <c r="D7" s="23" t="s">
        <v>34</v>
      </c>
      <c r="E7" s="23" t="s">
        <v>477</v>
      </c>
      <c r="F7" s="23">
        <v>27</v>
      </c>
      <c r="G7" s="23">
        <v>6</v>
      </c>
      <c r="H7" s="23">
        <v>25</v>
      </c>
      <c r="I7" s="23">
        <v>15</v>
      </c>
      <c r="J7" s="23">
        <v>4.0999999999999996</v>
      </c>
      <c r="K7" s="12">
        <v>20.5</v>
      </c>
      <c r="L7" s="23">
        <f>500-B7</f>
        <v>487</v>
      </c>
      <c r="M7" s="23">
        <f>K7-12</f>
        <v>8.5</v>
      </c>
      <c r="N7" s="23">
        <f>32-F7</f>
        <v>5</v>
      </c>
      <c r="O7" s="23">
        <f>N7*2</f>
        <v>10</v>
      </c>
      <c r="P7" s="23">
        <f>J7*3</f>
        <v>12.299999999999999</v>
      </c>
      <c r="Q7" s="24">
        <f>L7+(M7*2)+O7-P7</f>
        <v>501.7</v>
      </c>
    </row>
    <row r="8" spans="1:17" x14ac:dyDescent="0.25">
      <c r="A8" s="19">
        <v>3</v>
      </c>
      <c r="B8" s="20">
        <v>20</v>
      </c>
      <c r="C8" s="11" t="s">
        <v>47</v>
      </c>
      <c r="D8" s="20" t="s">
        <v>48</v>
      </c>
      <c r="E8" s="20" t="s">
        <v>477</v>
      </c>
      <c r="F8" s="20">
        <v>26</v>
      </c>
      <c r="G8" s="20">
        <v>7</v>
      </c>
      <c r="H8" s="20">
        <v>35</v>
      </c>
      <c r="I8" s="20">
        <v>21.6</v>
      </c>
      <c r="J8" s="20">
        <v>4.3</v>
      </c>
      <c r="K8" s="11">
        <v>18.8</v>
      </c>
      <c r="L8" s="20">
        <f>500-B8</f>
        <v>480</v>
      </c>
      <c r="M8" s="20">
        <f>K8-12</f>
        <v>6.8000000000000007</v>
      </c>
      <c r="N8" s="20">
        <f>32-F8</f>
        <v>6</v>
      </c>
      <c r="O8" s="20">
        <f>N8*2</f>
        <v>12</v>
      </c>
      <c r="P8" s="20">
        <f>J8*3</f>
        <v>12.899999999999999</v>
      </c>
      <c r="Q8" s="21">
        <f>L8+(M8*2)+O8-P8</f>
        <v>492.70000000000005</v>
      </c>
    </row>
    <row r="9" spans="1:17" x14ac:dyDescent="0.25">
      <c r="A9" s="22">
        <v>3</v>
      </c>
      <c r="B9" s="23">
        <v>17</v>
      </c>
      <c r="C9" s="12" t="s">
        <v>37</v>
      </c>
      <c r="D9" s="23" t="s">
        <v>38</v>
      </c>
      <c r="E9" s="23" t="s">
        <v>477</v>
      </c>
      <c r="F9" s="23">
        <v>29</v>
      </c>
      <c r="G9" s="23">
        <v>9</v>
      </c>
      <c r="H9" s="23">
        <v>30</v>
      </c>
      <c r="I9" s="23">
        <v>18.399999999999999</v>
      </c>
      <c r="J9" s="23">
        <v>5.5</v>
      </c>
      <c r="K9" s="12">
        <v>18</v>
      </c>
      <c r="L9" s="23">
        <f>500-B9</f>
        <v>483</v>
      </c>
      <c r="M9" s="23">
        <f>K9-12</f>
        <v>6</v>
      </c>
      <c r="N9" s="23">
        <f>32-F9</f>
        <v>3</v>
      </c>
      <c r="O9" s="23">
        <f>N9*2</f>
        <v>6</v>
      </c>
      <c r="P9" s="23">
        <f>J9*3</f>
        <v>16.5</v>
      </c>
      <c r="Q9" s="24">
        <f>L9+(M9*2)+O9-P9</f>
        <v>484.5</v>
      </c>
    </row>
    <row r="10" spans="1:17" x14ac:dyDescent="0.25">
      <c r="A10" s="19">
        <v>4</v>
      </c>
      <c r="B10" s="20">
        <v>28</v>
      </c>
      <c r="C10" s="11" t="s">
        <v>57</v>
      </c>
      <c r="D10" s="20" t="s">
        <v>58</v>
      </c>
      <c r="E10" s="20" t="s">
        <v>477</v>
      </c>
      <c r="F10" s="20">
        <v>25</v>
      </c>
      <c r="G10" s="20">
        <v>16</v>
      </c>
      <c r="H10" s="20">
        <v>58</v>
      </c>
      <c r="I10" s="20">
        <v>29</v>
      </c>
      <c r="J10" s="20">
        <v>3.3</v>
      </c>
      <c r="K10" s="11">
        <v>14.9</v>
      </c>
      <c r="L10" s="20">
        <f>500-B10</f>
        <v>472</v>
      </c>
      <c r="M10" s="20">
        <f>K10-12</f>
        <v>2.9000000000000004</v>
      </c>
      <c r="N10" s="20">
        <f>32-F10</f>
        <v>7</v>
      </c>
      <c r="O10" s="20">
        <f>N10*2</f>
        <v>14</v>
      </c>
      <c r="P10" s="20">
        <f>J10*3</f>
        <v>9.8999999999999986</v>
      </c>
      <c r="Q10" s="21">
        <f>L10+(M10*2)+O10-P10</f>
        <v>481.90000000000003</v>
      </c>
    </row>
    <row r="11" spans="1:17" x14ac:dyDescent="0.25">
      <c r="A11" s="22">
        <v>4</v>
      </c>
      <c r="B11" s="23">
        <v>32</v>
      </c>
      <c r="C11" s="12" t="s">
        <v>55</v>
      </c>
      <c r="D11" s="23" t="s">
        <v>56</v>
      </c>
      <c r="E11" s="23" t="s">
        <v>477</v>
      </c>
      <c r="F11" s="23">
        <v>25</v>
      </c>
      <c r="G11" s="23">
        <v>22</v>
      </c>
      <c r="H11" s="23">
        <v>43</v>
      </c>
      <c r="I11" s="23">
        <v>32.1</v>
      </c>
      <c r="J11" s="23">
        <v>3</v>
      </c>
      <c r="K11" s="12">
        <v>15.9</v>
      </c>
      <c r="L11" s="23">
        <f>500-B11</f>
        <v>468</v>
      </c>
      <c r="M11" s="23">
        <f>K11-12</f>
        <v>3.9000000000000004</v>
      </c>
      <c r="N11" s="23">
        <f>32-F11</f>
        <v>7</v>
      </c>
      <c r="O11" s="23">
        <f>N11*2</f>
        <v>14</v>
      </c>
      <c r="P11" s="23">
        <f>J11*3</f>
        <v>9</v>
      </c>
      <c r="Q11" s="24">
        <f>L11+(M11*2)+O11-P11</f>
        <v>480.8</v>
      </c>
    </row>
    <row r="12" spans="1:17" x14ac:dyDescent="0.25">
      <c r="A12" s="19">
        <v>4</v>
      </c>
      <c r="B12" s="20">
        <v>27</v>
      </c>
      <c r="C12" s="11" t="s">
        <v>52</v>
      </c>
      <c r="D12" s="20" t="s">
        <v>40</v>
      </c>
      <c r="E12" s="20" t="s">
        <v>477</v>
      </c>
      <c r="F12" s="20">
        <v>22</v>
      </c>
      <c r="G12" s="20">
        <v>5</v>
      </c>
      <c r="H12" s="20">
        <v>40</v>
      </c>
      <c r="I12" s="20">
        <v>26.7</v>
      </c>
      <c r="J12" s="20">
        <v>5.6</v>
      </c>
      <c r="K12" s="11">
        <v>13.6</v>
      </c>
      <c r="L12" s="20">
        <f>500-B12</f>
        <v>473</v>
      </c>
      <c r="M12" s="20">
        <f>K12-12</f>
        <v>1.5999999999999996</v>
      </c>
      <c r="N12" s="20">
        <f>32-F12</f>
        <v>10</v>
      </c>
      <c r="O12" s="20">
        <f>N12*2</f>
        <v>20</v>
      </c>
      <c r="P12" s="20">
        <f>J12*3</f>
        <v>16.799999999999997</v>
      </c>
      <c r="Q12" s="21">
        <f>L12+(M12*2)+O12-P12</f>
        <v>479.4</v>
      </c>
    </row>
    <row r="13" spans="1:17" x14ac:dyDescent="0.25">
      <c r="A13" s="22">
        <v>4</v>
      </c>
      <c r="B13" s="23">
        <v>30</v>
      </c>
      <c r="C13" s="12" t="s">
        <v>62</v>
      </c>
      <c r="D13" s="23" t="s">
        <v>63</v>
      </c>
      <c r="E13" s="23" t="s">
        <v>477</v>
      </c>
      <c r="F13" s="23">
        <v>27</v>
      </c>
      <c r="G13" s="23">
        <v>23</v>
      </c>
      <c r="H13" s="23">
        <v>58</v>
      </c>
      <c r="I13" s="23">
        <v>32</v>
      </c>
      <c r="J13" s="23">
        <v>3.7</v>
      </c>
      <c r="K13" s="12">
        <v>16.399999999999999</v>
      </c>
      <c r="L13" s="23">
        <f>500-B13</f>
        <v>470</v>
      </c>
      <c r="M13" s="23">
        <f>K13-12</f>
        <v>4.3999999999999986</v>
      </c>
      <c r="N13" s="23">
        <f>32-F13</f>
        <v>5</v>
      </c>
      <c r="O13" s="23">
        <f>N13*2</f>
        <v>10</v>
      </c>
      <c r="P13" s="23">
        <f>J13*3</f>
        <v>11.100000000000001</v>
      </c>
      <c r="Q13" s="24">
        <f>L13+(M13*2)+O13-P13</f>
        <v>477.7</v>
      </c>
    </row>
    <row r="14" spans="1:17" x14ac:dyDescent="0.25">
      <c r="A14" s="19">
        <v>5</v>
      </c>
      <c r="B14" s="20">
        <v>36</v>
      </c>
      <c r="C14" s="11" t="s">
        <v>71</v>
      </c>
      <c r="D14" s="20" t="s">
        <v>40</v>
      </c>
      <c r="E14" s="20" t="s">
        <v>477</v>
      </c>
      <c r="F14" s="20">
        <v>26</v>
      </c>
      <c r="G14" s="20">
        <v>32</v>
      </c>
      <c r="H14" s="20">
        <v>49</v>
      </c>
      <c r="I14" s="20">
        <v>36.9</v>
      </c>
      <c r="J14" s="20">
        <v>3</v>
      </c>
      <c r="K14" s="11">
        <v>14.8</v>
      </c>
      <c r="L14" s="20">
        <f>500-B14</f>
        <v>464</v>
      </c>
      <c r="M14" s="20">
        <f>K14-12</f>
        <v>2.8000000000000007</v>
      </c>
      <c r="N14" s="20">
        <f>32-F14</f>
        <v>6</v>
      </c>
      <c r="O14" s="20">
        <f>N14*2</f>
        <v>12</v>
      </c>
      <c r="P14" s="20">
        <f>J14*3</f>
        <v>9</v>
      </c>
      <c r="Q14" s="21">
        <f>L14+(M14*2)+O14-P14</f>
        <v>472.6</v>
      </c>
    </row>
    <row r="15" spans="1:17" x14ac:dyDescent="0.25">
      <c r="A15" s="22">
        <v>4</v>
      </c>
      <c r="B15" s="23">
        <v>33</v>
      </c>
      <c r="C15" s="12" t="s">
        <v>60</v>
      </c>
      <c r="D15" s="23" t="s">
        <v>9</v>
      </c>
      <c r="E15" s="23" t="s">
        <v>477</v>
      </c>
      <c r="F15" s="23">
        <v>24</v>
      </c>
      <c r="G15" s="23">
        <v>17</v>
      </c>
      <c r="H15" s="23">
        <v>55</v>
      </c>
      <c r="I15" s="23">
        <v>33.299999999999997</v>
      </c>
      <c r="J15" s="23">
        <v>5</v>
      </c>
      <c r="K15" s="12">
        <v>14.1</v>
      </c>
      <c r="L15" s="23">
        <f>500-B15</f>
        <v>467</v>
      </c>
      <c r="M15" s="23">
        <f>K15-12</f>
        <v>2.0999999999999996</v>
      </c>
      <c r="N15" s="23">
        <f>32-F15</f>
        <v>8</v>
      </c>
      <c r="O15" s="23">
        <f>N15*2</f>
        <v>16</v>
      </c>
      <c r="P15" s="23">
        <f>J15*3</f>
        <v>15</v>
      </c>
      <c r="Q15" s="24">
        <f>L15+(M15*2)+O15-P15</f>
        <v>472.2</v>
      </c>
    </row>
    <row r="16" spans="1:17" x14ac:dyDescent="0.25">
      <c r="A16" s="19">
        <v>4</v>
      </c>
      <c r="B16" s="20">
        <v>26</v>
      </c>
      <c r="C16" s="11" t="s">
        <v>46</v>
      </c>
      <c r="D16" s="20" t="s">
        <v>17</v>
      </c>
      <c r="E16" s="20" t="s">
        <v>477</v>
      </c>
      <c r="F16" s="20">
        <v>28</v>
      </c>
      <c r="G16" s="20">
        <v>12</v>
      </c>
      <c r="H16" s="20">
        <v>46</v>
      </c>
      <c r="I16" s="20">
        <v>26.1</v>
      </c>
      <c r="J16" s="20">
        <v>4.5</v>
      </c>
      <c r="K16" s="11">
        <v>12</v>
      </c>
      <c r="L16" s="20">
        <f>500-B16</f>
        <v>474</v>
      </c>
      <c r="M16" s="20">
        <f>K16-12</f>
        <v>0</v>
      </c>
      <c r="N16" s="20">
        <f>32-F16</f>
        <v>4</v>
      </c>
      <c r="O16" s="20">
        <f>N16*2</f>
        <v>8</v>
      </c>
      <c r="P16" s="20">
        <f>J16*3</f>
        <v>13.5</v>
      </c>
      <c r="Q16" s="21">
        <f>L16+(M16*2)+O16-P16</f>
        <v>468.5</v>
      </c>
    </row>
    <row r="17" spans="1:17" x14ac:dyDescent="0.25">
      <c r="A17" s="22">
        <v>5</v>
      </c>
      <c r="B17" s="23">
        <v>37</v>
      </c>
      <c r="C17" s="12" t="s">
        <v>69</v>
      </c>
      <c r="D17" s="23" t="s">
        <v>65</v>
      </c>
      <c r="E17" s="23" t="s">
        <v>477</v>
      </c>
      <c r="F17" s="23">
        <v>29</v>
      </c>
      <c r="G17" s="23">
        <v>25</v>
      </c>
      <c r="H17" s="23">
        <v>70</v>
      </c>
      <c r="I17" s="23">
        <v>37</v>
      </c>
      <c r="J17" s="23">
        <v>5.4</v>
      </c>
      <c r="K17" s="12">
        <v>17.5</v>
      </c>
      <c r="L17" s="23">
        <f>500-B17</f>
        <v>463</v>
      </c>
      <c r="M17" s="23">
        <f>K17-12</f>
        <v>5.5</v>
      </c>
      <c r="N17" s="23">
        <f>32-F17</f>
        <v>3</v>
      </c>
      <c r="O17" s="23">
        <f>N17*2</f>
        <v>6</v>
      </c>
      <c r="P17" s="23">
        <f>J17*3</f>
        <v>16.200000000000003</v>
      </c>
      <c r="Q17" s="24">
        <f>L17+(M17*2)+O17-P17</f>
        <v>463.8</v>
      </c>
    </row>
    <row r="18" spans="1:17" x14ac:dyDescent="0.25">
      <c r="A18" s="19">
        <v>5</v>
      </c>
      <c r="B18" s="20">
        <v>41</v>
      </c>
      <c r="C18" s="11" t="s">
        <v>70</v>
      </c>
      <c r="D18" s="20" t="s">
        <v>68</v>
      </c>
      <c r="E18" s="20" t="s">
        <v>477</v>
      </c>
      <c r="F18" s="20">
        <v>22</v>
      </c>
      <c r="G18" s="20">
        <v>28</v>
      </c>
      <c r="H18" s="20">
        <v>64</v>
      </c>
      <c r="I18" s="20">
        <v>40</v>
      </c>
      <c r="J18" s="20">
        <v>6.2</v>
      </c>
      <c r="K18" s="11">
        <v>12.2</v>
      </c>
      <c r="L18" s="20">
        <f>500-B18</f>
        <v>459</v>
      </c>
      <c r="M18" s="20">
        <f>K18-12</f>
        <v>0.19999999999999929</v>
      </c>
      <c r="N18" s="20">
        <f>32-F18</f>
        <v>10</v>
      </c>
      <c r="O18" s="20">
        <f>N18*2</f>
        <v>20</v>
      </c>
      <c r="P18" s="20">
        <f>J18*3</f>
        <v>18.600000000000001</v>
      </c>
      <c r="Q18" s="21">
        <f>L18+(M18*2)+O18-P18</f>
        <v>460.79999999999995</v>
      </c>
    </row>
    <row r="19" spans="1:17" x14ac:dyDescent="0.25">
      <c r="A19" s="22">
        <v>5</v>
      </c>
      <c r="B19" s="23">
        <v>40</v>
      </c>
      <c r="C19" s="12" t="s">
        <v>72</v>
      </c>
      <c r="D19" s="23" t="s">
        <v>56</v>
      </c>
      <c r="E19" s="23" t="s">
        <v>477</v>
      </c>
      <c r="F19" s="23">
        <v>27</v>
      </c>
      <c r="G19" s="23">
        <v>27</v>
      </c>
      <c r="H19" s="23">
        <v>65</v>
      </c>
      <c r="I19" s="23">
        <v>39</v>
      </c>
      <c r="J19" s="23">
        <v>5.9</v>
      </c>
      <c r="K19" s="12">
        <v>15.5</v>
      </c>
      <c r="L19" s="23">
        <f>500-B19</f>
        <v>460</v>
      </c>
      <c r="M19" s="23">
        <f>K19-12</f>
        <v>3.5</v>
      </c>
      <c r="N19" s="23">
        <f>32-F19</f>
        <v>5</v>
      </c>
      <c r="O19" s="23">
        <f>N19*2</f>
        <v>10</v>
      </c>
      <c r="P19" s="23">
        <f>J19*3</f>
        <v>17.700000000000003</v>
      </c>
      <c r="Q19" s="24">
        <f>L19+(M19*2)+O19-P19</f>
        <v>459.3</v>
      </c>
    </row>
    <row r="20" spans="1:17" x14ac:dyDescent="0.25">
      <c r="A20" s="19">
        <v>5</v>
      </c>
      <c r="B20" s="20">
        <v>42</v>
      </c>
      <c r="C20" s="11" t="s">
        <v>79</v>
      </c>
      <c r="D20" s="20" t="s">
        <v>32</v>
      </c>
      <c r="E20" s="20" t="s">
        <v>477</v>
      </c>
      <c r="F20" s="20">
        <v>23</v>
      </c>
      <c r="G20" s="20">
        <v>24</v>
      </c>
      <c r="H20" s="20">
        <v>67</v>
      </c>
      <c r="I20" s="20">
        <v>42.3</v>
      </c>
      <c r="J20" s="20">
        <v>8.1</v>
      </c>
      <c r="K20" s="11">
        <v>15.4</v>
      </c>
      <c r="L20" s="20">
        <f>500-B20</f>
        <v>458</v>
      </c>
      <c r="M20" s="20">
        <f>K20-12</f>
        <v>3.4000000000000004</v>
      </c>
      <c r="N20" s="20">
        <f>32-F20</f>
        <v>9</v>
      </c>
      <c r="O20" s="20">
        <f>N20*2</f>
        <v>18</v>
      </c>
      <c r="P20" s="20">
        <f>J20*3</f>
        <v>24.299999999999997</v>
      </c>
      <c r="Q20" s="21">
        <f>L20+(M20*2)+O20-P20</f>
        <v>458.5</v>
      </c>
    </row>
    <row r="21" spans="1:17" x14ac:dyDescent="0.25">
      <c r="A21" s="22">
        <v>5</v>
      </c>
      <c r="B21" s="23">
        <v>45</v>
      </c>
      <c r="C21" s="12" t="s">
        <v>74</v>
      </c>
      <c r="D21" s="23" t="s">
        <v>75</v>
      </c>
      <c r="E21" s="23" t="s">
        <v>477</v>
      </c>
      <c r="F21" s="23">
        <v>24</v>
      </c>
      <c r="G21" s="23">
        <v>37</v>
      </c>
      <c r="H21" s="23">
        <v>74</v>
      </c>
      <c r="I21" s="23">
        <v>45.1</v>
      </c>
      <c r="J21" s="23">
        <v>6.3</v>
      </c>
      <c r="K21" s="12">
        <v>14.8</v>
      </c>
      <c r="L21" s="23">
        <f>500-B21</f>
        <v>455</v>
      </c>
      <c r="M21" s="23">
        <f>K21-12</f>
        <v>2.8000000000000007</v>
      </c>
      <c r="N21" s="23">
        <f>32-F21</f>
        <v>8</v>
      </c>
      <c r="O21" s="23">
        <f>N21*2</f>
        <v>16</v>
      </c>
      <c r="P21" s="23">
        <f>J21*3</f>
        <v>18.899999999999999</v>
      </c>
      <c r="Q21" s="24">
        <f>L21+(M21*2)+O21-P21</f>
        <v>457.70000000000005</v>
      </c>
    </row>
    <row r="22" spans="1:17" x14ac:dyDescent="0.25">
      <c r="A22" s="19">
        <v>5</v>
      </c>
      <c r="B22" s="20">
        <v>44</v>
      </c>
      <c r="C22" s="11" t="s">
        <v>73</v>
      </c>
      <c r="D22" s="20" t="s">
        <v>11</v>
      </c>
      <c r="E22" s="20" t="s">
        <v>477</v>
      </c>
      <c r="F22" s="20">
        <v>27</v>
      </c>
      <c r="G22" s="20">
        <v>34</v>
      </c>
      <c r="H22" s="20">
        <v>58</v>
      </c>
      <c r="I22" s="20">
        <v>44.8</v>
      </c>
      <c r="J22" s="20">
        <v>5.5</v>
      </c>
      <c r="K22" s="11">
        <v>13.2</v>
      </c>
      <c r="L22" s="20">
        <f>500-B22</f>
        <v>456</v>
      </c>
      <c r="M22" s="20">
        <f>K22-12</f>
        <v>1.1999999999999993</v>
      </c>
      <c r="N22" s="20">
        <f>32-F22</f>
        <v>5</v>
      </c>
      <c r="O22" s="20">
        <f>N22*2</f>
        <v>10</v>
      </c>
      <c r="P22" s="20">
        <f>J22*3</f>
        <v>16.5</v>
      </c>
      <c r="Q22" s="21">
        <f>L22+(M22*2)+O22-P22</f>
        <v>451.9</v>
      </c>
    </row>
    <row r="23" spans="1:17" x14ac:dyDescent="0.25">
      <c r="A23" s="22">
        <v>6</v>
      </c>
      <c r="B23" s="23">
        <v>52</v>
      </c>
      <c r="C23" s="12" t="s">
        <v>91</v>
      </c>
      <c r="D23" s="23" t="s">
        <v>77</v>
      </c>
      <c r="E23" s="23" t="s">
        <v>477</v>
      </c>
      <c r="F23" s="23">
        <v>22</v>
      </c>
      <c r="G23" s="23">
        <v>33</v>
      </c>
      <c r="H23" s="23">
        <v>101</v>
      </c>
      <c r="I23" s="23">
        <v>52.2</v>
      </c>
      <c r="J23" s="23">
        <v>8.8000000000000007</v>
      </c>
      <c r="K23" s="12">
        <v>9.8000000000000007</v>
      </c>
      <c r="L23" s="23">
        <f>500-B23</f>
        <v>448</v>
      </c>
      <c r="M23" s="23">
        <f>K23-12</f>
        <v>-2.1999999999999993</v>
      </c>
      <c r="N23" s="23">
        <f>32-F23</f>
        <v>10</v>
      </c>
      <c r="O23" s="23">
        <f>N23*2</f>
        <v>20</v>
      </c>
      <c r="P23" s="23">
        <f>J23*3</f>
        <v>26.400000000000002</v>
      </c>
      <c r="Q23" s="24">
        <f>L23+(M23*2)+O23-P23</f>
        <v>437.20000000000005</v>
      </c>
    </row>
    <row r="24" spans="1:17" x14ac:dyDescent="0.25">
      <c r="A24" s="19">
        <v>6</v>
      </c>
      <c r="B24" s="20">
        <v>54</v>
      </c>
      <c r="C24" s="11" t="s">
        <v>93</v>
      </c>
      <c r="D24" s="20" t="s">
        <v>75</v>
      </c>
      <c r="E24" s="20" t="s">
        <v>477</v>
      </c>
      <c r="F24" s="20">
        <v>22</v>
      </c>
      <c r="G24" s="20">
        <v>35</v>
      </c>
      <c r="H24" s="20">
        <v>91</v>
      </c>
      <c r="I24" s="20">
        <v>56.4</v>
      </c>
      <c r="J24" s="20">
        <v>11.3</v>
      </c>
      <c r="K24" s="11">
        <v>13.4</v>
      </c>
      <c r="L24" s="20">
        <f>500-B24</f>
        <v>446</v>
      </c>
      <c r="M24" s="20">
        <f>K24-12</f>
        <v>1.4000000000000004</v>
      </c>
      <c r="N24" s="20">
        <f>32-F24</f>
        <v>10</v>
      </c>
      <c r="O24" s="20">
        <f>N24*2</f>
        <v>20</v>
      </c>
      <c r="P24" s="20">
        <f>J24*3</f>
        <v>33.900000000000006</v>
      </c>
      <c r="Q24" s="21">
        <f>L24+(M24*2)+O24-P24</f>
        <v>434.9</v>
      </c>
    </row>
    <row r="25" spans="1:17" x14ac:dyDescent="0.25">
      <c r="A25" s="22">
        <v>5</v>
      </c>
      <c r="B25" s="23">
        <v>50</v>
      </c>
      <c r="C25" s="12" t="s">
        <v>76</v>
      </c>
      <c r="D25" s="23" t="s">
        <v>77</v>
      </c>
      <c r="E25" s="23" t="s">
        <v>477</v>
      </c>
      <c r="F25" s="23">
        <v>25</v>
      </c>
      <c r="G25" s="23">
        <v>38</v>
      </c>
      <c r="H25" s="23">
        <v>79</v>
      </c>
      <c r="I25" s="23">
        <v>49.7</v>
      </c>
      <c r="J25" s="23">
        <v>8.4</v>
      </c>
      <c r="K25" s="12">
        <v>9.6</v>
      </c>
      <c r="L25" s="23">
        <f>500-B25</f>
        <v>450</v>
      </c>
      <c r="M25" s="23">
        <f>K25-12</f>
        <v>-2.4000000000000004</v>
      </c>
      <c r="N25" s="23">
        <f>32-F25</f>
        <v>7</v>
      </c>
      <c r="O25" s="23">
        <f>N25*2</f>
        <v>14</v>
      </c>
      <c r="P25" s="23">
        <f>J25*3</f>
        <v>25.200000000000003</v>
      </c>
      <c r="Q25" s="24">
        <f>L25+(M25*2)+O25-P25</f>
        <v>434</v>
      </c>
    </row>
    <row r="26" spans="1:17" x14ac:dyDescent="0.25">
      <c r="A26" s="19">
        <v>6</v>
      </c>
      <c r="B26" s="20">
        <v>64</v>
      </c>
      <c r="C26" s="11" t="s">
        <v>94</v>
      </c>
      <c r="D26" s="20" t="s">
        <v>81</v>
      </c>
      <c r="E26" s="20" t="s">
        <v>477</v>
      </c>
      <c r="F26" s="20">
        <v>24</v>
      </c>
      <c r="G26" s="20">
        <v>46</v>
      </c>
      <c r="H26" s="20">
        <v>96</v>
      </c>
      <c r="I26" s="20">
        <v>64</v>
      </c>
      <c r="J26" s="20">
        <v>6.7</v>
      </c>
      <c r="K26" s="11">
        <v>11.8</v>
      </c>
      <c r="L26" s="20">
        <f>500-B26</f>
        <v>436</v>
      </c>
      <c r="M26" s="20">
        <f>K26-12</f>
        <v>-0.19999999999999929</v>
      </c>
      <c r="N26" s="20">
        <f>32-F26</f>
        <v>8</v>
      </c>
      <c r="O26" s="20">
        <f>N26*2</f>
        <v>16</v>
      </c>
      <c r="P26" s="20">
        <f>J26*3</f>
        <v>20.100000000000001</v>
      </c>
      <c r="Q26" s="21">
        <f>L26+(M26*2)+O26-P26</f>
        <v>431.5</v>
      </c>
    </row>
    <row r="27" spans="1:17" x14ac:dyDescent="0.25">
      <c r="A27" s="22">
        <v>6</v>
      </c>
      <c r="B27" s="23">
        <v>59</v>
      </c>
      <c r="C27" s="12" t="s">
        <v>90</v>
      </c>
      <c r="D27" s="23" t="s">
        <v>43</v>
      </c>
      <c r="E27" s="23" t="s">
        <v>477</v>
      </c>
      <c r="F27" s="23">
        <v>29</v>
      </c>
      <c r="G27" s="23">
        <v>37</v>
      </c>
      <c r="H27" s="23">
        <v>88</v>
      </c>
      <c r="I27" s="23">
        <v>60.1</v>
      </c>
      <c r="J27" s="23">
        <v>8.3000000000000007</v>
      </c>
      <c r="K27" s="12">
        <v>15.3</v>
      </c>
      <c r="L27" s="23">
        <f>500-B27</f>
        <v>441</v>
      </c>
      <c r="M27" s="23">
        <f>K27-12</f>
        <v>3.3000000000000007</v>
      </c>
      <c r="N27" s="23">
        <f>32-F27</f>
        <v>3</v>
      </c>
      <c r="O27" s="23">
        <f>N27*2</f>
        <v>6</v>
      </c>
      <c r="P27" s="23">
        <f>J27*3</f>
        <v>24.900000000000002</v>
      </c>
      <c r="Q27" s="24">
        <f>L27+(M27*2)+O27-P27</f>
        <v>428.70000000000005</v>
      </c>
    </row>
    <row r="28" spans="1:17" x14ac:dyDescent="0.25">
      <c r="A28" s="19">
        <v>6</v>
      </c>
      <c r="B28" s="20">
        <v>57</v>
      </c>
      <c r="C28" s="11" t="s">
        <v>86</v>
      </c>
      <c r="D28" s="20" t="s">
        <v>43</v>
      </c>
      <c r="E28" s="20" t="s">
        <v>477</v>
      </c>
      <c r="F28" s="20">
        <v>27</v>
      </c>
      <c r="G28" s="20">
        <v>41</v>
      </c>
      <c r="H28" s="20">
        <v>81</v>
      </c>
      <c r="I28" s="20">
        <v>57.1</v>
      </c>
      <c r="J28" s="20">
        <v>10.7</v>
      </c>
      <c r="K28" s="11">
        <v>13.9</v>
      </c>
      <c r="L28" s="20">
        <f>500-B28</f>
        <v>443</v>
      </c>
      <c r="M28" s="20">
        <f>K28-12</f>
        <v>1.9000000000000004</v>
      </c>
      <c r="N28" s="20">
        <f>32-F28</f>
        <v>5</v>
      </c>
      <c r="O28" s="20">
        <f>N28*2</f>
        <v>10</v>
      </c>
      <c r="P28" s="20">
        <f>J28*3</f>
        <v>32.099999999999994</v>
      </c>
      <c r="Q28" s="21">
        <f>L28+(M28*2)+O28-P28</f>
        <v>424.70000000000005</v>
      </c>
    </row>
    <row r="29" spans="1:17" x14ac:dyDescent="0.25">
      <c r="A29" s="22">
        <v>6</v>
      </c>
      <c r="B29" s="23">
        <v>66</v>
      </c>
      <c r="C29" s="12" t="s">
        <v>89</v>
      </c>
      <c r="D29" s="23" t="s">
        <v>75</v>
      </c>
      <c r="E29" s="23" t="s">
        <v>477</v>
      </c>
      <c r="F29" s="23">
        <v>24</v>
      </c>
      <c r="G29" s="23">
        <v>45</v>
      </c>
      <c r="H29" s="23">
        <v>94</v>
      </c>
      <c r="I29" s="23">
        <v>65.2</v>
      </c>
      <c r="J29" s="23">
        <v>10.8</v>
      </c>
      <c r="K29" s="12">
        <v>14.6</v>
      </c>
      <c r="L29" s="23">
        <f>500-B29</f>
        <v>434</v>
      </c>
      <c r="M29" s="23">
        <f>K29-12</f>
        <v>2.5999999999999996</v>
      </c>
      <c r="N29" s="23">
        <f>32-F29</f>
        <v>8</v>
      </c>
      <c r="O29" s="23">
        <f>N29*2</f>
        <v>16</v>
      </c>
      <c r="P29" s="23">
        <f>J29*3</f>
        <v>32.400000000000006</v>
      </c>
      <c r="Q29" s="24">
        <f>L29+(M29*2)+O29-P29</f>
        <v>422.79999999999995</v>
      </c>
    </row>
    <row r="30" spans="1:17" x14ac:dyDescent="0.25">
      <c r="A30" s="19">
        <v>7</v>
      </c>
      <c r="B30" s="20">
        <v>81</v>
      </c>
      <c r="C30" s="11" t="s">
        <v>109</v>
      </c>
      <c r="D30" s="20" t="s">
        <v>129</v>
      </c>
      <c r="E30" s="20" t="s">
        <v>477</v>
      </c>
      <c r="F30" s="20">
        <v>27</v>
      </c>
      <c r="G30" s="20">
        <v>63</v>
      </c>
      <c r="H30" s="20">
        <v>101</v>
      </c>
      <c r="I30" s="20">
        <v>82</v>
      </c>
      <c r="J30" s="20">
        <v>7.7</v>
      </c>
      <c r="K30" s="11">
        <v>17.2</v>
      </c>
      <c r="L30" s="20">
        <f>500-B30</f>
        <v>419</v>
      </c>
      <c r="M30" s="20">
        <f>K30-12</f>
        <v>5.1999999999999993</v>
      </c>
      <c r="N30" s="20">
        <f>32-F30</f>
        <v>5</v>
      </c>
      <c r="O30" s="20">
        <f>N30*2</f>
        <v>10</v>
      </c>
      <c r="P30" s="20">
        <f>J30*3</f>
        <v>23.1</v>
      </c>
      <c r="Q30" s="21">
        <f>L30+(M30*2)+O30-P30</f>
        <v>416.29999999999995</v>
      </c>
    </row>
    <row r="31" spans="1:17" x14ac:dyDescent="0.25">
      <c r="A31" s="22">
        <v>5</v>
      </c>
      <c r="B31" s="23">
        <v>35</v>
      </c>
      <c r="C31" s="12" t="s">
        <v>120</v>
      </c>
      <c r="D31" s="23" t="s">
        <v>68</v>
      </c>
      <c r="E31" s="23" t="s">
        <v>477</v>
      </c>
      <c r="F31" s="23">
        <v>21</v>
      </c>
      <c r="G31" s="23">
        <v>12</v>
      </c>
      <c r="H31" s="23">
        <v>92</v>
      </c>
      <c r="I31" s="23">
        <v>36.1</v>
      </c>
      <c r="J31" s="23">
        <v>16.600000000000001</v>
      </c>
      <c r="K31" s="12">
        <v>0</v>
      </c>
      <c r="L31" s="23">
        <f>500-B31</f>
        <v>465</v>
      </c>
      <c r="M31" s="23">
        <f>K31-12</f>
        <v>-12</v>
      </c>
      <c r="N31" s="23">
        <f>32-F31</f>
        <v>11</v>
      </c>
      <c r="O31" s="23">
        <f>N31*2</f>
        <v>22</v>
      </c>
      <c r="P31" s="23">
        <f>J31*3</f>
        <v>49.800000000000004</v>
      </c>
      <c r="Q31" s="24">
        <f>L31+(M31*2)+O31-P31</f>
        <v>413.2</v>
      </c>
    </row>
    <row r="32" spans="1:17" x14ac:dyDescent="0.25">
      <c r="A32" s="19">
        <v>7</v>
      </c>
      <c r="B32" s="20">
        <v>75</v>
      </c>
      <c r="C32" s="11" t="s">
        <v>105</v>
      </c>
      <c r="D32" s="20" t="s">
        <v>28</v>
      </c>
      <c r="E32" s="20" t="s">
        <v>477</v>
      </c>
      <c r="F32" s="20">
        <v>28</v>
      </c>
      <c r="G32" s="20">
        <v>52</v>
      </c>
      <c r="H32" s="20">
        <v>101</v>
      </c>
      <c r="I32" s="20">
        <v>77.099999999999994</v>
      </c>
      <c r="J32" s="20">
        <v>9.8000000000000007</v>
      </c>
      <c r="K32" s="11">
        <v>16.600000000000001</v>
      </c>
      <c r="L32" s="20">
        <f>500-B32</f>
        <v>425</v>
      </c>
      <c r="M32" s="20">
        <f>K32-12</f>
        <v>4.6000000000000014</v>
      </c>
      <c r="N32" s="20">
        <f>32-F32</f>
        <v>4</v>
      </c>
      <c r="O32" s="20">
        <f>N32*2</f>
        <v>8</v>
      </c>
      <c r="P32" s="20">
        <f>J32*3</f>
        <v>29.400000000000002</v>
      </c>
      <c r="Q32" s="21">
        <f>L32+(M32*2)+O32-P32</f>
        <v>412.8</v>
      </c>
    </row>
    <row r="33" spans="1:17" x14ac:dyDescent="0.25">
      <c r="A33" s="22">
        <v>7</v>
      </c>
      <c r="B33" s="23">
        <v>74</v>
      </c>
      <c r="C33" s="12" t="s">
        <v>98</v>
      </c>
      <c r="D33" s="23" t="s">
        <v>68</v>
      </c>
      <c r="E33" s="23" t="s">
        <v>477</v>
      </c>
      <c r="F33" s="23">
        <v>26</v>
      </c>
      <c r="G33" s="23">
        <v>58</v>
      </c>
      <c r="H33" s="23">
        <v>177</v>
      </c>
      <c r="I33" s="23">
        <v>76.8</v>
      </c>
      <c r="J33" s="23">
        <v>9.3000000000000007</v>
      </c>
      <c r="K33" s="12">
        <v>12.8</v>
      </c>
      <c r="L33" s="23">
        <f>500-B33</f>
        <v>426</v>
      </c>
      <c r="M33" s="23">
        <f>K33-12</f>
        <v>0.80000000000000071</v>
      </c>
      <c r="N33" s="23">
        <f>32-F33</f>
        <v>6</v>
      </c>
      <c r="O33" s="23">
        <f>N33*2</f>
        <v>12</v>
      </c>
      <c r="P33" s="23">
        <f>J33*3</f>
        <v>27.900000000000002</v>
      </c>
      <c r="Q33" s="24">
        <f>L33+(M33*2)+O33-P33</f>
        <v>411.70000000000005</v>
      </c>
    </row>
    <row r="34" spans="1:17" x14ac:dyDescent="0.25">
      <c r="A34" s="19">
        <v>7</v>
      </c>
      <c r="B34" s="20">
        <v>76</v>
      </c>
      <c r="C34" s="11" t="s">
        <v>107</v>
      </c>
      <c r="D34" s="20" t="s">
        <v>32</v>
      </c>
      <c r="E34" s="20" t="s">
        <v>477</v>
      </c>
      <c r="F34" s="20">
        <v>25</v>
      </c>
      <c r="G34" s="20">
        <v>45</v>
      </c>
      <c r="H34" s="20">
        <v>107</v>
      </c>
      <c r="I34" s="20">
        <v>77.2</v>
      </c>
      <c r="J34" s="20">
        <v>9.4</v>
      </c>
      <c r="K34" s="11">
        <v>11.5</v>
      </c>
      <c r="L34" s="20">
        <f>500-B34</f>
        <v>424</v>
      </c>
      <c r="M34" s="20">
        <f>K34-12</f>
        <v>-0.5</v>
      </c>
      <c r="N34" s="20">
        <f>32-F34</f>
        <v>7</v>
      </c>
      <c r="O34" s="20">
        <f>N34*2</f>
        <v>14</v>
      </c>
      <c r="P34" s="20">
        <f>J34*3</f>
        <v>28.200000000000003</v>
      </c>
      <c r="Q34" s="21">
        <f>L34+(M34*2)+O34-P34</f>
        <v>408.8</v>
      </c>
    </row>
    <row r="35" spans="1:17" x14ac:dyDescent="0.25">
      <c r="A35" s="22">
        <v>7</v>
      </c>
      <c r="B35" s="23">
        <v>69</v>
      </c>
      <c r="C35" s="12" t="s">
        <v>100</v>
      </c>
      <c r="D35" s="23" t="s">
        <v>25</v>
      </c>
      <c r="E35" s="23" t="s">
        <v>477</v>
      </c>
      <c r="F35" s="23">
        <v>28</v>
      </c>
      <c r="G35" s="23">
        <v>43</v>
      </c>
      <c r="H35" s="23">
        <v>127</v>
      </c>
      <c r="I35" s="23">
        <v>73.3</v>
      </c>
      <c r="J35" s="23">
        <v>10.9</v>
      </c>
      <c r="K35" s="12">
        <v>12.4</v>
      </c>
      <c r="L35" s="23">
        <f>500-B35</f>
        <v>431</v>
      </c>
      <c r="M35" s="23">
        <f>K35-12</f>
        <v>0.40000000000000036</v>
      </c>
      <c r="N35" s="23">
        <f>32-F35</f>
        <v>4</v>
      </c>
      <c r="O35" s="23">
        <f>N35*2</f>
        <v>8</v>
      </c>
      <c r="P35" s="23">
        <f>J35*3</f>
        <v>32.700000000000003</v>
      </c>
      <c r="Q35" s="24">
        <f>L35+(M35*2)+O35-P35</f>
        <v>407.1</v>
      </c>
    </row>
    <row r="36" spans="1:17" x14ac:dyDescent="0.25">
      <c r="A36" s="19">
        <v>7</v>
      </c>
      <c r="B36" s="20">
        <v>78</v>
      </c>
      <c r="C36" s="11" t="s">
        <v>111</v>
      </c>
      <c r="D36" s="20" t="s">
        <v>13</v>
      </c>
      <c r="E36" s="20" t="s">
        <v>477</v>
      </c>
      <c r="F36" s="20">
        <v>30</v>
      </c>
      <c r="G36" s="20">
        <v>41</v>
      </c>
      <c r="H36" s="20">
        <v>124</v>
      </c>
      <c r="I36" s="20">
        <v>79.8</v>
      </c>
      <c r="J36" s="20">
        <v>12</v>
      </c>
      <c r="K36" s="11">
        <v>16.899999999999999</v>
      </c>
      <c r="L36" s="20">
        <f>500-B36</f>
        <v>422</v>
      </c>
      <c r="M36" s="20">
        <f>K36-12</f>
        <v>4.8999999999999986</v>
      </c>
      <c r="N36" s="20">
        <f>32-F36</f>
        <v>2</v>
      </c>
      <c r="O36" s="20">
        <f>N36*2</f>
        <v>4</v>
      </c>
      <c r="P36" s="20">
        <f>J36*3</f>
        <v>36</v>
      </c>
      <c r="Q36" s="21">
        <f>L36+(M36*2)+O36-P36</f>
        <v>399.8</v>
      </c>
    </row>
    <row r="37" spans="1:17" x14ac:dyDescent="0.25">
      <c r="A37" s="22">
        <v>6</v>
      </c>
      <c r="B37" s="23">
        <v>63</v>
      </c>
      <c r="C37" s="12" t="s">
        <v>92</v>
      </c>
      <c r="D37" s="23" t="s">
        <v>23</v>
      </c>
      <c r="E37" s="23" t="s">
        <v>477</v>
      </c>
      <c r="F37" s="23">
        <v>32</v>
      </c>
      <c r="G37" s="23">
        <v>36</v>
      </c>
      <c r="H37" s="23">
        <v>147</v>
      </c>
      <c r="I37" s="23">
        <v>63</v>
      </c>
      <c r="J37" s="23">
        <v>15.4</v>
      </c>
      <c r="K37" s="12">
        <v>16.2</v>
      </c>
      <c r="L37" s="23">
        <f>500-B37</f>
        <v>437</v>
      </c>
      <c r="M37" s="23">
        <f>K37-12</f>
        <v>4.1999999999999993</v>
      </c>
      <c r="N37" s="23">
        <f>32-F37</f>
        <v>0</v>
      </c>
      <c r="O37" s="23">
        <f>N37*2</f>
        <v>0</v>
      </c>
      <c r="P37" s="23">
        <f>J37*3</f>
        <v>46.2</v>
      </c>
      <c r="Q37" s="24">
        <f>L37+(M37*2)+O37-P37</f>
        <v>399.2</v>
      </c>
    </row>
    <row r="38" spans="1:17" x14ac:dyDescent="0.25">
      <c r="A38" s="19">
        <v>7</v>
      </c>
      <c r="B38" s="20">
        <v>88</v>
      </c>
      <c r="C38" s="11" t="s">
        <v>144</v>
      </c>
      <c r="D38" s="20" t="s">
        <v>58</v>
      </c>
      <c r="E38" s="20" t="s">
        <v>477</v>
      </c>
      <c r="F38" s="20">
        <v>24</v>
      </c>
      <c r="G38" s="20">
        <v>71</v>
      </c>
      <c r="H38" s="20">
        <v>180</v>
      </c>
      <c r="I38" s="20">
        <v>95.5</v>
      </c>
      <c r="J38" s="20">
        <v>14.6</v>
      </c>
      <c r="K38" s="11">
        <v>14.1</v>
      </c>
      <c r="L38" s="20">
        <f>500-B38</f>
        <v>412</v>
      </c>
      <c r="M38" s="20">
        <f>K38-12</f>
        <v>2.0999999999999996</v>
      </c>
      <c r="N38" s="20">
        <f>32-F38</f>
        <v>8</v>
      </c>
      <c r="O38" s="20">
        <f>N38*2</f>
        <v>16</v>
      </c>
      <c r="P38" s="20">
        <f>J38*3</f>
        <v>43.8</v>
      </c>
      <c r="Q38" s="21">
        <f>L38+(M38*2)+O38-P38</f>
        <v>388.4</v>
      </c>
    </row>
    <row r="39" spans="1:17" x14ac:dyDescent="0.25">
      <c r="A39" s="22">
        <v>8</v>
      </c>
      <c r="B39" s="23">
        <v>93</v>
      </c>
      <c r="C39" s="12" t="s">
        <v>132</v>
      </c>
      <c r="D39" s="23" t="s">
        <v>85</v>
      </c>
      <c r="E39" s="23" t="s">
        <v>477</v>
      </c>
      <c r="F39" s="23">
        <v>27</v>
      </c>
      <c r="G39" s="23">
        <v>75</v>
      </c>
      <c r="H39" s="23">
        <v>189</v>
      </c>
      <c r="I39" s="23">
        <v>100.3</v>
      </c>
      <c r="J39" s="23">
        <v>13</v>
      </c>
      <c r="K39" s="12">
        <v>15.5</v>
      </c>
      <c r="L39" s="23">
        <f>500-B39</f>
        <v>407</v>
      </c>
      <c r="M39" s="23">
        <f>K39-12</f>
        <v>3.5</v>
      </c>
      <c r="N39" s="23">
        <f>32-F39</f>
        <v>5</v>
      </c>
      <c r="O39" s="23">
        <f>N39*2</f>
        <v>10</v>
      </c>
      <c r="P39" s="23">
        <f>J39*3</f>
        <v>39</v>
      </c>
      <c r="Q39" s="24">
        <f>L39+(M39*2)+O39-P39</f>
        <v>385</v>
      </c>
    </row>
    <row r="40" spans="1:17" x14ac:dyDescent="0.25">
      <c r="A40" s="19">
        <v>6</v>
      </c>
      <c r="B40" s="20">
        <v>62</v>
      </c>
      <c r="C40" s="11" t="s">
        <v>499</v>
      </c>
      <c r="D40" s="20" t="s">
        <v>50</v>
      </c>
      <c r="E40" s="20" t="s">
        <v>477</v>
      </c>
      <c r="F40" s="20">
        <v>22</v>
      </c>
      <c r="G40" s="20">
        <v>36</v>
      </c>
      <c r="H40" s="20">
        <v>128</v>
      </c>
      <c r="I40" s="20">
        <v>62.1</v>
      </c>
      <c r="J40" s="20">
        <v>17.600000000000001</v>
      </c>
      <c r="K40" s="11">
        <v>0</v>
      </c>
      <c r="L40" s="20">
        <f>500-B40</f>
        <v>438</v>
      </c>
      <c r="M40" s="20">
        <f>K40-12</f>
        <v>-12</v>
      </c>
      <c r="N40" s="20">
        <f>32-F40</f>
        <v>10</v>
      </c>
      <c r="O40" s="20">
        <f>N40*2</f>
        <v>20</v>
      </c>
      <c r="P40" s="20">
        <f>J40*3</f>
        <v>52.800000000000004</v>
      </c>
      <c r="Q40" s="21">
        <f>L40+(M40*2)+O40-P40</f>
        <v>381.2</v>
      </c>
    </row>
    <row r="41" spans="1:17" x14ac:dyDescent="0.25">
      <c r="A41" s="22">
        <v>8</v>
      </c>
      <c r="B41" s="23">
        <v>103</v>
      </c>
      <c r="C41" s="12" t="s">
        <v>147</v>
      </c>
      <c r="D41" s="23" t="s">
        <v>157</v>
      </c>
      <c r="E41" s="23" t="s">
        <v>477</v>
      </c>
      <c r="F41" s="23">
        <v>26</v>
      </c>
      <c r="G41" s="23">
        <v>82</v>
      </c>
      <c r="H41" s="23">
        <v>148</v>
      </c>
      <c r="I41" s="23">
        <v>106.1</v>
      </c>
      <c r="J41" s="23">
        <v>12</v>
      </c>
      <c r="K41" s="12">
        <v>13.7</v>
      </c>
      <c r="L41" s="23">
        <f>500-B41</f>
        <v>397</v>
      </c>
      <c r="M41" s="23">
        <f>K41-12</f>
        <v>1.6999999999999993</v>
      </c>
      <c r="N41" s="23">
        <f>32-F41</f>
        <v>6</v>
      </c>
      <c r="O41" s="23">
        <f>N41*2</f>
        <v>12</v>
      </c>
      <c r="P41" s="23">
        <f>J41*3</f>
        <v>36</v>
      </c>
      <c r="Q41" s="24">
        <f>L41+(M41*2)+O41-P41</f>
        <v>376.4</v>
      </c>
    </row>
    <row r="42" spans="1:17" x14ac:dyDescent="0.25">
      <c r="A42" s="19">
        <v>8</v>
      </c>
      <c r="B42" s="20">
        <v>99</v>
      </c>
      <c r="C42" s="11" t="s">
        <v>123</v>
      </c>
      <c r="D42" s="20" t="s">
        <v>40</v>
      </c>
      <c r="E42" s="20" t="s">
        <v>477</v>
      </c>
      <c r="F42" s="20">
        <v>25</v>
      </c>
      <c r="G42" s="20">
        <v>83</v>
      </c>
      <c r="H42" s="20">
        <v>169</v>
      </c>
      <c r="I42" s="20">
        <v>104.7</v>
      </c>
      <c r="J42" s="20">
        <v>13.2</v>
      </c>
      <c r="K42" s="11">
        <v>10.8</v>
      </c>
      <c r="L42" s="20">
        <f>500-B42</f>
        <v>401</v>
      </c>
      <c r="M42" s="20">
        <f>K42-12</f>
        <v>-1.1999999999999993</v>
      </c>
      <c r="N42" s="20">
        <f>32-F42</f>
        <v>7</v>
      </c>
      <c r="O42" s="20">
        <f>N42*2</f>
        <v>14</v>
      </c>
      <c r="P42" s="20">
        <f>J42*3</f>
        <v>39.599999999999994</v>
      </c>
      <c r="Q42" s="21">
        <f>L42+(M42*2)+O42-P42</f>
        <v>373</v>
      </c>
    </row>
    <row r="43" spans="1:17" x14ac:dyDescent="0.25">
      <c r="A43" s="22">
        <v>7</v>
      </c>
      <c r="B43" s="23">
        <v>87</v>
      </c>
      <c r="C43" s="12" t="s">
        <v>124</v>
      </c>
      <c r="D43" s="23" t="s">
        <v>81</v>
      </c>
      <c r="E43" s="23" t="s">
        <v>477</v>
      </c>
      <c r="F43" s="23">
        <v>22</v>
      </c>
      <c r="G43" s="23">
        <v>59</v>
      </c>
      <c r="H43" s="23">
        <v>151</v>
      </c>
      <c r="I43" s="23">
        <v>92.9</v>
      </c>
      <c r="J43" s="23">
        <v>19.600000000000001</v>
      </c>
      <c r="K43" s="12">
        <v>11.2</v>
      </c>
      <c r="L43" s="23">
        <f>500-B43</f>
        <v>413</v>
      </c>
      <c r="M43" s="23">
        <f>K43-12</f>
        <v>-0.80000000000000071</v>
      </c>
      <c r="N43" s="23">
        <f>32-F43</f>
        <v>10</v>
      </c>
      <c r="O43" s="23">
        <f>N43*2</f>
        <v>20</v>
      </c>
      <c r="P43" s="23">
        <f>J43*3</f>
        <v>58.800000000000004</v>
      </c>
      <c r="Q43" s="24">
        <f>L43+(M43*2)+O43-P43</f>
        <v>372.59999999999997</v>
      </c>
    </row>
    <row r="44" spans="1:17" x14ac:dyDescent="0.25">
      <c r="A44" s="19">
        <v>8</v>
      </c>
      <c r="B44" s="20">
        <v>104</v>
      </c>
      <c r="C44" s="11" t="s">
        <v>146</v>
      </c>
      <c r="D44" s="20" t="s">
        <v>9</v>
      </c>
      <c r="E44" s="20" t="s">
        <v>477</v>
      </c>
      <c r="F44" s="20">
        <v>28</v>
      </c>
      <c r="G44" s="20">
        <v>72</v>
      </c>
      <c r="H44" s="20">
        <v>151</v>
      </c>
      <c r="I44" s="20">
        <v>106.5</v>
      </c>
      <c r="J44" s="20">
        <v>14.2</v>
      </c>
      <c r="K44" s="11">
        <v>14</v>
      </c>
      <c r="L44" s="20">
        <f>500-B44</f>
        <v>396</v>
      </c>
      <c r="M44" s="20">
        <f>K44-12</f>
        <v>2</v>
      </c>
      <c r="N44" s="20">
        <f>32-F44</f>
        <v>4</v>
      </c>
      <c r="O44" s="20">
        <f>N44*2</f>
        <v>8</v>
      </c>
      <c r="P44" s="20">
        <f>J44*3</f>
        <v>42.599999999999994</v>
      </c>
      <c r="Q44" s="21">
        <f>L44+(M44*2)+O44-P44</f>
        <v>365.4</v>
      </c>
    </row>
    <row r="45" spans="1:17" x14ac:dyDescent="0.25">
      <c r="A45" s="22">
        <v>8</v>
      </c>
      <c r="B45" s="23">
        <v>107</v>
      </c>
      <c r="C45" s="12" t="s">
        <v>125</v>
      </c>
      <c r="D45" s="23" t="s">
        <v>25</v>
      </c>
      <c r="E45" s="23" t="s">
        <v>477</v>
      </c>
      <c r="F45" s="23">
        <v>28</v>
      </c>
      <c r="G45" s="23">
        <v>86</v>
      </c>
      <c r="H45" s="23">
        <v>160</v>
      </c>
      <c r="I45" s="23">
        <v>110</v>
      </c>
      <c r="J45" s="23">
        <v>13.2</v>
      </c>
      <c r="K45" s="12">
        <v>12.5</v>
      </c>
      <c r="L45" s="23">
        <f>500-B45</f>
        <v>393</v>
      </c>
      <c r="M45" s="23">
        <f>K45-12</f>
        <v>0.5</v>
      </c>
      <c r="N45" s="23">
        <f>32-F45</f>
        <v>4</v>
      </c>
      <c r="O45" s="23">
        <f>N45*2</f>
        <v>8</v>
      </c>
      <c r="P45" s="23">
        <f>J45*3</f>
        <v>39.599999999999994</v>
      </c>
      <c r="Q45" s="24">
        <f>L45+(M45*2)+O45-P45</f>
        <v>362.4</v>
      </c>
    </row>
    <row r="46" spans="1:17" x14ac:dyDescent="0.25">
      <c r="A46" s="19">
        <v>8</v>
      </c>
      <c r="B46" s="20">
        <v>98</v>
      </c>
      <c r="C46" s="11" t="s">
        <v>127</v>
      </c>
      <c r="D46" s="20" t="s">
        <v>50</v>
      </c>
      <c r="E46" s="20" t="s">
        <v>477</v>
      </c>
      <c r="F46" s="20">
        <v>22</v>
      </c>
      <c r="G46" s="20">
        <v>71</v>
      </c>
      <c r="H46" s="20">
        <v>174</v>
      </c>
      <c r="I46" s="20">
        <v>104</v>
      </c>
      <c r="J46" s="20">
        <v>17.2</v>
      </c>
      <c r="K46" s="11">
        <v>7.9</v>
      </c>
      <c r="L46" s="20">
        <f>500-B46</f>
        <v>402</v>
      </c>
      <c r="M46" s="20">
        <f>K46-12</f>
        <v>-4.0999999999999996</v>
      </c>
      <c r="N46" s="20">
        <f>32-F46</f>
        <v>10</v>
      </c>
      <c r="O46" s="20">
        <f>N46*2</f>
        <v>20</v>
      </c>
      <c r="P46" s="20">
        <f>J46*3</f>
        <v>51.599999999999994</v>
      </c>
      <c r="Q46" s="21">
        <f>L46+(M46*2)+O46-P46</f>
        <v>362.20000000000005</v>
      </c>
    </row>
    <row r="47" spans="1:17" x14ac:dyDescent="0.25">
      <c r="A47" s="22">
        <v>8</v>
      </c>
      <c r="B47" s="23">
        <v>106</v>
      </c>
      <c r="C47" s="12" t="s">
        <v>121</v>
      </c>
      <c r="D47" s="23" t="s">
        <v>45</v>
      </c>
      <c r="E47" s="23" t="s">
        <v>477</v>
      </c>
      <c r="F47" s="23">
        <v>24</v>
      </c>
      <c r="G47" s="23">
        <v>81</v>
      </c>
      <c r="H47" s="23">
        <v>178</v>
      </c>
      <c r="I47" s="23">
        <v>107.9</v>
      </c>
      <c r="J47" s="23">
        <v>16.100000000000001</v>
      </c>
      <c r="K47" s="12">
        <v>11.4</v>
      </c>
      <c r="L47" s="23">
        <f>500-B47</f>
        <v>394</v>
      </c>
      <c r="M47" s="23">
        <f>K47-12</f>
        <v>-0.59999999999999964</v>
      </c>
      <c r="N47" s="23">
        <f>32-F47</f>
        <v>8</v>
      </c>
      <c r="O47" s="23">
        <f>N47*2</f>
        <v>16</v>
      </c>
      <c r="P47" s="23">
        <f>J47*3</f>
        <v>48.300000000000004</v>
      </c>
      <c r="Q47" s="24">
        <f>L47+(M47*2)+O47-P47</f>
        <v>360.5</v>
      </c>
    </row>
    <row r="48" spans="1:17" x14ac:dyDescent="0.25">
      <c r="A48" s="19">
        <v>7</v>
      </c>
      <c r="B48" s="20">
        <v>70</v>
      </c>
      <c r="C48" s="11" t="s">
        <v>186</v>
      </c>
      <c r="D48" s="20" t="s">
        <v>129</v>
      </c>
      <c r="E48" s="20" t="s">
        <v>477</v>
      </c>
      <c r="F48" s="20">
        <v>22</v>
      </c>
      <c r="G48" s="20">
        <v>38</v>
      </c>
      <c r="H48" s="20">
        <v>157</v>
      </c>
      <c r="I48" s="20">
        <v>73.900000000000006</v>
      </c>
      <c r="J48" s="20">
        <v>24.2</v>
      </c>
      <c r="K48" s="11">
        <v>0</v>
      </c>
      <c r="L48" s="20">
        <f>500-B48</f>
        <v>430</v>
      </c>
      <c r="M48" s="20">
        <f>K48-12</f>
        <v>-12</v>
      </c>
      <c r="N48" s="20">
        <f>32-F48</f>
        <v>10</v>
      </c>
      <c r="O48" s="20">
        <f>N48*2</f>
        <v>20</v>
      </c>
      <c r="P48" s="20">
        <f>J48*3</f>
        <v>72.599999999999994</v>
      </c>
      <c r="Q48" s="21">
        <f>L48+(M48*2)+O48-P48</f>
        <v>353.4</v>
      </c>
    </row>
    <row r="49" spans="1:17" x14ac:dyDescent="0.25">
      <c r="A49" s="22">
        <v>8</v>
      </c>
      <c r="B49" s="23">
        <v>105</v>
      </c>
      <c r="C49" s="12" t="s">
        <v>134</v>
      </c>
      <c r="D49" s="23" t="s">
        <v>15</v>
      </c>
      <c r="E49" s="23" t="s">
        <v>477</v>
      </c>
      <c r="F49" s="23">
        <v>23</v>
      </c>
      <c r="G49" s="23">
        <v>79</v>
      </c>
      <c r="H49" s="23">
        <v>189</v>
      </c>
      <c r="I49" s="23">
        <v>106.5</v>
      </c>
      <c r="J49" s="23">
        <v>17.2</v>
      </c>
      <c r="K49" s="12">
        <v>7.6</v>
      </c>
      <c r="L49" s="23">
        <f>500-B49</f>
        <v>395</v>
      </c>
      <c r="M49" s="23">
        <f>K49-12</f>
        <v>-4.4000000000000004</v>
      </c>
      <c r="N49" s="23">
        <f>32-F49</f>
        <v>9</v>
      </c>
      <c r="O49" s="23">
        <f>N49*2</f>
        <v>18</v>
      </c>
      <c r="P49" s="23">
        <f>J49*3</f>
        <v>51.599999999999994</v>
      </c>
      <c r="Q49" s="24">
        <f>L49+(M49*2)+O49-P49</f>
        <v>352.6</v>
      </c>
    </row>
    <row r="50" spans="1:17" x14ac:dyDescent="0.25">
      <c r="A50" s="19">
        <v>8</v>
      </c>
      <c r="B50" s="20">
        <v>119</v>
      </c>
      <c r="C50" s="11" t="s">
        <v>130</v>
      </c>
      <c r="D50" s="20" t="s">
        <v>129</v>
      </c>
      <c r="E50" s="20" t="s">
        <v>477</v>
      </c>
      <c r="F50" s="20">
        <v>28</v>
      </c>
      <c r="G50" s="20">
        <v>82</v>
      </c>
      <c r="H50" s="20">
        <v>169</v>
      </c>
      <c r="I50" s="20">
        <v>119.8</v>
      </c>
      <c r="J50" s="20">
        <v>14.8</v>
      </c>
      <c r="K50" s="11">
        <v>11.9</v>
      </c>
      <c r="L50" s="20">
        <f>500-B50</f>
        <v>381</v>
      </c>
      <c r="M50" s="20">
        <f>K50-12</f>
        <v>-9.9999999999999645E-2</v>
      </c>
      <c r="N50" s="20">
        <f>32-F50</f>
        <v>4</v>
      </c>
      <c r="O50" s="20">
        <f>N50*2</f>
        <v>8</v>
      </c>
      <c r="P50" s="20">
        <f>J50*3</f>
        <v>44.400000000000006</v>
      </c>
      <c r="Q50" s="21">
        <f>L50+(M50*2)+O50-P50</f>
        <v>344.4</v>
      </c>
    </row>
    <row r="51" spans="1:17" x14ac:dyDescent="0.25">
      <c r="A51" s="22">
        <v>9</v>
      </c>
      <c r="B51" s="23">
        <v>130</v>
      </c>
      <c r="C51" s="12" t="s">
        <v>149</v>
      </c>
      <c r="D51" s="23" t="s">
        <v>65</v>
      </c>
      <c r="E51" s="23" t="s">
        <v>477</v>
      </c>
      <c r="F51" s="23">
        <v>26</v>
      </c>
      <c r="G51" s="23">
        <v>99</v>
      </c>
      <c r="H51" s="23">
        <v>190</v>
      </c>
      <c r="I51" s="23">
        <v>131.80000000000001</v>
      </c>
      <c r="J51" s="23">
        <v>12.2</v>
      </c>
      <c r="K51" s="12">
        <v>10.199999999999999</v>
      </c>
      <c r="L51" s="23">
        <f>500-B51</f>
        <v>370</v>
      </c>
      <c r="M51" s="23">
        <f>K51-12</f>
        <v>-1.8000000000000007</v>
      </c>
      <c r="N51" s="23">
        <f>32-F51</f>
        <v>6</v>
      </c>
      <c r="O51" s="23">
        <f>N51*2</f>
        <v>12</v>
      </c>
      <c r="P51" s="23">
        <f>J51*3</f>
        <v>36.599999999999994</v>
      </c>
      <c r="Q51" s="24">
        <f>L51+(M51*2)+O51-P51</f>
        <v>341.79999999999995</v>
      </c>
    </row>
    <row r="52" spans="1:17" x14ac:dyDescent="0.25">
      <c r="A52" s="19">
        <v>9</v>
      </c>
      <c r="B52" s="20">
        <v>125</v>
      </c>
      <c r="C52" s="11" t="s">
        <v>153</v>
      </c>
      <c r="D52" s="20" t="s">
        <v>54</v>
      </c>
      <c r="E52" s="20" t="s">
        <v>477</v>
      </c>
      <c r="F52" s="20">
        <v>22</v>
      </c>
      <c r="G52" s="20">
        <v>93</v>
      </c>
      <c r="H52" s="20">
        <v>190</v>
      </c>
      <c r="I52" s="20">
        <v>127.5</v>
      </c>
      <c r="J52" s="20">
        <v>17.5</v>
      </c>
      <c r="K52" s="11">
        <v>6.5</v>
      </c>
      <c r="L52" s="20">
        <f>500-B52</f>
        <v>375</v>
      </c>
      <c r="M52" s="20">
        <f>K52-12</f>
        <v>-5.5</v>
      </c>
      <c r="N52" s="20">
        <f>32-F52</f>
        <v>10</v>
      </c>
      <c r="O52" s="20">
        <f>N52*2</f>
        <v>20</v>
      </c>
      <c r="P52" s="20">
        <f>J52*3</f>
        <v>52.5</v>
      </c>
      <c r="Q52" s="21">
        <f>L52+(M52*2)+O52-P52</f>
        <v>331.5</v>
      </c>
    </row>
    <row r="53" spans="1:17" x14ac:dyDescent="0.25">
      <c r="A53" s="22">
        <v>9</v>
      </c>
      <c r="B53" s="23">
        <v>135</v>
      </c>
      <c r="C53" s="12" t="s">
        <v>171</v>
      </c>
      <c r="D53" s="23" t="s">
        <v>63</v>
      </c>
      <c r="E53" s="23" t="s">
        <v>477</v>
      </c>
      <c r="F53" s="23">
        <v>23</v>
      </c>
      <c r="G53" s="23">
        <v>75</v>
      </c>
      <c r="H53" s="23">
        <v>205</v>
      </c>
      <c r="I53" s="23">
        <v>137.69999999999999</v>
      </c>
      <c r="J53" s="23">
        <v>24</v>
      </c>
      <c r="K53" s="12">
        <v>9.5</v>
      </c>
      <c r="L53" s="23">
        <f>500-B53</f>
        <v>365</v>
      </c>
      <c r="M53" s="23">
        <f>K53-12</f>
        <v>-2.5</v>
      </c>
      <c r="N53" s="23">
        <f>32-F53</f>
        <v>9</v>
      </c>
      <c r="O53" s="23">
        <f>N53*2</f>
        <v>18</v>
      </c>
      <c r="P53" s="23">
        <f>J53*3</f>
        <v>72</v>
      </c>
      <c r="Q53" s="24">
        <f>L53+(M53*2)+O53-P53</f>
        <v>306</v>
      </c>
    </row>
    <row r="54" spans="1:17" x14ac:dyDescent="0.25">
      <c r="A54" s="19">
        <v>9</v>
      </c>
      <c r="B54" s="20">
        <v>146</v>
      </c>
      <c r="C54" s="11" t="s">
        <v>176</v>
      </c>
      <c r="D54" s="20" t="s">
        <v>15</v>
      </c>
      <c r="E54" s="20" t="s">
        <v>477</v>
      </c>
      <c r="F54" s="20">
        <v>23</v>
      </c>
      <c r="G54" s="20">
        <v>113</v>
      </c>
      <c r="H54" s="20">
        <v>208</v>
      </c>
      <c r="I54" s="20">
        <v>154.30000000000001</v>
      </c>
      <c r="J54" s="20">
        <v>19.5</v>
      </c>
      <c r="K54" s="11">
        <v>7.3</v>
      </c>
      <c r="L54" s="20">
        <f>500-B54</f>
        <v>354</v>
      </c>
      <c r="M54" s="20">
        <f>K54-12</f>
        <v>-4.7</v>
      </c>
      <c r="N54" s="20">
        <f>32-F54</f>
        <v>9</v>
      </c>
      <c r="O54" s="20">
        <f>N54*2</f>
        <v>18</v>
      </c>
      <c r="P54" s="20">
        <f>J54*3</f>
        <v>58.5</v>
      </c>
      <c r="Q54" s="21">
        <f>L54+(M54*2)+O54-P54</f>
        <v>304.10000000000002</v>
      </c>
    </row>
    <row r="55" spans="1:17" x14ac:dyDescent="0.25">
      <c r="A55" s="22">
        <v>9</v>
      </c>
      <c r="B55" s="23">
        <v>134</v>
      </c>
      <c r="C55" s="12" t="s">
        <v>156</v>
      </c>
      <c r="D55" s="23" t="s">
        <v>157</v>
      </c>
      <c r="E55" s="23" t="s">
        <v>477</v>
      </c>
      <c r="F55" s="23">
        <v>23</v>
      </c>
      <c r="G55" s="23">
        <v>101</v>
      </c>
      <c r="H55" s="23">
        <v>196</v>
      </c>
      <c r="I55" s="23">
        <v>134.69999999999999</v>
      </c>
      <c r="J55" s="23">
        <v>23.9</v>
      </c>
      <c r="K55" s="12">
        <v>6.7</v>
      </c>
      <c r="L55" s="23">
        <f>500-B55</f>
        <v>366</v>
      </c>
      <c r="M55" s="23">
        <f>K55-12</f>
        <v>-5.3</v>
      </c>
      <c r="N55" s="23">
        <f>32-F55</f>
        <v>9</v>
      </c>
      <c r="O55" s="23">
        <f>N55*2</f>
        <v>18</v>
      </c>
      <c r="P55" s="23">
        <f>J55*3</f>
        <v>71.699999999999989</v>
      </c>
      <c r="Q55" s="24">
        <f>L55+(M55*2)+O55-P55</f>
        <v>301.7</v>
      </c>
    </row>
    <row r="56" spans="1:17" x14ac:dyDescent="0.25">
      <c r="A56" s="19">
        <v>10</v>
      </c>
      <c r="B56" s="20">
        <v>158</v>
      </c>
      <c r="C56" s="11" t="s">
        <v>170</v>
      </c>
      <c r="D56" s="20" t="s">
        <v>11</v>
      </c>
      <c r="E56" s="20" t="s">
        <v>477</v>
      </c>
      <c r="F56" s="20">
        <v>28</v>
      </c>
      <c r="G56" s="20">
        <v>124</v>
      </c>
      <c r="H56" s="20">
        <v>237</v>
      </c>
      <c r="I56" s="20">
        <v>167.8</v>
      </c>
      <c r="J56" s="20">
        <v>18.5</v>
      </c>
      <c r="K56" s="11">
        <v>13.5</v>
      </c>
      <c r="L56" s="20">
        <f>500-B56</f>
        <v>342</v>
      </c>
      <c r="M56" s="20">
        <f>K56-12</f>
        <v>1.5</v>
      </c>
      <c r="N56" s="20">
        <f>32-F56</f>
        <v>4</v>
      </c>
      <c r="O56" s="20">
        <f>N56*2</f>
        <v>8</v>
      </c>
      <c r="P56" s="20">
        <f>J56*3</f>
        <v>55.5</v>
      </c>
      <c r="Q56" s="21">
        <f>L56+(M56*2)+O56-P56</f>
        <v>297.5</v>
      </c>
    </row>
    <row r="57" spans="1:17" x14ac:dyDescent="0.25">
      <c r="A57" s="22">
        <v>9</v>
      </c>
      <c r="B57" s="23">
        <v>148</v>
      </c>
      <c r="C57" s="12" t="s">
        <v>154</v>
      </c>
      <c r="D57" s="23" t="s">
        <v>38</v>
      </c>
      <c r="E57" s="23" t="s">
        <v>477</v>
      </c>
      <c r="F57" s="23">
        <v>24</v>
      </c>
      <c r="G57" s="23">
        <v>109</v>
      </c>
      <c r="H57" s="23">
        <v>231</v>
      </c>
      <c r="I57" s="23">
        <v>155.1</v>
      </c>
      <c r="J57" s="23">
        <v>23</v>
      </c>
      <c r="K57" s="12">
        <v>10.5</v>
      </c>
      <c r="L57" s="23">
        <f>500-B57</f>
        <v>352</v>
      </c>
      <c r="M57" s="23">
        <f>K57-12</f>
        <v>-1.5</v>
      </c>
      <c r="N57" s="23">
        <f>32-F57</f>
        <v>8</v>
      </c>
      <c r="O57" s="23">
        <f>N57*2</f>
        <v>16</v>
      </c>
      <c r="P57" s="23">
        <f>J57*3</f>
        <v>69</v>
      </c>
      <c r="Q57" s="24">
        <f>L57+(M57*2)+O57-P57</f>
        <v>296</v>
      </c>
    </row>
    <row r="58" spans="1:17" x14ac:dyDescent="0.25">
      <c r="A58" s="19">
        <v>10</v>
      </c>
      <c r="B58" s="20">
        <v>162</v>
      </c>
      <c r="C58" s="11" t="s">
        <v>165</v>
      </c>
      <c r="D58" s="20" t="s">
        <v>11</v>
      </c>
      <c r="E58" s="20" t="s">
        <v>477</v>
      </c>
      <c r="F58" s="20">
        <v>24</v>
      </c>
      <c r="G58" s="20">
        <v>122</v>
      </c>
      <c r="H58" s="20">
        <v>222</v>
      </c>
      <c r="I58" s="20">
        <v>174.8</v>
      </c>
      <c r="J58" s="20">
        <v>20.100000000000001</v>
      </c>
      <c r="K58" s="11">
        <v>8.8000000000000007</v>
      </c>
      <c r="L58" s="20">
        <f>500-B58</f>
        <v>338</v>
      </c>
      <c r="M58" s="20">
        <f>K58-12</f>
        <v>-3.1999999999999993</v>
      </c>
      <c r="N58" s="20">
        <f>32-F58</f>
        <v>8</v>
      </c>
      <c r="O58" s="20">
        <f>N58*2</f>
        <v>16</v>
      </c>
      <c r="P58" s="20">
        <f>J58*3</f>
        <v>60.300000000000004</v>
      </c>
      <c r="Q58" s="21">
        <f>L58+(M58*2)+O58-P58</f>
        <v>287.3</v>
      </c>
    </row>
    <row r="59" spans="1:17" x14ac:dyDescent="0.25">
      <c r="A59" s="22">
        <v>10</v>
      </c>
      <c r="B59" s="23">
        <v>155</v>
      </c>
      <c r="C59" s="12" t="s">
        <v>185</v>
      </c>
      <c r="D59" s="23" t="s">
        <v>21</v>
      </c>
      <c r="E59" s="23" t="s">
        <v>477</v>
      </c>
      <c r="F59" s="23">
        <v>23</v>
      </c>
      <c r="G59" s="23">
        <v>114</v>
      </c>
      <c r="H59" s="23">
        <v>212</v>
      </c>
      <c r="I59" s="23">
        <v>162.19999999999999</v>
      </c>
      <c r="J59" s="23">
        <v>25.6</v>
      </c>
      <c r="K59" s="12">
        <v>8</v>
      </c>
      <c r="L59" s="23">
        <f>500-B59</f>
        <v>345</v>
      </c>
      <c r="M59" s="23">
        <f>K59-12</f>
        <v>-4</v>
      </c>
      <c r="N59" s="23">
        <f>32-F59</f>
        <v>9</v>
      </c>
      <c r="O59" s="23">
        <f>N59*2</f>
        <v>18</v>
      </c>
      <c r="P59" s="23">
        <f>J59*3</f>
        <v>76.800000000000011</v>
      </c>
      <c r="Q59" s="24">
        <f>L59+(M59*2)+O59-P59</f>
        <v>278.2</v>
      </c>
    </row>
    <row r="60" spans="1:17" x14ac:dyDescent="0.25">
      <c r="A60" s="19">
        <v>10</v>
      </c>
      <c r="B60" s="20">
        <v>164</v>
      </c>
      <c r="C60" s="11" t="s">
        <v>177</v>
      </c>
      <c r="D60" s="20" t="s">
        <v>157</v>
      </c>
      <c r="E60" s="20" t="s">
        <v>477</v>
      </c>
      <c r="F60" s="20">
        <v>27</v>
      </c>
      <c r="G60" s="20">
        <v>123</v>
      </c>
      <c r="H60" s="20">
        <v>239</v>
      </c>
      <c r="I60" s="20">
        <v>179.6</v>
      </c>
      <c r="J60" s="20">
        <v>26.3</v>
      </c>
      <c r="K60" s="11">
        <v>14.3</v>
      </c>
      <c r="L60" s="20">
        <f>500-B60</f>
        <v>336</v>
      </c>
      <c r="M60" s="20">
        <f>K60-12</f>
        <v>2.3000000000000007</v>
      </c>
      <c r="N60" s="20">
        <f>32-F60</f>
        <v>5</v>
      </c>
      <c r="O60" s="20">
        <f>N60*2</f>
        <v>10</v>
      </c>
      <c r="P60" s="20">
        <f>J60*3</f>
        <v>78.900000000000006</v>
      </c>
      <c r="Q60" s="21">
        <f>L60+(M60*2)+O60-P60</f>
        <v>271.70000000000005</v>
      </c>
    </row>
    <row r="61" spans="1:17" x14ac:dyDescent="0.25">
      <c r="A61" s="22">
        <v>10</v>
      </c>
      <c r="B61" s="23">
        <v>189</v>
      </c>
      <c r="C61" s="12" t="s">
        <v>224</v>
      </c>
      <c r="D61" s="23" t="s">
        <v>34</v>
      </c>
      <c r="E61" s="23" t="s">
        <v>477</v>
      </c>
      <c r="F61" s="23">
        <v>32</v>
      </c>
      <c r="G61" s="23">
        <v>144</v>
      </c>
      <c r="H61" s="23">
        <v>239</v>
      </c>
      <c r="I61" s="23">
        <v>206.2</v>
      </c>
      <c r="J61" s="23">
        <v>14.8</v>
      </c>
      <c r="K61" s="12">
        <v>13.8</v>
      </c>
      <c r="L61" s="23">
        <f>500-B61</f>
        <v>311</v>
      </c>
      <c r="M61" s="23">
        <f>K61-12</f>
        <v>1.8000000000000007</v>
      </c>
      <c r="N61" s="23">
        <f>32-F61</f>
        <v>0</v>
      </c>
      <c r="O61" s="23">
        <f>N61*2</f>
        <v>0</v>
      </c>
      <c r="P61" s="23">
        <f>J61*3</f>
        <v>44.400000000000006</v>
      </c>
      <c r="Q61" s="24">
        <f>L61+(M61*2)+O61-P61</f>
        <v>270.20000000000005</v>
      </c>
    </row>
    <row r="62" spans="1:17" x14ac:dyDescent="0.25">
      <c r="A62" s="19">
        <v>10</v>
      </c>
      <c r="B62" s="20">
        <v>163</v>
      </c>
      <c r="C62" s="11" t="s">
        <v>189</v>
      </c>
      <c r="D62" s="20" t="s">
        <v>81</v>
      </c>
      <c r="E62" s="20" t="s">
        <v>477</v>
      </c>
      <c r="F62" s="20">
        <v>31</v>
      </c>
      <c r="G62" s="20">
        <v>90</v>
      </c>
      <c r="H62" s="20">
        <v>262</v>
      </c>
      <c r="I62" s="20">
        <v>176.8</v>
      </c>
      <c r="J62" s="20">
        <v>25.1</v>
      </c>
      <c r="K62" s="11">
        <v>14.2</v>
      </c>
      <c r="L62" s="20">
        <f>500-B62</f>
        <v>337</v>
      </c>
      <c r="M62" s="20">
        <f>K62-12</f>
        <v>2.1999999999999993</v>
      </c>
      <c r="N62" s="20">
        <f>32-F62</f>
        <v>1</v>
      </c>
      <c r="O62" s="20">
        <f>N62*2</f>
        <v>2</v>
      </c>
      <c r="P62" s="20">
        <f>J62*3</f>
        <v>75.300000000000011</v>
      </c>
      <c r="Q62" s="21">
        <f>L62+(M62*2)+O62-P62</f>
        <v>268.09999999999997</v>
      </c>
    </row>
    <row r="63" spans="1:17" x14ac:dyDescent="0.25">
      <c r="A63" s="22">
        <v>9</v>
      </c>
      <c r="B63" s="23">
        <v>152</v>
      </c>
      <c r="C63" s="12" t="s">
        <v>180</v>
      </c>
      <c r="D63" s="23" t="s">
        <v>34</v>
      </c>
      <c r="E63" s="23" t="s">
        <v>477</v>
      </c>
      <c r="F63" s="23">
        <v>22</v>
      </c>
      <c r="G63" s="23">
        <v>90</v>
      </c>
      <c r="H63" s="23">
        <v>239</v>
      </c>
      <c r="I63" s="23">
        <v>159.19999999999999</v>
      </c>
      <c r="J63" s="23">
        <v>31.4</v>
      </c>
      <c r="K63" s="12">
        <v>8.6</v>
      </c>
      <c r="L63" s="23">
        <f>500-B63</f>
        <v>348</v>
      </c>
      <c r="M63" s="23">
        <f>K63-12</f>
        <v>-3.4000000000000004</v>
      </c>
      <c r="N63" s="23">
        <f>32-F63</f>
        <v>10</v>
      </c>
      <c r="O63" s="23">
        <f>N63*2</f>
        <v>20</v>
      </c>
      <c r="P63" s="23">
        <f>J63*3</f>
        <v>94.199999999999989</v>
      </c>
      <c r="Q63" s="24">
        <f>L63+(M63*2)+O63-P63</f>
        <v>267</v>
      </c>
    </row>
    <row r="64" spans="1:17" x14ac:dyDescent="0.25">
      <c r="A64" s="19">
        <v>10</v>
      </c>
      <c r="B64" s="20">
        <v>168</v>
      </c>
      <c r="C64" s="11" t="s">
        <v>234</v>
      </c>
      <c r="D64" s="20" t="s">
        <v>118</v>
      </c>
      <c r="E64" s="20" t="s">
        <v>477</v>
      </c>
      <c r="F64" s="20">
        <v>28</v>
      </c>
      <c r="G64" s="20">
        <v>116</v>
      </c>
      <c r="H64" s="20">
        <v>366</v>
      </c>
      <c r="I64" s="20">
        <v>184.4</v>
      </c>
      <c r="J64" s="20">
        <v>24.6</v>
      </c>
      <c r="K64" s="11">
        <v>11.6</v>
      </c>
      <c r="L64" s="20">
        <f>500-B64</f>
        <v>332</v>
      </c>
      <c r="M64" s="20">
        <f>K64-12</f>
        <v>-0.40000000000000036</v>
      </c>
      <c r="N64" s="20">
        <f>32-F64</f>
        <v>4</v>
      </c>
      <c r="O64" s="20">
        <f>N64*2</f>
        <v>8</v>
      </c>
      <c r="P64" s="20">
        <f>J64*3</f>
        <v>73.800000000000011</v>
      </c>
      <c r="Q64" s="21">
        <f>L64+(M64*2)+O64-P64</f>
        <v>265.39999999999998</v>
      </c>
    </row>
    <row r="65" spans="1:17" x14ac:dyDescent="0.25">
      <c r="A65" s="22">
        <v>10</v>
      </c>
      <c r="B65" s="23">
        <v>184</v>
      </c>
      <c r="C65" s="12" t="s">
        <v>200</v>
      </c>
      <c r="D65" s="23" t="s">
        <v>15</v>
      </c>
      <c r="E65" s="23" t="s">
        <v>477</v>
      </c>
      <c r="F65" s="23">
        <v>31</v>
      </c>
      <c r="G65" s="23">
        <v>141</v>
      </c>
      <c r="H65" s="23">
        <v>243</v>
      </c>
      <c r="I65" s="23">
        <v>198.1</v>
      </c>
      <c r="J65" s="23">
        <v>19</v>
      </c>
      <c r="K65" s="12">
        <v>10.9</v>
      </c>
      <c r="L65" s="23">
        <f>500-B65</f>
        <v>316</v>
      </c>
      <c r="M65" s="23">
        <f>K65-12</f>
        <v>-1.0999999999999996</v>
      </c>
      <c r="N65" s="23">
        <f>32-F65</f>
        <v>1</v>
      </c>
      <c r="O65" s="23">
        <f>N65*2</f>
        <v>2</v>
      </c>
      <c r="P65" s="23">
        <f>J65*3</f>
        <v>57</v>
      </c>
      <c r="Q65" s="24">
        <f>L65+(M65*2)+O65-P65</f>
        <v>258.8</v>
      </c>
    </row>
    <row r="66" spans="1:17" x14ac:dyDescent="0.25">
      <c r="A66" s="19">
        <v>11</v>
      </c>
      <c r="B66" s="20">
        <v>192</v>
      </c>
      <c r="C66" s="11" t="s">
        <v>225</v>
      </c>
      <c r="D66" s="20" t="s">
        <v>19</v>
      </c>
      <c r="E66" s="20" t="s">
        <v>477</v>
      </c>
      <c r="F66" s="20">
        <v>25</v>
      </c>
      <c r="G66" s="20">
        <v>169</v>
      </c>
      <c r="H66" s="20">
        <v>281</v>
      </c>
      <c r="I66" s="20">
        <v>210.8</v>
      </c>
      <c r="J66" s="20">
        <v>22.8</v>
      </c>
      <c r="K66" s="11">
        <v>9.8000000000000007</v>
      </c>
      <c r="L66" s="20">
        <f>500-B66</f>
        <v>308</v>
      </c>
      <c r="M66" s="20">
        <f>K66-12</f>
        <v>-2.1999999999999993</v>
      </c>
      <c r="N66" s="20">
        <f>32-F66</f>
        <v>7</v>
      </c>
      <c r="O66" s="20">
        <f>N66*2</f>
        <v>14</v>
      </c>
      <c r="P66" s="20">
        <f>J66*3</f>
        <v>68.400000000000006</v>
      </c>
      <c r="Q66" s="21">
        <f>L66+(M66*2)+O66-P66</f>
        <v>249.20000000000002</v>
      </c>
    </row>
    <row r="67" spans="1:17" x14ac:dyDescent="0.25">
      <c r="A67" s="22">
        <v>8</v>
      </c>
      <c r="B67" s="23">
        <v>100</v>
      </c>
      <c r="C67" s="12" t="s">
        <v>169</v>
      </c>
      <c r="D67" s="23" t="s">
        <v>45</v>
      </c>
      <c r="E67" s="23" t="s">
        <v>477</v>
      </c>
      <c r="F67" s="23">
        <v>21</v>
      </c>
      <c r="G67" s="23">
        <v>58</v>
      </c>
      <c r="H67" s="23">
        <v>317</v>
      </c>
      <c r="I67" s="23">
        <v>104.9</v>
      </c>
      <c r="J67" s="23">
        <v>49.6</v>
      </c>
      <c r="K67" s="12">
        <v>0</v>
      </c>
      <c r="L67" s="23">
        <f>500-B67</f>
        <v>400</v>
      </c>
      <c r="M67" s="23">
        <f>K67-12</f>
        <v>-12</v>
      </c>
      <c r="N67" s="23">
        <f>32-F67</f>
        <v>11</v>
      </c>
      <c r="O67" s="23">
        <f>N67*2</f>
        <v>22</v>
      </c>
      <c r="P67" s="23">
        <f>J67*3</f>
        <v>148.80000000000001</v>
      </c>
      <c r="Q67" s="24">
        <f>L67+(M67*2)+O67-P67</f>
        <v>249.2</v>
      </c>
    </row>
    <row r="68" spans="1:17" x14ac:dyDescent="0.25">
      <c r="A68" s="19">
        <v>9</v>
      </c>
      <c r="B68" s="20">
        <v>126</v>
      </c>
      <c r="C68" s="11" t="s">
        <v>265</v>
      </c>
      <c r="D68" s="20" t="s">
        <v>157</v>
      </c>
      <c r="E68" s="20" t="s">
        <v>477</v>
      </c>
      <c r="F68" s="20">
        <v>21</v>
      </c>
      <c r="G68" s="20">
        <v>55</v>
      </c>
      <c r="H68" s="20">
        <v>263</v>
      </c>
      <c r="I68" s="20">
        <v>117</v>
      </c>
      <c r="J68" s="20">
        <v>42</v>
      </c>
      <c r="K68" s="11">
        <v>0</v>
      </c>
      <c r="L68" s="20">
        <f>500-B68</f>
        <v>374</v>
      </c>
      <c r="M68" s="20">
        <f>K68-12</f>
        <v>-12</v>
      </c>
      <c r="N68" s="20">
        <f>32-F68</f>
        <v>11</v>
      </c>
      <c r="O68" s="20">
        <f>N68*2</f>
        <v>22</v>
      </c>
      <c r="P68" s="20">
        <f>J68*3</f>
        <v>126</v>
      </c>
      <c r="Q68" s="21">
        <f>L68+(M68*2)+O68-P68</f>
        <v>246</v>
      </c>
    </row>
    <row r="69" spans="1:17" x14ac:dyDescent="0.25">
      <c r="A69" s="22">
        <v>10</v>
      </c>
      <c r="B69" s="23">
        <v>188</v>
      </c>
      <c r="C69" s="12" t="s">
        <v>210</v>
      </c>
      <c r="D69" s="23" t="s">
        <v>77</v>
      </c>
      <c r="E69" s="23" t="s">
        <v>477</v>
      </c>
      <c r="F69" s="23">
        <v>21</v>
      </c>
      <c r="G69" s="23">
        <v>125</v>
      </c>
      <c r="H69" s="23">
        <v>257</v>
      </c>
      <c r="I69" s="23">
        <v>202.4</v>
      </c>
      <c r="J69" s="23">
        <v>26.5</v>
      </c>
      <c r="K69" s="12">
        <v>6.9</v>
      </c>
      <c r="L69" s="23">
        <f>500-B69</f>
        <v>312</v>
      </c>
      <c r="M69" s="23">
        <f>K69-12</f>
        <v>-5.0999999999999996</v>
      </c>
      <c r="N69" s="23">
        <f>32-F69</f>
        <v>11</v>
      </c>
      <c r="O69" s="23">
        <f>N69*2</f>
        <v>22</v>
      </c>
      <c r="P69" s="23">
        <f>J69*3</f>
        <v>79.5</v>
      </c>
      <c r="Q69" s="24">
        <f>L69+(M69*2)+O69-P69</f>
        <v>244.3</v>
      </c>
    </row>
    <row r="70" spans="1:17" x14ac:dyDescent="0.25">
      <c r="A70" s="19">
        <v>9</v>
      </c>
      <c r="B70" s="20">
        <v>140</v>
      </c>
      <c r="C70" s="11" t="s">
        <v>221</v>
      </c>
      <c r="D70" s="20" t="s">
        <v>9</v>
      </c>
      <c r="E70" s="20" t="s">
        <v>477</v>
      </c>
      <c r="F70" s="20">
        <v>21</v>
      </c>
      <c r="G70" s="20">
        <v>79</v>
      </c>
      <c r="H70" s="20">
        <v>263</v>
      </c>
      <c r="I70" s="20">
        <v>134.19999999999999</v>
      </c>
      <c r="J70" s="20">
        <v>38.9</v>
      </c>
      <c r="K70" s="11">
        <v>0</v>
      </c>
      <c r="L70" s="20">
        <f>500-B70</f>
        <v>360</v>
      </c>
      <c r="M70" s="20">
        <f>K70-12</f>
        <v>-12</v>
      </c>
      <c r="N70" s="20">
        <f>32-F70</f>
        <v>11</v>
      </c>
      <c r="O70" s="20">
        <f>N70*2</f>
        <v>22</v>
      </c>
      <c r="P70" s="20">
        <f>J70*3</f>
        <v>116.69999999999999</v>
      </c>
      <c r="Q70" s="21">
        <f>L70+(M70*2)+O70-P70</f>
        <v>241.3</v>
      </c>
    </row>
    <row r="71" spans="1:17" x14ac:dyDescent="0.25">
      <c r="A71" s="22">
        <v>10</v>
      </c>
      <c r="B71" s="23">
        <v>185</v>
      </c>
      <c r="C71" s="12" t="s">
        <v>202</v>
      </c>
      <c r="D71" s="23" t="s">
        <v>54</v>
      </c>
      <c r="E71" s="23" t="s">
        <v>477</v>
      </c>
      <c r="F71" s="23">
        <v>22</v>
      </c>
      <c r="G71" s="23">
        <v>125</v>
      </c>
      <c r="H71" s="23">
        <v>253</v>
      </c>
      <c r="I71" s="23">
        <v>198.8</v>
      </c>
      <c r="J71" s="23">
        <v>25.8</v>
      </c>
      <c r="K71" s="12">
        <v>3</v>
      </c>
      <c r="L71" s="23">
        <f>500-B71</f>
        <v>315</v>
      </c>
      <c r="M71" s="23">
        <f>K71-12</f>
        <v>-9</v>
      </c>
      <c r="N71" s="23">
        <f>32-F71</f>
        <v>10</v>
      </c>
      <c r="O71" s="23">
        <f>N71*2</f>
        <v>20</v>
      </c>
      <c r="P71" s="23">
        <f>J71*3</f>
        <v>77.400000000000006</v>
      </c>
      <c r="Q71" s="24">
        <f>L71+(M71*2)+O71-P71</f>
        <v>239.6</v>
      </c>
    </row>
    <row r="72" spans="1:17" x14ac:dyDescent="0.25">
      <c r="A72" s="19">
        <v>9</v>
      </c>
      <c r="B72" s="20">
        <v>132</v>
      </c>
      <c r="C72" s="11" t="s">
        <v>201</v>
      </c>
      <c r="D72" s="20" t="s">
        <v>38</v>
      </c>
      <c r="E72" s="20" t="s">
        <v>477</v>
      </c>
      <c r="F72" s="20">
        <v>21</v>
      </c>
      <c r="G72" s="20">
        <v>65</v>
      </c>
      <c r="H72" s="20">
        <v>262</v>
      </c>
      <c r="I72" s="20">
        <v>122.3</v>
      </c>
      <c r="J72" s="20">
        <v>42.3</v>
      </c>
      <c r="K72" s="11">
        <v>0</v>
      </c>
      <c r="L72" s="20">
        <f>500-B72</f>
        <v>368</v>
      </c>
      <c r="M72" s="20">
        <f>K72-12</f>
        <v>-12</v>
      </c>
      <c r="N72" s="20">
        <f>32-F72</f>
        <v>11</v>
      </c>
      <c r="O72" s="20">
        <f>N72*2</f>
        <v>22</v>
      </c>
      <c r="P72" s="20">
        <f>J72*3</f>
        <v>126.89999999999999</v>
      </c>
      <c r="Q72" s="21">
        <f>L72+(M72*2)+O72-P72</f>
        <v>239.10000000000002</v>
      </c>
    </row>
    <row r="73" spans="1:17" x14ac:dyDescent="0.25">
      <c r="A73" s="22">
        <v>10</v>
      </c>
      <c r="B73" s="23">
        <v>177</v>
      </c>
      <c r="C73" s="12" t="s">
        <v>208</v>
      </c>
      <c r="D73" s="23" t="s">
        <v>54</v>
      </c>
      <c r="E73" s="23" t="s">
        <v>477</v>
      </c>
      <c r="F73" s="23">
        <v>31</v>
      </c>
      <c r="G73" s="23">
        <v>129</v>
      </c>
      <c r="H73" s="23">
        <v>251</v>
      </c>
      <c r="I73" s="23">
        <v>192.3</v>
      </c>
      <c r="J73" s="23">
        <v>28.6</v>
      </c>
      <c r="K73" s="12">
        <v>10.8</v>
      </c>
      <c r="L73" s="23">
        <f>500-B73</f>
        <v>323</v>
      </c>
      <c r="M73" s="23">
        <f>K73-12</f>
        <v>-1.1999999999999993</v>
      </c>
      <c r="N73" s="23">
        <f>32-F73</f>
        <v>1</v>
      </c>
      <c r="O73" s="23">
        <f>N73*2</f>
        <v>2</v>
      </c>
      <c r="P73" s="23">
        <f>J73*3</f>
        <v>85.800000000000011</v>
      </c>
      <c r="Q73" s="24">
        <f>L73+(M73*2)+O73-P73</f>
        <v>236.8</v>
      </c>
    </row>
    <row r="74" spans="1:17" x14ac:dyDescent="0.25">
      <c r="A74" s="19">
        <v>10</v>
      </c>
      <c r="B74" s="20">
        <v>178</v>
      </c>
      <c r="C74" s="11" t="s">
        <v>229</v>
      </c>
      <c r="D74" s="20" t="s">
        <v>56</v>
      </c>
      <c r="E74" s="20" t="s">
        <v>477</v>
      </c>
      <c r="F74" s="20">
        <v>32</v>
      </c>
      <c r="G74" s="20">
        <v>85</v>
      </c>
      <c r="H74" s="20">
        <v>286</v>
      </c>
      <c r="I74" s="20">
        <v>192.4</v>
      </c>
      <c r="J74" s="20">
        <v>30.6</v>
      </c>
      <c r="K74" s="11">
        <v>14.6</v>
      </c>
      <c r="L74" s="20">
        <f>500-B74</f>
        <v>322</v>
      </c>
      <c r="M74" s="20">
        <f>K74-12</f>
        <v>2.5999999999999996</v>
      </c>
      <c r="N74" s="20">
        <f>32-F74</f>
        <v>0</v>
      </c>
      <c r="O74" s="20">
        <f>N74*2</f>
        <v>0</v>
      </c>
      <c r="P74" s="20">
        <f>J74*3</f>
        <v>91.800000000000011</v>
      </c>
      <c r="Q74" s="21">
        <f>L74+(M74*2)+O74-P74</f>
        <v>235.39999999999998</v>
      </c>
    </row>
    <row r="75" spans="1:17" x14ac:dyDescent="0.25">
      <c r="A75" s="22">
        <v>11</v>
      </c>
      <c r="B75" s="23">
        <v>202</v>
      </c>
      <c r="C75" s="12" t="s">
        <v>195</v>
      </c>
      <c r="D75" s="23" t="s">
        <v>129</v>
      </c>
      <c r="E75" s="23" t="s">
        <v>477</v>
      </c>
      <c r="F75" s="23">
        <v>24</v>
      </c>
      <c r="G75" s="23">
        <v>151</v>
      </c>
      <c r="H75" s="23">
        <v>302</v>
      </c>
      <c r="I75" s="23">
        <v>222.8</v>
      </c>
      <c r="J75" s="23">
        <v>26.3</v>
      </c>
      <c r="K75" s="12">
        <v>9.3000000000000007</v>
      </c>
      <c r="L75" s="23">
        <f>500-B75</f>
        <v>298</v>
      </c>
      <c r="M75" s="23">
        <f>K75-12</f>
        <v>-2.6999999999999993</v>
      </c>
      <c r="N75" s="23">
        <f>32-F75</f>
        <v>8</v>
      </c>
      <c r="O75" s="23">
        <f>N75*2</f>
        <v>16</v>
      </c>
      <c r="P75" s="23">
        <f>J75*3</f>
        <v>78.900000000000006</v>
      </c>
      <c r="Q75" s="24">
        <f>L75+(M75*2)+O75-P75</f>
        <v>229.70000000000002</v>
      </c>
    </row>
    <row r="76" spans="1:17" x14ac:dyDescent="0.25">
      <c r="A76" s="19">
        <v>10</v>
      </c>
      <c r="B76" s="20">
        <v>166</v>
      </c>
      <c r="C76" s="11" t="s">
        <v>242</v>
      </c>
      <c r="D76" s="20" t="s">
        <v>36</v>
      </c>
      <c r="E76" s="20" t="s">
        <v>477</v>
      </c>
      <c r="F76" s="20">
        <v>21</v>
      </c>
      <c r="G76" s="20">
        <v>75</v>
      </c>
      <c r="H76" s="20">
        <v>268</v>
      </c>
      <c r="I76" s="20">
        <v>162.80000000000001</v>
      </c>
      <c r="J76" s="20">
        <v>35.5</v>
      </c>
      <c r="K76" s="11">
        <v>0</v>
      </c>
      <c r="L76" s="20">
        <f>500-B76</f>
        <v>334</v>
      </c>
      <c r="M76" s="20">
        <f>K76-12</f>
        <v>-12</v>
      </c>
      <c r="N76" s="20">
        <f>32-F76</f>
        <v>11</v>
      </c>
      <c r="O76" s="20">
        <f>N76*2</f>
        <v>22</v>
      </c>
      <c r="P76" s="20">
        <f>J76*3</f>
        <v>106.5</v>
      </c>
      <c r="Q76" s="21">
        <f>L76+(M76*2)+O76-P76</f>
        <v>225.5</v>
      </c>
    </row>
    <row r="77" spans="1:17" x14ac:dyDescent="0.25">
      <c r="A77" s="22">
        <v>11</v>
      </c>
      <c r="B77" s="23">
        <v>213</v>
      </c>
      <c r="C77" s="12" t="s">
        <v>219</v>
      </c>
      <c r="D77" s="23" t="s">
        <v>63</v>
      </c>
      <c r="E77" s="23" t="s">
        <v>477</v>
      </c>
      <c r="F77" s="23">
        <v>25</v>
      </c>
      <c r="G77" s="23">
        <v>155</v>
      </c>
      <c r="H77" s="23">
        <v>316</v>
      </c>
      <c r="I77" s="23">
        <v>230.4</v>
      </c>
      <c r="J77" s="23">
        <v>26</v>
      </c>
      <c r="K77" s="12">
        <v>6.8</v>
      </c>
      <c r="L77" s="23">
        <f>500-B77</f>
        <v>287</v>
      </c>
      <c r="M77" s="23">
        <f>K77-12</f>
        <v>-5.2</v>
      </c>
      <c r="N77" s="23">
        <f>32-F77</f>
        <v>7</v>
      </c>
      <c r="O77" s="23">
        <f>N77*2</f>
        <v>14</v>
      </c>
      <c r="P77" s="23">
        <f>J77*3</f>
        <v>78</v>
      </c>
      <c r="Q77" s="24">
        <f>L77+(M77*2)+O77-P77</f>
        <v>212.60000000000002</v>
      </c>
    </row>
    <row r="78" spans="1:17" x14ac:dyDescent="0.25">
      <c r="A78" s="19">
        <v>11</v>
      </c>
      <c r="B78" s="20">
        <v>225</v>
      </c>
      <c r="C78" s="11" t="s">
        <v>232</v>
      </c>
      <c r="D78" s="20" t="s">
        <v>45</v>
      </c>
      <c r="E78" s="20" t="s">
        <v>477</v>
      </c>
      <c r="F78" s="20">
        <v>27</v>
      </c>
      <c r="G78" s="20">
        <v>194</v>
      </c>
      <c r="H78" s="20">
        <v>294</v>
      </c>
      <c r="I78" s="20">
        <v>240</v>
      </c>
      <c r="J78" s="20">
        <v>26.6</v>
      </c>
      <c r="K78" s="11">
        <v>8.8000000000000007</v>
      </c>
      <c r="L78" s="20">
        <f>500-B78</f>
        <v>275</v>
      </c>
      <c r="M78" s="20">
        <f>K78-12</f>
        <v>-3.1999999999999993</v>
      </c>
      <c r="N78" s="20">
        <f>32-F78</f>
        <v>5</v>
      </c>
      <c r="O78" s="20">
        <f>N78*2</f>
        <v>10</v>
      </c>
      <c r="P78" s="20">
        <f>J78*3</f>
        <v>79.800000000000011</v>
      </c>
      <c r="Q78" s="21">
        <f>L78+(M78*2)+O78-P78</f>
        <v>198.8</v>
      </c>
    </row>
    <row r="79" spans="1:17" x14ac:dyDescent="0.25">
      <c r="A79" s="22">
        <v>11</v>
      </c>
      <c r="B79" s="23">
        <v>198</v>
      </c>
      <c r="C79" s="12" t="s">
        <v>349</v>
      </c>
      <c r="D79" s="23" t="s">
        <v>19</v>
      </c>
      <c r="E79" s="23" t="s">
        <v>477</v>
      </c>
      <c r="F79" s="23">
        <v>21</v>
      </c>
      <c r="G79" s="23">
        <v>118</v>
      </c>
      <c r="H79" s="23">
        <v>273</v>
      </c>
      <c r="I79" s="23">
        <v>184.7</v>
      </c>
      <c r="J79" s="23">
        <v>35</v>
      </c>
      <c r="K79" s="12">
        <v>0</v>
      </c>
      <c r="L79" s="23">
        <f>500-B79</f>
        <v>302</v>
      </c>
      <c r="M79" s="23">
        <f>K79-12</f>
        <v>-12</v>
      </c>
      <c r="N79" s="23">
        <f>32-F79</f>
        <v>11</v>
      </c>
      <c r="O79" s="23">
        <f>N79*2</f>
        <v>22</v>
      </c>
      <c r="P79" s="23">
        <f>J79*3</f>
        <v>105</v>
      </c>
      <c r="Q79" s="24">
        <f>L79+(M79*2)+O79-P79</f>
        <v>195</v>
      </c>
    </row>
    <row r="80" spans="1:17" x14ac:dyDescent="0.25">
      <c r="A80" s="19">
        <v>11</v>
      </c>
      <c r="B80" s="20">
        <v>216</v>
      </c>
      <c r="C80" s="11" t="s">
        <v>212</v>
      </c>
      <c r="D80" s="20" t="s">
        <v>118</v>
      </c>
      <c r="E80" s="20" t="s">
        <v>477</v>
      </c>
      <c r="F80" s="20">
        <v>23</v>
      </c>
      <c r="G80" s="20">
        <v>169</v>
      </c>
      <c r="H80" s="20">
        <v>329</v>
      </c>
      <c r="I80" s="20">
        <v>232.8</v>
      </c>
      <c r="J80" s="20">
        <v>33.200000000000003</v>
      </c>
      <c r="K80" s="11">
        <v>5.3</v>
      </c>
      <c r="L80" s="20">
        <f>500-B80</f>
        <v>284</v>
      </c>
      <c r="M80" s="20">
        <f>K80-12</f>
        <v>-6.7</v>
      </c>
      <c r="N80" s="20">
        <f>32-F80</f>
        <v>9</v>
      </c>
      <c r="O80" s="20">
        <f>N80*2</f>
        <v>18</v>
      </c>
      <c r="P80" s="20">
        <f>J80*3</f>
        <v>99.600000000000009</v>
      </c>
      <c r="Q80" s="21">
        <f>L80+(M80*2)+O80-P80</f>
        <v>189</v>
      </c>
    </row>
    <row r="81" spans="1:17" x14ac:dyDescent="0.25">
      <c r="A81" s="22">
        <v>9</v>
      </c>
      <c r="B81" s="23">
        <v>149</v>
      </c>
      <c r="C81" s="12" t="s">
        <v>272</v>
      </c>
      <c r="D81" s="23" t="s">
        <v>11</v>
      </c>
      <c r="E81" s="23" t="s">
        <v>477</v>
      </c>
      <c r="F81" s="23">
        <v>22</v>
      </c>
      <c r="G81" s="23">
        <v>78</v>
      </c>
      <c r="H81" s="23">
        <v>328</v>
      </c>
      <c r="I81" s="23">
        <v>157</v>
      </c>
      <c r="J81" s="23">
        <v>53.1</v>
      </c>
      <c r="K81" s="12">
        <v>0</v>
      </c>
      <c r="L81" s="23">
        <f>500-B81</f>
        <v>351</v>
      </c>
      <c r="M81" s="23">
        <f>K81-12</f>
        <v>-12</v>
      </c>
      <c r="N81" s="23">
        <f>32-F81</f>
        <v>10</v>
      </c>
      <c r="O81" s="23">
        <f>N81*2</f>
        <v>20</v>
      </c>
      <c r="P81" s="23">
        <f>J81*3</f>
        <v>159.30000000000001</v>
      </c>
      <c r="Q81" s="24">
        <f>L81+(M81*2)+O81-P81</f>
        <v>187.7</v>
      </c>
    </row>
    <row r="82" spans="1:17" x14ac:dyDescent="0.25">
      <c r="A82" s="19">
        <v>11</v>
      </c>
      <c r="B82" s="20">
        <v>221</v>
      </c>
      <c r="C82" s="11" t="s">
        <v>279</v>
      </c>
      <c r="D82" s="20" t="s">
        <v>23</v>
      </c>
      <c r="E82" s="20" t="s">
        <v>477</v>
      </c>
      <c r="F82" s="20">
        <v>26</v>
      </c>
      <c r="G82" s="20">
        <v>152</v>
      </c>
      <c r="H82" s="20">
        <v>306</v>
      </c>
      <c r="I82" s="20">
        <v>236.4</v>
      </c>
      <c r="J82" s="20">
        <v>33.4</v>
      </c>
      <c r="K82" s="11">
        <v>7.8</v>
      </c>
      <c r="L82" s="20">
        <f>500-B82</f>
        <v>279</v>
      </c>
      <c r="M82" s="20">
        <f>K82-12</f>
        <v>-4.2</v>
      </c>
      <c r="N82" s="20">
        <f>32-F82</f>
        <v>6</v>
      </c>
      <c r="O82" s="20">
        <f>N82*2</f>
        <v>12</v>
      </c>
      <c r="P82" s="20">
        <f>J82*3</f>
        <v>100.19999999999999</v>
      </c>
      <c r="Q82" s="21">
        <f>L82+(M82*2)+O82-P82</f>
        <v>182.40000000000003</v>
      </c>
    </row>
    <row r="83" spans="1:17" x14ac:dyDescent="0.25">
      <c r="A83" s="22">
        <v>11</v>
      </c>
      <c r="B83" s="23">
        <v>203</v>
      </c>
      <c r="C83" s="12" t="s">
        <v>243</v>
      </c>
      <c r="D83" s="23" t="s">
        <v>43</v>
      </c>
      <c r="E83" s="23" t="s">
        <v>477</v>
      </c>
      <c r="F83" s="23">
        <v>24</v>
      </c>
      <c r="G83" s="23">
        <v>157</v>
      </c>
      <c r="H83" s="23">
        <v>330</v>
      </c>
      <c r="I83" s="23">
        <v>224.8</v>
      </c>
      <c r="J83" s="23">
        <v>37.799999999999997</v>
      </c>
      <c r="K83" s="12">
        <v>2.9</v>
      </c>
      <c r="L83" s="23">
        <f>500-B83</f>
        <v>297</v>
      </c>
      <c r="M83" s="23">
        <f>K83-12</f>
        <v>-9.1</v>
      </c>
      <c r="N83" s="23">
        <f>32-F83</f>
        <v>8</v>
      </c>
      <c r="O83" s="23">
        <f>N83*2</f>
        <v>16</v>
      </c>
      <c r="P83" s="23">
        <f>J83*3</f>
        <v>113.39999999999999</v>
      </c>
      <c r="Q83" s="24">
        <f>L83+(M83*2)+O83-P83</f>
        <v>181.40000000000003</v>
      </c>
    </row>
    <row r="84" spans="1:17" x14ac:dyDescent="0.25">
      <c r="A84" s="19">
        <v>11</v>
      </c>
      <c r="B84" s="20">
        <v>205</v>
      </c>
      <c r="C84" s="11" t="s">
        <v>247</v>
      </c>
      <c r="D84" s="20" t="s">
        <v>118</v>
      </c>
      <c r="E84" s="20" t="s">
        <v>477</v>
      </c>
      <c r="F84" s="20">
        <v>24</v>
      </c>
      <c r="G84" s="20">
        <v>115</v>
      </c>
      <c r="H84" s="20">
        <v>344</v>
      </c>
      <c r="I84" s="20">
        <v>226.1</v>
      </c>
      <c r="J84" s="20">
        <v>42</v>
      </c>
      <c r="K84" s="11">
        <v>10.199999999999999</v>
      </c>
      <c r="L84" s="20">
        <f>500-B84</f>
        <v>295</v>
      </c>
      <c r="M84" s="20">
        <f>K84-12</f>
        <v>-1.8000000000000007</v>
      </c>
      <c r="N84" s="20">
        <f>32-F84</f>
        <v>8</v>
      </c>
      <c r="O84" s="20">
        <f>N84*2</f>
        <v>16</v>
      </c>
      <c r="P84" s="20">
        <f>J84*3</f>
        <v>126</v>
      </c>
      <c r="Q84" s="21">
        <f>L84+(M84*2)+O84-P84</f>
        <v>181.39999999999998</v>
      </c>
    </row>
    <row r="85" spans="1:17" x14ac:dyDescent="0.25">
      <c r="A85" s="22">
        <v>11</v>
      </c>
      <c r="B85" s="23">
        <v>226</v>
      </c>
      <c r="C85" s="12" t="s">
        <v>264</v>
      </c>
      <c r="D85" s="23" t="s">
        <v>36</v>
      </c>
      <c r="E85" s="23" t="s">
        <v>477</v>
      </c>
      <c r="F85" s="23">
        <v>27</v>
      </c>
      <c r="G85" s="23">
        <v>143</v>
      </c>
      <c r="H85" s="23">
        <v>345</v>
      </c>
      <c r="I85" s="23">
        <v>246.1</v>
      </c>
      <c r="J85" s="23">
        <v>33.5</v>
      </c>
      <c r="K85" s="12">
        <v>8.3000000000000007</v>
      </c>
      <c r="L85" s="23">
        <f>500-B85</f>
        <v>274</v>
      </c>
      <c r="M85" s="23">
        <f>K85-12</f>
        <v>-3.6999999999999993</v>
      </c>
      <c r="N85" s="23">
        <f>32-F85</f>
        <v>5</v>
      </c>
      <c r="O85" s="23">
        <f>N85*2</f>
        <v>10</v>
      </c>
      <c r="P85" s="23">
        <f>J85*3</f>
        <v>100.5</v>
      </c>
      <c r="Q85" s="24">
        <f>L85+(M85*2)+O85-P85</f>
        <v>176.10000000000002</v>
      </c>
    </row>
    <row r="86" spans="1:17" x14ac:dyDescent="0.25">
      <c r="A86" s="19">
        <v>12</v>
      </c>
      <c r="B86" s="20">
        <v>266</v>
      </c>
      <c r="C86" s="11" t="s">
        <v>254</v>
      </c>
      <c r="D86" s="20" t="s">
        <v>54</v>
      </c>
      <c r="E86" s="20" t="s">
        <v>477</v>
      </c>
      <c r="F86" s="20">
        <v>25</v>
      </c>
      <c r="G86" s="20">
        <v>210</v>
      </c>
      <c r="H86" s="20">
        <v>318</v>
      </c>
      <c r="I86" s="20">
        <v>274.3</v>
      </c>
      <c r="J86" s="20">
        <v>24</v>
      </c>
      <c r="K86" s="11">
        <v>8.1999999999999993</v>
      </c>
      <c r="L86" s="20">
        <f>500-B86</f>
        <v>234</v>
      </c>
      <c r="M86" s="20">
        <f>K86-12</f>
        <v>-3.8000000000000007</v>
      </c>
      <c r="N86" s="20">
        <f>32-F86</f>
        <v>7</v>
      </c>
      <c r="O86" s="20">
        <f>N86*2</f>
        <v>14</v>
      </c>
      <c r="P86" s="20">
        <f>J86*3</f>
        <v>72</v>
      </c>
      <c r="Q86" s="21">
        <f>L86+(M86*2)+O86-P86</f>
        <v>168.4</v>
      </c>
    </row>
    <row r="87" spans="1:17" x14ac:dyDescent="0.25">
      <c r="A87" s="22">
        <v>12</v>
      </c>
      <c r="B87" s="23">
        <v>256</v>
      </c>
      <c r="C87" s="12" t="s">
        <v>252</v>
      </c>
      <c r="D87" s="23" t="s">
        <v>77</v>
      </c>
      <c r="E87" s="23" t="s">
        <v>477</v>
      </c>
      <c r="F87" s="23">
        <v>27</v>
      </c>
      <c r="G87" s="23">
        <v>179</v>
      </c>
      <c r="H87" s="23">
        <v>298</v>
      </c>
      <c r="I87" s="23">
        <v>254.2</v>
      </c>
      <c r="J87" s="23">
        <v>27.7</v>
      </c>
      <c r="K87" s="12">
        <v>10.7</v>
      </c>
      <c r="L87" s="23">
        <f>500-B87</f>
        <v>244</v>
      </c>
      <c r="M87" s="23">
        <f>K87-12</f>
        <v>-1.3000000000000007</v>
      </c>
      <c r="N87" s="23">
        <f>32-F87</f>
        <v>5</v>
      </c>
      <c r="O87" s="23">
        <f>N87*2</f>
        <v>10</v>
      </c>
      <c r="P87" s="23">
        <f>J87*3</f>
        <v>83.1</v>
      </c>
      <c r="Q87" s="24">
        <f>L87+(M87*2)+O87-P87</f>
        <v>168.3</v>
      </c>
    </row>
    <row r="88" spans="1:17" x14ac:dyDescent="0.25">
      <c r="A88" s="19">
        <v>12</v>
      </c>
      <c r="B88" s="20">
        <v>240</v>
      </c>
      <c r="C88" s="11" t="s">
        <v>230</v>
      </c>
      <c r="D88" s="20" t="s">
        <v>75</v>
      </c>
      <c r="E88" s="20" t="s">
        <v>477</v>
      </c>
      <c r="F88" s="20">
        <v>25</v>
      </c>
      <c r="G88" s="20">
        <v>189</v>
      </c>
      <c r="H88" s="20">
        <v>325</v>
      </c>
      <c r="I88" s="20">
        <v>247.4</v>
      </c>
      <c r="J88" s="20">
        <v>32.799999999999997</v>
      </c>
      <c r="K88" s="11">
        <v>6.2</v>
      </c>
      <c r="L88" s="20">
        <f>500-B88</f>
        <v>260</v>
      </c>
      <c r="M88" s="20">
        <f>K88-12</f>
        <v>-5.8</v>
      </c>
      <c r="N88" s="20">
        <f>32-F88</f>
        <v>7</v>
      </c>
      <c r="O88" s="20">
        <f>N88*2</f>
        <v>14</v>
      </c>
      <c r="P88" s="20">
        <f>J88*3</f>
        <v>98.399999999999991</v>
      </c>
      <c r="Q88" s="21">
        <f>L88+(M88*2)+O88-P88</f>
        <v>164</v>
      </c>
    </row>
    <row r="89" spans="1:17" x14ac:dyDescent="0.25">
      <c r="A89" s="22">
        <v>12</v>
      </c>
      <c r="B89" s="23">
        <v>247</v>
      </c>
      <c r="C89" s="12" t="s">
        <v>275</v>
      </c>
      <c r="D89" s="23" t="s">
        <v>25</v>
      </c>
      <c r="E89" s="23" t="s">
        <v>477</v>
      </c>
      <c r="F89" s="23">
        <v>22</v>
      </c>
      <c r="G89" s="23">
        <v>182</v>
      </c>
      <c r="H89" s="23">
        <v>371</v>
      </c>
      <c r="I89" s="23">
        <v>267.89999999999998</v>
      </c>
      <c r="J89" s="23">
        <v>37.6</v>
      </c>
      <c r="K89" s="12">
        <v>4.9000000000000004</v>
      </c>
      <c r="L89" s="23">
        <f>500-B89</f>
        <v>253</v>
      </c>
      <c r="M89" s="23">
        <f>K89-12</f>
        <v>-7.1</v>
      </c>
      <c r="N89" s="23">
        <f>32-F89</f>
        <v>10</v>
      </c>
      <c r="O89" s="23">
        <f>N89*2</f>
        <v>20</v>
      </c>
      <c r="P89" s="23">
        <f>J89*3</f>
        <v>112.80000000000001</v>
      </c>
      <c r="Q89" s="24">
        <f>L89+(M89*2)+O89-P89</f>
        <v>146</v>
      </c>
    </row>
    <row r="90" spans="1:17" x14ac:dyDescent="0.25">
      <c r="A90" s="19">
        <v>11</v>
      </c>
      <c r="B90" s="20">
        <v>232</v>
      </c>
      <c r="C90" s="11" t="s">
        <v>267</v>
      </c>
      <c r="D90" s="20" t="s">
        <v>48</v>
      </c>
      <c r="E90" s="20" t="s">
        <v>477</v>
      </c>
      <c r="F90" s="20">
        <v>25</v>
      </c>
      <c r="G90" s="20">
        <v>149</v>
      </c>
      <c r="H90" s="20">
        <v>360</v>
      </c>
      <c r="I90" s="20">
        <v>243.8</v>
      </c>
      <c r="J90" s="20">
        <v>45.4</v>
      </c>
      <c r="K90" s="11">
        <v>11.3</v>
      </c>
      <c r="L90" s="20">
        <f>500-B90</f>
        <v>268</v>
      </c>
      <c r="M90" s="20">
        <f>K90-12</f>
        <v>-0.69999999999999929</v>
      </c>
      <c r="N90" s="20">
        <f>32-F90</f>
        <v>7</v>
      </c>
      <c r="O90" s="20">
        <f>N90*2</f>
        <v>14</v>
      </c>
      <c r="P90" s="20">
        <f>J90*3</f>
        <v>136.19999999999999</v>
      </c>
      <c r="Q90" s="21">
        <f>L90+(M90*2)+O90-P90</f>
        <v>144.40000000000003</v>
      </c>
    </row>
    <row r="91" spans="1:17" x14ac:dyDescent="0.25">
      <c r="A91" s="22">
        <v>11</v>
      </c>
      <c r="B91" s="23">
        <v>224</v>
      </c>
      <c r="C91" s="12" t="s">
        <v>367</v>
      </c>
      <c r="D91" s="23" t="s">
        <v>85</v>
      </c>
      <c r="E91" s="23" t="s">
        <v>477</v>
      </c>
      <c r="F91" s="23">
        <v>22</v>
      </c>
      <c r="G91" s="23">
        <v>130</v>
      </c>
      <c r="H91" s="23">
        <v>334</v>
      </c>
      <c r="I91" s="23">
        <v>217.3</v>
      </c>
      <c r="J91" s="23">
        <v>43.4</v>
      </c>
      <c r="K91" s="12">
        <v>0</v>
      </c>
      <c r="L91" s="23">
        <f>500-B91</f>
        <v>276</v>
      </c>
      <c r="M91" s="23">
        <f>K91-12</f>
        <v>-12</v>
      </c>
      <c r="N91" s="23">
        <f>32-F91</f>
        <v>10</v>
      </c>
      <c r="O91" s="23">
        <f>N91*2</f>
        <v>20</v>
      </c>
      <c r="P91" s="23">
        <f>J91*3</f>
        <v>130.19999999999999</v>
      </c>
      <c r="Q91" s="24">
        <f>L91+(M91*2)+O91-P91</f>
        <v>141.80000000000001</v>
      </c>
    </row>
    <row r="92" spans="1:17" x14ac:dyDescent="0.25">
      <c r="A92" s="19">
        <v>12</v>
      </c>
      <c r="B92" s="20">
        <v>273</v>
      </c>
      <c r="C92" s="11" t="s">
        <v>260</v>
      </c>
      <c r="D92" s="20" t="s">
        <v>85</v>
      </c>
      <c r="E92" s="20" t="s">
        <v>477</v>
      </c>
      <c r="F92" s="20">
        <v>24</v>
      </c>
      <c r="G92" s="20">
        <v>174</v>
      </c>
      <c r="H92" s="20">
        <v>336</v>
      </c>
      <c r="I92" s="20">
        <v>260.39999999999998</v>
      </c>
      <c r="J92" s="20">
        <v>33.5</v>
      </c>
      <c r="K92" s="11">
        <v>10.9</v>
      </c>
      <c r="L92" s="20">
        <f>500-B92</f>
        <v>227</v>
      </c>
      <c r="M92" s="20">
        <f>K92-12</f>
        <v>-1.0999999999999996</v>
      </c>
      <c r="N92" s="20">
        <f>32-F92</f>
        <v>8</v>
      </c>
      <c r="O92" s="20">
        <f>N92*2</f>
        <v>16</v>
      </c>
      <c r="P92" s="20">
        <f>J92*3</f>
        <v>100.5</v>
      </c>
      <c r="Q92" s="21">
        <f>L92+(M92*2)+O92-P92</f>
        <v>140.30000000000001</v>
      </c>
    </row>
    <row r="93" spans="1:17" x14ac:dyDescent="0.25">
      <c r="A93" s="22">
        <v>12</v>
      </c>
      <c r="B93" s="23">
        <v>264</v>
      </c>
      <c r="C93" s="12" t="s">
        <v>280</v>
      </c>
      <c r="D93" s="23" t="s">
        <v>36</v>
      </c>
      <c r="E93" s="23" t="s">
        <v>477</v>
      </c>
      <c r="F93" s="23">
        <v>23</v>
      </c>
      <c r="G93" s="23">
        <v>184</v>
      </c>
      <c r="H93" s="23">
        <v>341</v>
      </c>
      <c r="I93" s="23">
        <v>266</v>
      </c>
      <c r="J93" s="23">
        <v>33.5</v>
      </c>
      <c r="K93" s="12">
        <v>5.0999999999999996</v>
      </c>
      <c r="L93" s="23">
        <f>500-B93</f>
        <v>236</v>
      </c>
      <c r="M93" s="23">
        <f>K93-12</f>
        <v>-6.9</v>
      </c>
      <c r="N93" s="23">
        <f>32-F93</f>
        <v>9</v>
      </c>
      <c r="O93" s="23">
        <f>N93*2</f>
        <v>18</v>
      </c>
      <c r="P93" s="23">
        <f>J93*3</f>
        <v>100.5</v>
      </c>
      <c r="Q93" s="24">
        <f>L93+(M93*2)+O93-P93</f>
        <v>139.69999999999999</v>
      </c>
    </row>
    <row r="94" spans="1:17" x14ac:dyDescent="0.25">
      <c r="A94" s="19">
        <v>12</v>
      </c>
      <c r="B94" s="20">
        <v>255</v>
      </c>
      <c r="C94" s="11" t="s">
        <v>249</v>
      </c>
      <c r="D94" s="20" t="s">
        <v>38</v>
      </c>
      <c r="E94" s="20" t="s">
        <v>477</v>
      </c>
      <c r="F94" s="20">
        <v>32</v>
      </c>
      <c r="G94" s="20">
        <v>175</v>
      </c>
      <c r="H94" s="20">
        <v>329</v>
      </c>
      <c r="I94" s="20">
        <v>260.60000000000002</v>
      </c>
      <c r="J94" s="20">
        <v>33</v>
      </c>
      <c r="K94" s="11">
        <v>7</v>
      </c>
      <c r="L94" s="20">
        <f>500-B94</f>
        <v>245</v>
      </c>
      <c r="M94" s="20">
        <f>K94-12</f>
        <v>-5</v>
      </c>
      <c r="N94" s="20">
        <f>32-F94</f>
        <v>0</v>
      </c>
      <c r="O94" s="20">
        <f>N94*2</f>
        <v>0</v>
      </c>
      <c r="P94" s="20">
        <f>J94*3</f>
        <v>99</v>
      </c>
      <c r="Q94" s="21">
        <f>L94+(M94*2)+O94-P94</f>
        <v>136</v>
      </c>
    </row>
    <row r="95" spans="1:17" x14ac:dyDescent="0.25">
      <c r="A95" s="22">
        <v>12</v>
      </c>
      <c r="B95" s="23">
        <v>271</v>
      </c>
      <c r="C95" s="12" t="s">
        <v>281</v>
      </c>
      <c r="D95" s="23" t="s">
        <v>19</v>
      </c>
      <c r="E95" s="23" t="s">
        <v>477</v>
      </c>
      <c r="F95" s="23">
        <v>26</v>
      </c>
      <c r="G95" s="23">
        <v>156</v>
      </c>
      <c r="H95" s="23">
        <v>339</v>
      </c>
      <c r="I95" s="23">
        <v>265.7</v>
      </c>
      <c r="J95" s="23">
        <v>34.4</v>
      </c>
      <c r="K95" s="12">
        <v>8.6</v>
      </c>
      <c r="L95" s="23">
        <f>500-B95</f>
        <v>229</v>
      </c>
      <c r="M95" s="23">
        <f>K95-12</f>
        <v>-3.4000000000000004</v>
      </c>
      <c r="N95" s="23">
        <f>32-F95</f>
        <v>6</v>
      </c>
      <c r="O95" s="23">
        <f>N95*2</f>
        <v>12</v>
      </c>
      <c r="P95" s="23">
        <f>J95*3</f>
        <v>103.19999999999999</v>
      </c>
      <c r="Q95" s="24">
        <f>L95+(M95*2)+O95-P95</f>
        <v>131</v>
      </c>
    </row>
    <row r="96" spans="1:17" x14ac:dyDescent="0.25">
      <c r="A96" s="19">
        <v>12</v>
      </c>
      <c r="B96" s="20">
        <v>235</v>
      </c>
      <c r="C96" s="11" t="s">
        <v>269</v>
      </c>
      <c r="D96" s="20" t="s">
        <v>17</v>
      </c>
      <c r="E96" s="20" t="s">
        <v>477</v>
      </c>
      <c r="F96" s="20">
        <v>25</v>
      </c>
      <c r="G96" s="20">
        <v>154</v>
      </c>
      <c r="H96" s="20">
        <v>339</v>
      </c>
      <c r="I96" s="20">
        <v>247.6</v>
      </c>
      <c r="J96" s="20">
        <v>46.6</v>
      </c>
      <c r="K96" s="11">
        <v>7.4</v>
      </c>
      <c r="L96" s="20">
        <f>500-B96</f>
        <v>265</v>
      </c>
      <c r="M96" s="20">
        <f>K96-12</f>
        <v>-4.5999999999999996</v>
      </c>
      <c r="N96" s="20">
        <f>32-F96</f>
        <v>7</v>
      </c>
      <c r="O96" s="20">
        <f>N96*2</f>
        <v>14</v>
      </c>
      <c r="P96" s="20">
        <f>J96*3</f>
        <v>139.80000000000001</v>
      </c>
      <c r="Q96" s="21">
        <f>L96+(M96*2)+O96-P96</f>
        <v>130</v>
      </c>
    </row>
    <row r="97" spans="1:17" x14ac:dyDescent="0.25">
      <c r="A97" s="22">
        <v>12</v>
      </c>
      <c r="B97" s="23">
        <v>282</v>
      </c>
      <c r="C97" s="12" t="s">
        <v>284</v>
      </c>
      <c r="D97" s="23" t="s">
        <v>45</v>
      </c>
      <c r="E97" s="23" t="s">
        <v>477</v>
      </c>
      <c r="F97" s="23">
        <v>23</v>
      </c>
      <c r="G97" s="23">
        <v>212</v>
      </c>
      <c r="H97" s="23">
        <v>354</v>
      </c>
      <c r="I97" s="23">
        <v>283.39999999999998</v>
      </c>
      <c r="J97" s="23">
        <v>29.8</v>
      </c>
      <c r="K97" s="12">
        <v>3.3</v>
      </c>
      <c r="L97" s="23">
        <f>500-B97</f>
        <v>218</v>
      </c>
      <c r="M97" s="23">
        <f>K97-12</f>
        <v>-8.6999999999999993</v>
      </c>
      <c r="N97" s="23">
        <f>32-F97</f>
        <v>9</v>
      </c>
      <c r="O97" s="23">
        <f>N97*2</f>
        <v>18</v>
      </c>
      <c r="P97" s="23">
        <f>J97*3</f>
        <v>89.4</v>
      </c>
      <c r="Q97" s="24">
        <f>L97+(M97*2)+O97-P97</f>
        <v>129.19999999999999</v>
      </c>
    </row>
    <row r="98" spans="1:17" x14ac:dyDescent="0.25">
      <c r="A98" s="19">
        <v>12</v>
      </c>
      <c r="B98" s="20">
        <v>261</v>
      </c>
      <c r="C98" s="11" t="s">
        <v>255</v>
      </c>
      <c r="D98" s="20" t="s">
        <v>34</v>
      </c>
      <c r="E98" s="20" t="s">
        <v>477</v>
      </c>
      <c r="F98" s="20">
        <v>34</v>
      </c>
      <c r="G98" s="20">
        <v>196</v>
      </c>
      <c r="H98" s="20">
        <v>392</v>
      </c>
      <c r="I98" s="20">
        <v>266.39999999999998</v>
      </c>
      <c r="J98" s="20">
        <v>35.299999999999997</v>
      </c>
      <c r="K98" s="11">
        <v>11.8</v>
      </c>
      <c r="L98" s="20">
        <f>500-B98</f>
        <v>239</v>
      </c>
      <c r="M98" s="20">
        <f>K98-12</f>
        <v>-0.19999999999999929</v>
      </c>
      <c r="N98" s="20">
        <f>32-F98</f>
        <v>-2</v>
      </c>
      <c r="O98" s="20">
        <f>N98*2</f>
        <v>-4</v>
      </c>
      <c r="P98" s="20">
        <f>J98*3</f>
        <v>105.89999999999999</v>
      </c>
      <c r="Q98" s="21">
        <f>L98+(M98*2)+O98-P98</f>
        <v>128.69999999999999</v>
      </c>
    </row>
    <row r="99" spans="1:17" x14ac:dyDescent="0.25">
      <c r="A99" s="22">
        <v>13</v>
      </c>
      <c r="B99" s="23">
        <v>299</v>
      </c>
      <c r="C99" s="12" t="s">
        <v>307</v>
      </c>
      <c r="D99" s="23" t="s">
        <v>157</v>
      </c>
      <c r="E99" s="23" t="s">
        <v>477</v>
      </c>
      <c r="F99" s="23">
        <v>28</v>
      </c>
      <c r="G99" s="23">
        <v>122</v>
      </c>
      <c r="H99" s="23">
        <v>338</v>
      </c>
      <c r="I99" s="23">
        <v>287.39999999999998</v>
      </c>
      <c r="J99" s="23">
        <v>28.5</v>
      </c>
      <c r="K99" s="12">
        <v>9.6999999999999993</v>
      </c>
      <c r="L99" s="23">
        <f>500-B99</f>
        <v>201</v>
      </c>
      <c r="M99" s="23">
        <f>K99-12</f>
        <v>-2.3000000000000007</v>
      </c>
      <c r="N99" s="23">
        <f>32-F99</f>
        <v>4</v>
      </c>
      <c r="O99" s="23">
        <f>N99*2</f>
        <v>8</v>
      </c>
      <c r="P99" s="23">
        <f>J99*3</f>
        <v>85.5</v>
      </c>
      <c r="Q99" s="24">
        <f>L99+(M99*2)+O99-P99</f>
        <v>118.9</v>
      </c>
    </row>
    <row r="100" spans="1:17" x14ac:dyDescent="0.25">
      <c r="A100" s="19">
        <v>13</v>
      </c>
      <c r="B100" s="20">
        <v>316</v>
      </c>
      <c r="C100" s="11" t="s">
        <v>285</v>
      </c>
      <c r="D100" s="20" t="s">
        <v>45</v>
      </c>
      <c r="E100" s="20" t="s">
        <v>477</v>
      </c>
      <c r="F100" s="20">
        <v>24</v>
      </c>
      <c r="G100" s="20">
        <v>231</v>
      </c>
      <c r="H100" s="20">
        <v>366</v>
      </c>
      <c r="I100" s="20">
        <v>310.8</v>
      </c>
      <c r="J100" s="20">
        <v>24.1</v>
      </c>
      <c r="K100" s="11">
        <v>4.3</v>
      </c>
      <c r="L100" s="20">
        <f>500-B100</f>
        <v>184</v>
      </c>
      <c r="M100" s="20">
        <f>K100-12</f>
        <v>-7.7</v>
      </c>
      <c r="N100" s="20">
        <f>32-F100</f>
        <v>8</v>
      </c>
      <c r="O100" s="20">
        <f>N100*2</f>
        <v>16</v>
      </c>
      <c r="P100" s="20">
        <f>J100*3</f>
        <v>72.300000000000011</v>
      </c>
      <c r="Q100" s="21">
        <f>L100+(M100*2)+O100-P100</f>
        <v>112.29999999999998</v>
      </c>
    </row>
    <row r="101" spans="1:17" x14ac:dyDescent="0.25">
      <c r="A101" s="22">
        <v>13</v>
      </c>
      <c r="B101" s="23">
        <v>318</v>
      </c>
      <c r="C101" s="12" t="s">
        <v>312</v>
      </c>
      <c r="D101" s="23" t="s">
        <v>43</v>
      </c>
      <c r="E101" s="23" t="s">
        <v>477</v>
      </c>
      <c r="F101" s="23">
        <v>34</v>
      </c>
      <c r="G101" s="23">
        <v>221</v>
      </c>
      <c r="H101" s="23">
        <v>356</v>
      </c>
      <c r="I101" s="23">
        <v>302.89999999999998</v>
      </c>
      <c r="J101" s="23">
        <v>21</v>
      </c>
      <c r="K101" s="12">
        <v>9</v>
      </c>
      <c r="L101" s="23">
        <f>500-B101</f>
        <v>182</v>
      </c>
      <c r="M101" s="23">
        <f>K101-12</f>
        <v>-3</v>
      </c>
      <c r="N101" s="23">
        <f>32-F101</f>
        <v>-2</v>
      </c>
      <c r="O101" s="23">
        <f>N101*2</f>
        <v>-4</v>
      </c>
      <c r="P101" s="23">
        <f>J101*3</f>
        <v>63</v>
      </c>
      <c r="Q101" s="24">
        <f>L101+(M101*2)+O101-P101</f>
        <v>109</v>
      </c>
    </row>
    <row r="102" spans="1:17" x14ac:dyDescent="0.25">
      <c r="A102" s="19">
        <v>13</v>
      </c>
      <c r="B102" s="20">
        <v>298</v>
      </c>
      <c r="C102" s="11" t="s">
        <v>302</v>
      </c>
      <c r="D102" s="20" t="s">
        <v>25</v>
      </c>
      <c r="E102" s="20" t="s">
        <v>477</v>
      </c>
      <c r="F102" s="20">
        <v>26</v>
      </c>
      <c r="G102" s="20">
        <v>223</v>
      </c>
      <c r="H102" s="20">
        <v>343</v>
      </c>
      <c r="I102" s="20">
        <v>290.39999999999998</v>
      </c>
      <c r="J102" s="20">
        <v>33.6</v>
      </c>
      <c r="K102" s="11">
        <v>9.3000000000000007</v>
      </c>
      <c r="L102" s="20">
        <f>500-B102</f>
        <v>202</v>
      </c>
      <c r="M102" s="20">
        <f>K102-12</f>
        <v>-2.6999999999999993</v>
      </c>
      <c r="N102" s="20">
        <f>32-F102</f>
        <v>6</v>
      </c>
      <c r="O102" s="20">
        <f>N102*2</f>
        <v>12</v>
      </c>
      <c r="P102" s="20">
        <f>J102*3</f>
        <v>100.80000000000001</v>
      </c>
      <c r="Q102" s="21">
        <f>L102+(M102*2)+O102-P102</f>
        <v>107.79999999999998</v>
      </c>
    </row>
    <row r="103" spans="1:17" x14ac:dyDescent="0.25">
      <c r="A103" s="22">
        <v>11</v>
      </c>
      <c r="B103" s="23">
        <v>222</v>
      </c>
      <c r="C103" s="12" t="s">
        <v>306</v>
      </c>
      <c r="D103" s="23" t="s">
        <v>28</v>
      </c>
      <c r="E103" s="23" t="s">
        <v>477</v>
      </c>
      <c r="F103" s="23">
        <v>24</v>
      </c>
      <c r="G103" s="23">
        <v>122</v>
      </c>
      <c r="H103" s="23">
        <v>387</v>
      </c>
      <c r="I103" s="23">
        <v>223.7</v>
      </c>
      <c r="J103" s="23">
        <v>56.4</v>
      </c>
      <c r="K103" s="12">
        <v>0</v>
      </c>
      <c r="L103" s="23">
        <f>500-B103</f>
        <v>278</v>
      </c>
      <c r="M103" s="23">
        <f>K103-12</f>
        <v>-12</v>
      </c>
      <c r="N103" s="23">
        <f>32-F103</f>
        <v>8</v>
      </c>
      <c r="O103" s="23">
        <f>N103*2</f>
        <v>16</v>
      </c>
      <c r="P103" s="23">
        <f>J103*3</f>
        <v>169.2</v>
      </c>
      <c r="Q103" s="24">
        <f>L103+(M103*2)+O103-P103</f>
        <v>100.80000000000001</v>
      </c>
    </row>
    <row r="104" spans="1:17" x14ac:dyDescent="0.25">
      <c r="A104" s="19">
        <v>13</v>
      </c>
      <c r="B104" s="20">
        <v>296</v>
      </c>
      <c r="C104" s="11" t="s">
        <v>261</v>
      </c>
      <c r="D104" s="20" t="s">
        <v>38</v>
      </c>
      <c r="E104" s="20" t="s">
        <v>477</v>
      </c>
      <c r="F104" s="20">
        <v>24</v>
      </c>
      <c r="G104" s="20">
        <v>220</v>
      </c>
      <c r="H104" s="20">
        <v>373</v>
      </c>
      <c r="I104" s="20">
        <v>289.5</v>
      </c>
      <c r="J104" s="20">
        <v>34.6</v>
      </c>
      <c r="K104" s="11">
        <v>4.2</v>
      </c>
      <c r="L104" s="20">
        <f>500-B104</f>
        <v>204</v>
      </c>
      <c r="M104" s="20">
        <f>K104-12</f>
        <v>-7.8</v>
      </c>
      <c r="N104" s="20">
        <f>32-F104</f>
        <v>8</v>
      </c>
      <c r="O104" s="20">
        <f>N104*2</f>
        <v>16</v>
      </c>
      <c r="P104" s="20">
        <f>J104*3</f>
        <v>103.80000000000001</v>
      </c>
      <c r="Q104" s="21">
        <f>L104+(M104*2)+O104-P104</f>
        <v>100.6</v>
      </c>
    </row>
    <row r="105" spans="1:17" x14ac:dyDescent="0.25">
      <c r="A105" s="22">
        <v>12</v>
      </c>
      <c r="B105" s="23">
        <v>265</v>
      </c>
      <c r="C105" s="12" t="s">
        <v>222</v>
      </c>
      <c r="D105" s="23" t="s">
        <v>129</v>
      </c>
      <c r="E105" s="23" t="s">
        <v>477</v>
      </c>
      <c r="F105" s="23">
        <v>23</v>
      </c>
      <c r="G105" s="23">
        <v>171</v>
      </c>
      <c r="H105" s="23">
        <v>375</v>
      </c>
      <c r="I105" s="23">
        <v>226</v>
      </c>
      <c r="J105" s="23">
        <v>47.3</v>
      </c>
      <c r="K105" s="12">
        <v>5.4</v>
      </c>
      <c r="L105" s="23">
        <f>500-B105</f>
        <v>235</v>
      </c>
      <c r="M105" s="23">
        <f>K105-12</f>
        <v>-6.6</v>
      </c>
      <c r="N105" s="23">
        <f>32-F105</f>
        <v>9</v>
      </c>
      <c r="O105" s="23">
        <f>N105*2</f>
        <v>18</v>
      </c>
      <c r="P105" s="23">
        <f>J105*3</f>
        <v>141.89999999999998</v>
      </c>
      <c r="Q105" s="24">
        <f>L105+(M105*2)+O105-P105</f>
        <v>97.900000000000034</v>
      </c>
    </row>
    <row r="106" spans="1:17" x14ac:dyDescent="0.25">
      <c r="A106" s="19">
        <v>13</v>
      </c>
      <c r="B106" s="20">
        <v>305</v>
      </c>
      <c r="C106" s="11" t="s">
        <v>298</v>
      </c>
      <c r="D106" s="20" t="s">
        <v>56</v>
      </c>
      <c r="E106" s="20" t="s">
        <v>477</v>
      </c>
      <c r="F106" s="20">
        <v>23</v>
      </c>
      <c r="G106" s="20">
        <v>218</v>
      </c>
      <c r="H106" s="20">
        <v>360</v>
      </c>
      <c r="I106" s="20">
        <v>303.5</v>
      </c>
      <c r="J106" s="20">
        <v>36.799999999999997</v>
      </c>
      <c r="K106" s="11">
        <v>6.4</v>
      </c>
      <c r="L106" s="20">
        <f>500-B106</f>
        <v>195</v>
      </c>
      <c r="M106" s="20">
        <f>K106-12</f>
        <v>-5.6</v>
      </c>
      <c r="N106" s="20">
        <f>32-F106</f>
        <v>9</v>
      </c>
      <c r="O106" s="20">
        <f>N106*2</f>
        <v>18</v>
      </c>
      <c r="P106" s="20">
        <f>J106*3</f>
        <v>110.39999999999999</v>
      </c>
      <c r="Q106" s="21">
        <f>L106+(M106*2)+O106-P106</f>
        <v>91.40000000000002</v>
      </c>
    </row>
    <row r="107" spans="1:17" x14ac:dyDescent="0.25">
      <c r="A107" s="22">
        <v>12</v>
      </c>
      <c r="B107" s="23">
        <v>248</v>
      </c>
      <c r="C107" s="12" t="s">
        <v>271</v>
      </c>
      <c r="D107" s="23" t="s">
        <v>45</v>
      </c>
      <c r="E107" s="23" t="s">
        <v>477</v>
      </c>
      <c r="F107" s="23">
        <v>22</v>
      </c>
      <c r="G107" s="23">
        <v>159</v>
      </c>
      <c r="H107" s="23">
        <v>388</v>
      </c>
      <c r="I107" s="23">
        <v>242.5</v>
      </c>
      <c r="J107" s="23">
        <v>53.1</v>
      </c>
      <c r="K107" s="12">
        <v>0</v>
      </c>
      <c r="L107" s="23">
        <f>500-B107</f>
        <v>252</v>
      </c>
      <c r="M107" s="23">
        <f>K107-12</f>
        <v>-12</v>
      </c>
      <c r="N107" s="23">
        <f>32-F107</f>
        <v>10</v>
      </c>
      <c r="O107" s="23">
        <f>N107*2</f>
        <v>20</v>
      </c>
      <c r="P107" s="23">
        <f>J107*3</f>
        <v>159.30000000000001</v>
      </c>
      <c r="Q107" s="24">
        <f>L107+(M107*2)+O107-P107</f>
        <v>88.699999999999989</v>
      </c>
    </row>
    <row r="108" spans="1:17" x14ac:dyDescent="0.25">
      <c r="A108" s="19">
        <v>13</v>
      </c>
      <c r="B108" s="20">
        <v>297</v>
      </c>
      <c r="C108" s="11" t="s">
        <v>337</v>
      </c>
      <c r="D108" s="20" t="s">
        <v>118</v>
      </c>
      <c r="E108" s="20" t="s">
        <v>477</v>
      </c>
      <c r="F108" s="20">
        <v>25</v>
      </c>
      <c r="G108" s="20">
        <v>159</v>
      </c>
      <c r="H108" s="20">
        <v>350</v>
      </c>
      <c r="I108" s="20">
        <v>290</v>
      </c>
      <c r="J108" s="20">
        <v>41.2</v>
      </c>
      <c r="K108" s="11">
        <v>8.6</v>
      </c>
      <c r="L108" s="20">
        <f>500-B108</f>
        <v>203</v>
      </c>
      <c r="M108" s="20">
        <f>K108-12</f>
        <v>-3.4000000000000004</v>
      </c>
      <c r="N108" s="20">
        <f>32-F108</f>
        <v>7</v>
      </c>
      <c r="O108" s="20">
        <f>N108*2</f>
        <v>14</v>
      </c>
      <c r="P108" s="20">
        <f>J108*3</f>
        <v>123.60000000000001</v>
      </c>
      <c r="Q108" s="21">
        <f>L108+(M108*2)+O108-P108</f>
        <v>86.59999999999998</v>
      </c>
    </row>
    <row r="109" spans="1:17" x14ac:dyDescent="0.25">
      <c r="A109" s="22">
        <v>12</v>
      </c>
      <c r="B109" s="23">
        <v>278</v>
      </c>
      <c r="C109" s="12" t="s">
        <v>266</v>
      </c>
      <c r="D109" s="23" t="s">
        <v>56</v>
      </c>
      <c r="E109" s="23" t="s">
        <v>477</v>
      </c>
      <c r="F109" s="23">
        <v>22</v>
      </c>
      <c r="G109" s="23">
        <v>132</v>
      </c>
      <c r="H109" s="23">
        <v>384</v>
      </c>
      <c r="I109" s="23">
        <v>272.8</v>
      </c>
      <c r="J109" s="23">
        <v>46.6</v>
      </c>
      <c r="K109" s="12">
        <v>2.9</v>
      </c>
      <c r="L109" s="23">
        <f>500-B109</f>
        <v>222</v>
      </c>
      <c r="M109" s="23">
        <f>K109-12</f>
        <v>-9.1</v>
      </c>
      <c r="N109" s="23">
        <f>32-F109</f>
        <v>10</v>
      </c>
      <c r="O109" s="23">
        <f>N109*2</f>
        <v>20</v>
      </c>
      <c r="P109" s="23">
        <f>J109*3</f>
        <v>139.80000000000001</v>
      </c>
      <c r="Q109" s="24">
        <f>L109+(M109*2)+O109-P109</f>
        <v>84</v>
      </c>
    </row>
    <row r="110" spans="1:17" x14ac:dyDescent="0.25">
      <c r="A110" s="19">
        <v>11</v>
      </c>
      <c r="B110" s="20">
        <v>219</v>
      </c>
      <c r="C110" s="11" t="s">
        <v>293</v>
      </c>
      <c r="D110" s="20" t="s">
        <v>58</v>
      </c>
      <c r="E110" s="20" t="s">
        <v>477</v>
      </c>
      <c r="F110" s="20">
        <v>21</v>
      </c>
      <c r="G110" s="20">
        <v>107</v>
      </c>
      <c r="H110" s="20">
        <v>386</v>
      </c>
      <c r="I110" s="20">
        <v>219</v>
      </c>
      <c r="J110" s="20">
        <v>69.2</v>
      </c>
      <c r="K110" s="11">
        <v>0</v>
      </c>
      <c r="L110" s="20">
        <f>500-B110</f>
        <v>281</v>
      </c>
      <c r="M110" s="20">
        <f>K110-12</f>
        <v>-12</v>
      </c>
      <c r="N110" s="20">
        <f>32-F110</f>
        <v>11</v>
      </c>
      <c r="O110" s="20">
        <f>N110*2</f>
        <v>22</v>
      </c>
      <c r="P110" s="20">
        <f>J110*3</f>
        <v>207.60000000000002</v>
      </c>
      <c r="Q110" s="21">
        <f>L110+(M110*2)+O110-P110</f>
        <v>71.399999999999977</v>
      </c>
    </row>
    <row r="111" spans="1:17" x14ac:dyDescent="0.25">
      <c r="A111" s="22">
        <v>12</v>
      </c>
      <c r="B111" s="23">
        <v>267</v>
      </c>
      <c r="C111" s="12" t="s">
        <v>340</v>
      </c>
      <c r="D111" s="23" t="s">
        <v>43</v>
      </c>
      <c r="E111" s="23" t="s">
        <v>477</v>
      </c>
      <c r="F111" s="23">
        <v>21</v>
      </c>
      <c r="G111" s="23">
        <v>145</v>
      </c>
      <c r="H111" s="23">
        <v>392</v>
      </c>
      <c r="I111" s="23">
        <v>255.1</v>
      </c>
      <c r="J111" s="23">
        <v>54.3</v>
      </c>
      <c r="K111" s="12">
        <v>0</v>
      </c>
      <c r="L111" s="23">
        <f>500-B111</f>
        <v>233</v>
      </c>
      <c r="M111" s="23">
        <f>K111-12</f>
        <v>-12</v>
      </c>
      <c r="N111" s="23">
        <f>32-F111</f>
        <v>11</v>
      </c>
      <c r="O111" s="23">
        <f>N111*2</f>
        <v>22</v>
      </c>
      <c r="P111" s="23">
        <f>J111*3</f>
        <v>162.89999999999998</v>
      </c>
      <c r="Q111" s="24">
        <f>L111+(M111*2)+O111-P111</f>
        <v>68.100000000000023</v>
      </c>
    </row>
    <row r="112" spans="1:17" x14ac:dyDescent="0.25">
      <c r="A112" s="19">
        <v>13</v>
      </c>
      <c r="B112" s="20">
        <v>326</v>
      </c>
      <c r="C112" s="11" t="s">
        <v>301</v>
      </c>
      <c r="D112" s="20" t="s">
        <v>85</v>
      </c>
      <c r="E112" s="20" t="s">
        <v>477</v>
      </c>
      <c r="F112" s="20">
        <v>30</v>
      </c>
      <c r="G112" s="20">
        <v>237</v>
      </c>
      <c r="H112" s="20">
        <v>366</v>
      </c>
      <c r="I112" s="20">
        <v>306.5</v>
      </c>
      <c r="J112" s="20">
        <v>36.200000000000003</v>
      </c>
      <c r="K112" s="11">
        <v>10</v>
      </c>
      <c r="L112" s="20">
        <f>500-B112</f>
        <v>174</v>
      </c>
      <c r="M112" s="20">
        <f>K112-12</f>
        <v>-2</v>
      </c>
      <c r="N112" s="20">
        <f>32-F112</f>
        <v>2</v>
      </c>
      <c r="O112" s="20">
        <f>N112*2</f>
        <v>4</v>
      </c>
      <c r="P112" s="20">
        <f>J112*3</f>
        <v>108.60000000000001</v>
      </c>
      <c r="Q112" s="21">
        <f>L112+(M112*2)+O112-P112</f>
        <v>65.399999999999991</v>
      </c>
    </row>
    <row r="113" spans="1:17" x14ac:dyDescent="0.25">
      <c r="A113" s="22">
        <v>14</v>
      </c>
      <c r="B113" s="23">
        <v>345</v>
      </c>
      <c r="C113" s="12" t="s">
        <v>299</v>
      </c>
      <c r="D113" s="23" t="s">
        <v>11</v>
      </c>
      <c r="E113" s="23" t="s">
        <v>477</v>
      </c>
      <c r="F113" s="23">
        <v>26</v>
      </c>
      <c r="G113" s="23">
        <v>257</v>
      </c>
      <c r="H113" s="23">
        <v>374</v>
      </c>
      <c r="I113" s="23">
        <v>326.8</v>
      </c>
      <c r="J113" s="23">
        <v>28.2</v>
      </c>
      <c r="K113" s="12">
        <v>1.2</v>
      </c>
      <c r="L113" s="23">
        <f>500-B113</f>
        <v>155</v>
      </c>
      <c r="M113" s="23">
        <f>K113-12</f>
        <v>-10.8</v>
      </c>
      <c r="N113" s="23">
        <f>32-F113</f>
        <v>6</v>
      </c>
      <c r="O113" s="23">
        <f>N113*2</f>
        <v>12</v>
      </c>
      <c r="P113" s="23">
        <f>J113*3</f>
        <v>84.6</v>
      </c>
      <c r="Q113" s="24">
        <f>L113+(M113*2)+O113-P113</f>
        <v>60.800000000000011</v>
      </c>
    </row>
    <row r="114" spans="1:17" x14ac:dyDescent="0.25">
      <c r="A114" s="19">
        <v>14</v>
      </c>
      <c r="B114" s="20">
        <v>385</v>
      </c>
      <c r="C114" s="11" t="s">
        <v>509</v>
      </c>
      <c r="D114" s="20" t="s">
        <v>58</v>
      </c>
      <c r="E114" s="20" t="s">
        <v>477</v>
      </c>
      <c r="F114" s="20">
        <v>24</v>
      </c>
      <c r="G114" s="20">
        <v>290</v>
      </c>
      <c r="H114" s="20">
        <v>353</v>
      </c>
      <c r="I114" s="20">
        <v>324.39999999999998</v>
      </c>
      <c r="J114" s="20">
        <v>21.4</v>
      </c>
      <c r="K114" s="11">
        <v>4.8</v>
      </c>
      <c r="L114" s="20">
        <f>500-B114</f>
        <v>115</v>
      </c>
      <c r="M114" s="20">
        <f>K114-12</f>
        <v>-7.2</v>
      </c>
      <c r="N114" s="20">
        <f>32-F114</f>
        <v>8</v>
      </c>
      <c r="O114" s="20">
        <f>N114*2</f>
        <v>16</v>
      </c>
      <c r="P114" s="20">
        <f>J114*3</f>
        <v>64.199999999999989</v>
      </c>
      <c r="Q114" s="21">
        <f>L114+(M114*2)+O114-P114</f>
        <v>52.400000000000006</v>
      </c>
    </row>
    <row r="115" spans="1:17" x14ac:dyDescent="0.25">
      <c r="A115" s="22">
        <v>14</v>
      </c>
      <c r="B115" s="23">
        <v>351</v>
      </c>
      <c r="C115" s="12" t="s">
        <v>339</v>
      </c>
      <c r="D115" s="23" t="s">
        <v>21</v>
      </c>
      <c r="E115" s="23" t="s">
        <v>477</v>
      </c>
      <c r="F115" s="23">
        <v>26</v>
      </c>
      <c r="G115" s="23">
        <v>260</v>
      </c>
      <c r="H115" s="23">
        <v>371</v>
      </c>
      <c r="I115" s="23">
        <v>325.39999999999998</v>
      </c>
      <c r="J115" s="23">
        <v>33.5</v>
      </c>
      <c r="K115" s="12">
        <v>7.2</v>
      </c>
      <c r="L115" s="23">
        <f>500-B115</f>
        <v>149</v>
      </c>
      <c r="M115" s="23">
        <f>K115-12</f>
        <v>-4.8</v>
      </c>
      <c r="N115" s="23">
        <f>32-F115</f>
        <v>6</v>
      </c>
      <c r="O115" s="23">
        <f>N115*2</f>
        <v>12</v>
      </c>
      <c r="P115" s="23">
        <f>J115*3</f>
        <v>100.5</v>
      </c>
      <c r="Q115" s="24">
        <f>L115+(M115*2)+O115-P115</f>
        <v>50.900000000000006</v>
      </c>
    </row>
    <row r="116" spans="1:17" x14ac:dyDescent="0.25">
      <c r="A116" s="19">
        <v>14</v>
      </c>
      <c r="B116" s="20">
        <v>364</v>
      </c>
      <c r="C116" s="11" t="s">
        <v>310</v>
      </c>
      <c r="D116" s="20" t="s">
        <v>50</v>
      </c>
      <c r="E116" s="20" t="s">
        <v>477</v>
      </c>
      <c r="F116" s="20">
        <v>25</v>
      </c>
      <c r="G116" s="20">
        <v>268</v>
      </c>
      <c r="H116" s="20">
        <v>380</v>
      </c>
      <c r="I116" s="20">
        <v>315.7</v>
      </c>
      <c r="J116" s="20">
        <v>33.700000000000003</v>
      </c>
      <c r="K116" s="11">
        <v>8.9</v>
      </c>
      <c r="L116" s="20">
        <f>500-B116</f>
        <v>136</v>
      </c>
      <c r="M116" s="20">
        <f>K116-12</f>
        <v>-3.0999999999999996</v>
      </c>
      <c r="N116" s="20">
        <f>32-F116</f>
        <v>7</v>
      </c>
      <c r="O116" s="20">
        <f>N116*2</f>
        <v>14</v>
      </c>
      <c r="P116" s="20">
        <f>J116*3</f>
        <v>101.10000000000001</v>
      </c>
      <c r="Q116" s="21">
        <f>L116+(M116*2)+O116-P116</f>
        <v>42.7</v>
      </c>
    </row>
    <row r="117" spans="1:17" x14ac:dyDescent="0.25">
      <c r="A117" s="22">
        <v>14</v>
      </c>
      <c r="B117" s="23">
        <v>353</v>
      </c>
      <c r="C117" s="12" t="s">
        <v>328</v>
      </c>
      <c r="D117" s="23" t="s">
        <v>15</v>
      </c>
      <c r="E117" s="23" t="s">
        <v>477</v>
      </c>
      <c r="F117" s="23">
        <v>26</v>
      </c>
      <c r="G117" s="23">
        <v>229</v>
      </c>
      <c r="H117" s="23">
        <v>366</v>
      </c>
      <c r="I117" s="23">
        <v>313.10000000000002</v>
      </c>
      <c r="J117" s="23">
        <v>37.200000000000003</v>
      </c>
      <c r="K117" s="12">
        <v>8.6</v>
      </c>
      <c r="L117" s="23">
        <f>500-B117</f>
        <v>147</v>
      </c>
      <c r="M117" s="23">
        <f>K117-12</f>
        <v>-3.4000000000000004</v>
      </c>
      <c r="N117" s="23">
        <f>32-F117</f>
        <v>6</v>
      </c>
      <c r="O117" s="23">
        <f>N117*2</f>
        <v>12</v>
      </c>
      <c r="P117" s="23">
        <f>J117*3</f>
        <v>111.60000000000001</v>
      </c>
      <c r="Q117" s="24">
        <f>L117+(M117*2)+O117-P117</f>
        <v>40.59999999999998</v>
      </c>
    </row>
    <row r="118" spans="1:17" x14ac:dyDescent="0.25">
      <c r="A118" s="19">
        <v>14</v>
      </c>
      <c r="B118" s="20">
        <v>359</v>
      </c>
      <c r="C118" s="11" t="s">
        <v>326</v>
      </c>
      <c r="D118" s="20" t="s">
        <v>68</v>
      </c>
      <c r="E118" s="20" t="s">
        <v>477</v>
      </c>
      <c r="F118" s="20">
        <v>24</v>
      </c>
      <c r="G118" s="20">
        <v>257</v>
      </c>
      <c r="H118" s="20">
        <v>377</v>
      </c>
      <c r="I118" s="20">
        <v>324.89999999999998</v>
      </c>
      <c r="J118" s="20">
        <v>34.700000000000003</v>
      </c>
      <c r="K118" s="11">
        <v>3.2</v>
      </c>
      <c r="L118" s="20">
        <f>500-B118</f>
        <v>141</v>
      </c>
      <c r="M118" s="20">
        <f>K118-12</f>
        <v>-8.8000000000000007</v>
      </c>
      <c r="N118" s="20">
        <f>32-F118</f>
        <v>8</v>
      </c>
      <c r="O118" s="20">
        <f>N118*2</f>
        <v>16</v>
      </c>
      <c r="P118" s="20">
        <f>J118*3</f>
        <v>104.10000000000001</v>
      </c>
      <c r="Q118" s="21">
        <f>L118+(M118*2)+O118-P118</f>
        <v>35.299999999999997</v>
      </c>
    </row>
    <row r="119" spans="1:17" x14ac:dyDescent="0.25">
      <c r="A119" s="22">
        <v>12</v>
      </c>
      <c r="B119" s="23">
        <v>287</v>
      </c>
      <c r="C119" s="12" t="s">
        <v>508</v>
      </c>
      <c r="D119" s="23" t="s">
        <v>65</v>
      </c>
      <c r="E119" s="23" t="s">
        <v>477</v>
      </c>
      <c r="F119" s="23">
        <v>21</v>
      </c>
      <c r="G119" s="23">
        <v>111</v>
      </c>
      <c r="H119" s="23">
        <v>385</v>
      </c>
      <c r="I119" s="23">
        <v>253.5</v>
      </c>
      <c r="J119" s="23">
        <v>59.6</v>
      </c>
      <c r="K119" s="12">
        <v>0</v>
      </c>
      <c r="L119" s="23">
        <f>500-B119</f>
        <v>213</v>
      </c>
      <c r="M119" s="23">
        <f>K119-12</f>
        <v>-12</v>
      </c>
      <c r="N119" s="23">
        <f>32-F119</f>
        <v>11</v>
      </c>
      <c r="O119" s="23">
        <f>N119*2</f>
        <v>22</v>
      </c>
      <c r="P119" s="23">
        <f>J119*3</f>
        <v>178.8</v>
      </c>
      <c r="Q119" s="24">
        <f>L119+(M119*2)+O119-P119</f>
        <v>32.199999999999989</v>
      </c>
    </row>
    <row r="120" spans="1:17" x14ac:dyDescent="0.25">
      <c r="A120" s="19">
        <v>14</v>
      </c>
      <c r="B120" s="20">
        <v>375</v>
      </c>
      <c r="C120" s="11" t="s">
        <v>327</v>
      </c>
      <c r="D120" s="20" t="s">
        <v>32</v>
      </c>
      <c r="E120" s="20" t="s">
        <v>477</v>
      </c>
      <c r="F120" s="20">
        <v>25</v>
      </c>
      <c r="G120" s="20">
        <v>205</v>
      </c>
      <c r="H120" s="20">
        <v>374</v>
      </c>
      <c r="I120" s="20">
        <v>337</v>
      </c>
      <c r="J120" s="20">
        <v>28.2</v>
      </c>
      <c r="K120" s="11">
        <v>0</v>
      </c>
      <c r="L120" s="20">
        <f>500-B120</f>
        <v>125</v>
      </c>
      <c r="M120" s="20">
        <f>K120-12</f>
        <v>-12</v>
      </c>
      <c r="N120" s="20">
        <f>32-F120</f>
        <v>7</v>
      </c>
      <c r="O120" s="20">
        <f>N120*2</f>
        <v>14</v>
      </c>
      <c r="P120" s="20">
        <f>J120*3</f>
        <v>84.6</v>
      </c>
      <c r="Q120" s="21">
        <f>L120+(M120*2)+O120-P120</f>
        <v>30.400000000000006</v>
      </c>
    </row>
    <row r="121" spans="1:17" x14ac:dyDescent="0.25">
      <c r="A121" s="22">
        <v>15</v>
      </c>
      <c r="B121" s="23">
        <v>461</v>
      </c>
      <c r="C121" s="12" t="s">
        <v>411</v>
      </c>
      <c r="D121" s="23" t="s">
        <v>50</v>
      </c>
      <c r="E121" s="23" t="s">
        <v>477</v>
      </c>
      <c r="F121" s="23">
        <v>22</v>
      </c>
      <c r="G121" s="23">
        <v>277</v>
      </c>
      <c r="H121" s="23">
        <v>285</v>
      </c>
      <c r="I121" s="23">
        <v>281</v>
      </c>
      <c r="J121" s="23">
        <v>4</v>
      </c>
      <c r="K121" s="12">
        <v>0</v>
      </c>
      <c r="L121" s="23">
        <f>500-B121</f>
        <v>39</v>
      </c>
      <c r="M121" s="23">
        <f>K121-12</f>
        <v>-12</v>
      </c>
      <c r="N121" s="23">
        <f>32-F121</f>
        <v>10</v>
      </c>
      <c r="O121" s="23">
        <f>N121*2</f>
        <v>20</v>
      </c>
      <c r="P121" s="23">
        <f>J121*3</f>
        <v>12</v>
      </c>
      <c r="Q121" s="24">
        <f>L121+(M121*2)+O121-P121</f>
        <v>23</v>
      </c>
    </row>
    <row r="122" spans="1:17" x14ac:dyDescent="0.25">
      <c r="A122" s="19">
        <v>14</v>
      </c>
      <c r="B122" s="20">
        <v>355</v>
      </c>
      <c r="C122" s="11" t="s">
        <v>417</v>
      </c>
      <c r="D122" s="20" t="s">
        <v>36</v>
      </c>
      <c r="E122" s="20" t="s">
        <v>477</v>
      </c>
      <c r="F122" s="20">
        <v>29</v>
      </c>
      <c r="G122" s="20">
        <v>164</v>
      </c>
      <c r="H122" s="20">
        <v>348</v>
      </c>
      <c r="I122" s="20">
        <v>294.39999999999998</v>
      </c>
      <c r="J122" s="20">
        <v>36.799999999999997</v>
      </c>
      <c r="K122" s="11">
        <v>0</v>
      </c>
      <c r="L122" s="20">
        <f>500-B122</f>
        <v>145</v>
      </c>
      <c r="M122" s="20">
        <f>K122-12</f>
        <v>-12</v>
      </c>
      <c r="N122" s="20">
        <f>32-F122</f>
        <v>3</v>
      </c>
      <c r="O122" s="20">
        <f>N122*2</f>
        <v>6</v>
      </c>
      <c r="P122" s="20">
        <f>J122*3</f>
        <v>110.39999999999999</v>
      </c>
      <c r="Q122" s="21">
        <f>L122+(M122*2)+O122-P122</f>
        <v>16.600000000000009</v>
      </c>
    </row>
    <row r="123" spans="1:17" x14ac:dyDescent="0.25">
      <c r="A123" s="22">
        <v>15</v>
      </c>
      <c r="B123" s="23">
        <v>404</v>
      </c>
      <c r="C123" s="12" t="s">
        <v>360</v>
      </c>
      <c r="D123" s="23" t="s">
        <v>58</v>
      </c>
      <c r="E123" s="23" t="s">
        <v>477</v>
      </c>
      <c r="F123" s="23">
        <v>25</v>
      </c>
      <c r="G123" s="23">
        <v>227</v>
      </c>
      <c r="H123" s="23">
        <v>348</v>
      </c>
      <c r="I123" s="23">
        <v>309.7</v>
      </c>
      <c r="J123" s="23">
        <v>26.8</v>
      </c>
      <c r="K123" s="12">
        <v>5.4</v>
      </c>
      <c r="L123" s="23">
        <f>500-B123</f>
        <v>96</v>
      </c>
      <c r="M123" s="23">
        <f>K123-12</f>
        <v>-6.6</v>
      </c>
      <c r="N123" s="23">
        <f>32-F123</f>
        <v>7</v>
      </c>
      <c r="O123" s="23">
        <f>N123*2</f>
        <v>14</v>
      </c>
      <c r="P123" s="23">
        <f>J123*3</f>
        <v>80.400000000000006</v>
      </c>
      <c r="Q123" s="24">
        <f>L123+(M123*2)+O123-P123</f>
        <v>16.399999999999991</v>
      </c>
    </row>
    <row r="124" spans="1:17" x14ac:dyDescent="0.25">
      <c r="A124" s="19">
        <v>15</v>
      </c>
      <c r="B124" s="20">
        <v>434</v>
      </c>
      <c r="C124" s="11" t="s">
        <v>386</v>
      </c>
      <c r="D124" s="20" t="s">
        <v>85</v>
      </c>
      <c r="E124" s="20" t="s">
        <v>477</v>
      </c>
      <c r="F124" s="20">
        <v>22</v>
      </c>
      <c r="G124" s="20">
        <v>207</v>
      </c>
      <c r="H124" s="20">
        <v>238</v>
      </c>
      <c r="I124" s="20">
        <v>222.5</v>
      </c>
      <c r="J124" s="20">
        <v>15.5</v>
      </c>
      <c r="K124" s="11">
        <v>0</v>
      </c>
      <c r="L124" s="20">
        <f>500-B124</f>
        <v>66</v>
      </c>
      <c r="M124" s="20">
        <f>K124-12</f>
        <v>-12</v>
      </c>
      <c r="N124" s="20">
        <f>32-F124</f>
        <v>10</v>
      </c>
      <c r="O124" s="20">
        <f>N124*2</f>
        <v>20</v>
      </c>
      <c r="P124" s="20">
        <f>J124*3</f>
        <v>46.5</v>
      </c>
      <c r="Q124" s="21">
        <f>L124+(M124*2)+O124-P124</f>
        <v>15.5</v>
      </c>
    </row>
    <row r="125" spans="1:17" x14ac:dyDescent="0.25">
      <c r="A125" s="22">
        <v>15</v>
      </c>
      <c r="B125" s="23">
        <v>462</v>
      </c>
      <c r="C125" s="12" t="s">
        <v>414</v>
      </c>
      <c r="D125" s="23" t="s">
        <v>15</v>
      </c>
      <c r="E125" s="23" t="s">
        <v>477</v>
      </c>
      <c r="F125" s="23">
        <v>24</v>
      </c>
      <c r="G125" s="23">
        <v>279</v>
      </c>
      <c r="H125" s="23">
        <v>289</v>
      </c>
      <c r="I125" s="23">
        <v>284</v>
      </c>
      <c r="J125" s="23">
        <v>5</v>
      </c>
      <c r="K125" s="12">
        <v>0</v>
      </c>
      <c r="L125" s="23">
        <f>500-B125</f>
        <v>38</v>
      </c>
      <c r="M125" s="23">
        <f>K125-12</f>
        <v>-12</v>
      </c>
      <c r="N125" s="23">
        <f>32-F125</f>
        <v>8</v>
      </c>
      <c r="O125" s="23">
        <f>N125*2</f>
        <v>16</v>
      </c>
      <c r="P125" s="23">
        <f>J125*3</f>
        <v>15</v>
      </c>
      <c r="Q125" s="24">
        <f>L125+(M125*2)+O125-P125</f>
        <v>15</v>
      </c>
    </row>
    <row r="126" spans="1:17" x14ac:dyDescent="0.25">
      <c r="A126" s="19">
        <v>15</v>
      </c>
      <c r="B126" s="20">
        <v>414</v>
      </c>
      <c r="C126" s="11" t="s">
        <v>385</v>
      </c>
      <c r="D126" s="20" t="s">
        <v>50</v>
      </c>
      <c r="E126" s="20" t="s">
        <v>477</v>
      </c>
      <c r="F126" s="20">
        <v>25</v>
      </c>
      <c r="G126" s="20">
        <v>269</v>
      </c>
      <c r="H126" s="20">
        <v>380</v>
      </c>
      <c r="I126" s="20">
        <v>343.7</v>
      </c>
      <c r="J126" s="20">
        <v>26.5</v>
      </c>
      <c r="K126" s="11">
        <v>8.3000000000000007</v>
      </c>
      <c r="L126" s="20">
        <f>500-B126</f>
        <v>86</v>
      </c>
      <c r="M126" s="20">
        <f>K126-12</f>
        <v>-3.6999999999999993</v>
      </c>
      <c r="N126" s="20">
        <f>32-F126</f>
        <v>7</v>
      </c>
      <c r="O126" s="20">
        <f>N126*2</f>
        <v>14</v>
      </c>
      <c r="P126" s="20">
        <f>J126*3</f>
        <v>79.5</v>
      </c>
      <c r="Q126" s="21">
        <f>L126+(M126*2)+O126-P126</f>
        <v>13.099999999999994</v>
      </c>
    </row>
    <row r="127" spans="1:17" x14ac:dyDescent="0.25">
      <c r="A127" s="22">
        <v>13</v>
      </c>
      <c r="B127" s="23">
        <v>336</v>
      </c>
      <c r="C127" s="12" t="s">
        <v>300</v>
      </c>
      <c r="D127" s="23" t="s">
        <v>81</v>
      </c>
      <c r="E127" s="23" t="s">
        <v>477</v>
      </c>
      <c r="F127" s="23">
        <v>23</v>
      </c>
      <c r="G127" s="23">
        <v>202</v>
      </c>
      <c r="H127" s="23">
        <v>397</v>
      </c>
      <c r="I127" s="23">
        <v>305.89999999999998</v>
      </c>
      <c r="J127" s="23">
        <v>51.3</v>
      </c>
      <c r="K127" s="12">
        <v>4.2</v>
      </c>
      <c r="L127" s="23">
        <f>500-B127</f>
        <v>164</v>
      </c>
      <c r="M127" s="23">
        <f>K127-12</f>
        <v>-7.8</v>
      </c>
      <c r="N127" s="23">
        <f>32-F127</f>
        <v>9</v>
      </c>
      <c r="O127" s="23">
        <f>N127*2</f>
        <v>18</v>
      </c>
      <c r="P127" s="23">
        <f>J127*3</f>
        <v>153.89999999999998</v>
      </c>
      <c r="Q127" s="24">
        <f>L127+(M127*2)+O127-P127</f>
        <v>12.500000000000028</v>
      </c>
    </row>
    <row r="128" spans="1:17" x14ac:dyDescent="0.25">
      <c r="A128" s="19">
        <v>15</v>
      </c>
      <c r="B128" s="20">
        <v>433</v>
      </c>
      <c r="C128" s="11" t="s">
        <v>424</v>
      </c>
      <c r="D128" s="20" t="s">
        <v>28</v>
      </c>
      <c r="E128" s="20" t="s">
        <v>477</v>
      </c>
      <c r="F128" s="20">
        <v>22</v>
      </c>
      <c r="G128" s="20">
        <v>306</v>
      </c>
      <c r="H128" s="20">
        <v>364</v>
      </c>
      <c r="I128" s="20">
        <v>338.6</v>
      </c>
      <c r="J128" s="20">
        <v>19</v>
      </c>
      <c r="K128" s="11">
        <v>2.6</v>
      </c>
      <c r="L128" s="20">
        <f>500-B128</f>
        <v>67</v>
      </c>
      <c r="M128" s="20">
        <f>K128-12</f>
        <v>-9.4</v>
      </c>
      <c r="N128" s="20">
        <f>32-F128</f>
        <v>10</v>
      </c>
      <c r="O128" s="20">
        <f>N128*2</f>
        <v>20</v>
      </c>
      <c r="P128" s="20">
        <f>J128*3</f>
        <v>57</v>
      </c>
      <c r="Q128" s="21">
        <f>L128+(M128*2)+O128-P128</f>
        <v>11.200000000000003</v>
      </c>
    </row>
    <row r="129" spans="1:17" x14ac:dyDescent="0.25">
      <c r="A129" s="22">
        <v>15</v>
      </c>
      <c r="B129" s="23">
        <v>422</v>
      </c>
      <c r="C129" s="12" t="s">
        <v>381</v>
      </c>
      <c r="D129" s="23" t="s">
        <v>58</v>
      </c>
      <c r="E129" s="23" t="s">
        <v>477</v>
      </c>
      <c r="F129" s="23">
        <v>24</v>
      </c>
      <c r="G129" s="23">
        <v>249</v>
      </c>
      <c r="H129" s="23">
        <v>386</v>
      </c>
      <c r="I129" s="23">
        <v>351.6</v>
      </c>
      <c r="J129" s="23">
        <v>20</v>
      </c>
      <c r="K129" s="12">
        <v>0</v>
      </c>
      <c r="L129" s="23">
        <f>500-B129</f>
        <v>78</v>
      </c>
      <c r="M129" s="23">
        <f>K129-12</f>
        <v>-12</v>
      </c>
      <c r="N129" s="23">
        <f>32-F129</f>
        <v>8</v>
      </c>
      <c r="O129" s="23">
        <f>N129*2</f>
        <v>16</v>
      </c>
      <c r="P129" s="23">
        <f>J129*3</f>
        <v>60</v>
      </c>
      <c r="Q129" s="24">
        <f>L129+(M129*2)+O129-P129</f>
        <v>10</v>
      </c>
    </row>
    <row r="130" spans="1:17" x14ac:dyDescent="0.25">
      <c r="A130" s="19">
        <v>14</v>
      </c>
      <c r="B130" s="20">
        <v>367</v>
      </c>
      <c r="C130" s="11" t="s">
        <v>303</v>
      </c>
      <c r="D130" s="20" t="s">
        <v>103</v>
      </c>
      <c r="E130" s="20" t="s">
        <v>477</v>
      </c>
      <c r="F130" s="20">
        <v>32</v>
      </c>
      <c r="G130" s="20">
        <v>228</v>
      </c>
      <c r="H130" s="20">
        <v>391</v>
      </c>
      <c r="I130" s="20">
        <v>310.89999999999998</v>
      </c>
      <c r="J130" s="20">
        <v>38.200000000000003</v>
      </c>
      <c r="K130" s="11">
        <v>7.2</v>
      </c>
      <c r="L130" s="20">
        <f>500-B130</f>
        <v>133</v>
      </c>
      <c r="M130" s="20">
        <f>K130-12</f>
        <v>-4.8</v>
      </c>
      <c r="N130" s="20">
        <f>32-F130</f>
        <v>0</v>
      </c>
      <c r="O130" s="20">
        <f>N130*2</f>
        <v>0</v>
      </c>
      <c r="P130" s="20">
        <f>J130*3</f>
        <v>114.60000000000001</v>
      </c>
      <c r="Q130" s="21">
        <f>L130+(M130*2)+O130-P130</f>
        <v>8.7999999999999972</v>
      </c>
    </row>
    <row r="131" spans="1:17" x14ac:dyDescent="0.25">
      <c r="A131" s="22">
        <v>15</v>
      </c>
      <c r="B131" s="23">
        <v>417</v>
      </c>
      <c r="C131" s="12" t="s">
        <v>502</v>
      </c>
      <c r="D131" s="23" t="s">
        <v>50</v>
      </c>
      <c r="E131" s="23" t="s">
        <v>477</v>
      </c>
      <c r="F131" s="23">
        <v>24</v>
      </c>
      <c r="G131" s="23">
        <v>311</v>
      </c>
      <c r="H131" s="23">
        <v>406</v>
      </c>
      <c r="I131" s="23">
        <v>355.6</v>
      </c>
      <c r="J131" s="23">
        <v>23.5</v>
      </c>
      <c r="K131" s="12">
        <v>1.8</v>
      </c>
      <c r="L131" s="23">
        <f>500-B131</f>
        <v>83</v>
      </c>
      <c r="M131" s="23">
        <f>K131-12</f>
        <v>-10.199999999999999</v>
      </c>
      <c r="N131" s="23">
        <f>32-F131</f>
        <v>8</v>
      </c>
      <c r="O131" s="23">
        <f>N131*2</f>
        <v>16</v>
      </c>
      <c r="P131" s="23">
        <f>J131*3</f>
        <v>70.5</v>
      </c>
      <c r="Q131" s="24">
        <f>L131+(M131*2)+O131-P131</f>
        <v>8.0999999999999943</v>
      </c>
    </row>
    <row r="132" spans="1:17" x14ac:dyDescent="0.25">
      <c r="A132" s="19">
        <v>15</v>
      </c>
      <c r="B132" s="20">
        <v>426</v>
      </c>
      <c r="C132" s="11" t="s">
        <v>382</v>
      </c>
      <c r="D132" s="20" t="s">
        <v>103</v>
      </c>
      <c r="E132" s="20" t="s">
        <v>477</v>
      </c>
      <c r="F132" s="20">
        <v>26</v>
      </c>
      <c r="G132" s="20">
        <v>267</v>
      </c>
      <c r="H132" s="20">
        <v>330</v>
      </c>
      <c r="I132" s="20">
        <v>307</v>
      </c>
      <c r="J132" s="20">
        <v>24.8</v>
      </c>
      <c r="K132" s="11">
        <v>9.3000000000000007</v>
      </c>
      <c r="L132" s="20">
        <f>500-B132</f>
        <v>74</v>
      </c>
      <c r="M132" s="20">
        <f>K132-12</f>
        <v>-2.6999999999999993</v>
      </c>
      <c r="N132" s="20">
        <f>32-F132</f>
        <v>6</v>
      </c>
      <c r="O132" s="20">
        <f>N132*2</f>
        <v>12</v>
      </c>
      <c r="P132" s="20">
        <f>J132*3</f>
        <v>74.400000000000006</v>
      </c>
      <c r="Q132" s="21">
        <f>L132+(M132*2)+O132-P132</f>
        <v>6.1999999999999886</v>
      </c>
    </row>
    <row r="133" spans="1:17" x14ac:dyDescent="0.25">
      <c r="A133" s="22">
        <v>15</v>
      </c>
      <c r="B133" s="23">
        <v>453</v>
      </c>
      <c r="C133" s="12" t="s">
        <v>438</v>
      </c>
      <c r="D133" s="23" t="s">
        <v>40</v>
      </c>
      <c r="E133" s="23" t="s">
        <v>477</v>
      </c>
      <c r="F133" s="23">
        <v>25</v>
      </c>
      <c r="G133" s="23">
        <v>341</v>
      </c>
      <c r="H133" s="23">
        <v>378</v>
      </c>
      <c r="I133" s="23">
        <v>358.2</v>
      </c>
      <c r="J133" s="23">
        <v>13.2</v>
      </c>
      <c r="K133" s="12">
        <v>3.2</v>
      </c>
      <c r="L133" s="23">
        <f>500-B133</f>
        <v>47</v>
      </c>
      <c r="M133" s="23">
        <f>K133-12</f>
        <v>-8.8000000000000007</v>
      </c>
      <c r="N133" s="23">
        <f>32-F133</f>
        <v>7</v>
      </c>
      <c r="O133" s="23">
        <f>N133*2</f>
        <v>14</v>
      </c>
      <c r="P133" s="23">
        <f>J133*3</f>
        <v>39.599999999999994</v>
      </c>
      <c r="Q133" s="24">
        <f>L133+(M133*2)+O133-P133</f>
        <v>3.8000000000000043</v>
      </c>
    </row>
    <row r="134" spans="1:17" x14ac:dyDescent="0.25">
      <c r="A134" s="19">
        <v>15</v>
      </c>
      <c r="B134" s="20">
        <v>424</v>
      </c>
      <c r="C134" s="11" t="s">
        <v>384</v>
      </c>
      <c r="D134" s="20" t="s">
        <v>48</v>
      </c>
      <c r="E134" s="20" t="s">
        <v>477</v>
      </c>
      <c r="F134" s="20">
        <v>23</v>
      </c>
      <c r="G134" s="20">
        <v>286</v>
      </c>
      <c r="H134" s="20">
        <v>358</v>
      </c>
      <c r="I134" s="20">
        <v>325.39999999999998</v>
      </c>
      <c r="J134" s="20">
        <v>26.1</v>
      </c>
      <c r="K134" s="11">
        <v>4.9000000000000004</v>
      </c>
      <c r="L134" s="20">
        <f>500-B134</f>
        <v>76</v>
      </c>
      <c r="M134" s="20">
        <f>K134-12</f>
        <v>-7.1</v>
      </c>
      <c r="N134" s="20">
        <f>32-F134</f>
        <v>9</v>
      </c>
      <c r="O134" s="20">
        <f>N134*2</f>
        <v>18</v>
      </c>
      <c r="P134" s="20">
        <f>J134*3</f>
        <v>78.300000000000011</v>
      </c>
      <c r="Q134" s="21">
        <f>L134+(M134*2)+O134-P134</f>
        <v>1.4999999999999858</v>
      </c>
    </row>
    <row r="135" spans="1:17" x14ac:dyDescent="0.25">
      <c r="A135" s="22">
        <v>14</v>
      </c>
      <c r="B135" s="23">
        <v>384</v>
      </c>
      <c r="C135" s="12" t="s">
        <v>369</v>
      </c>
      <c r="D135" s="23" t="s">
        <v>65</v>
      </c>
      <c r="E135" s="23" t="s">
        <v>477</v>
      </c>
      <c r="F135" s="23">
        <v>24</v>
      </c>
      <c r="G135" s="23">
        <v>240</v>
      </c>
      <c r="H135" s="23">
        <v>389</v>
      </c>
      <c r="I135" s="23">
        <v>334</v>
      </c>
      <c r="J135" s="23">
        <v>40</v>
      </c>
      <c r="K135" s="12">
        <v>6.1</v>
      </c>
      <c r="L135" s="23">
        <f>500-B135</f>
        <v>116</v>
      </c>
      <c r="M135" s="23">
        <f>K135-12</f>
        <v>-5.9</v>
      </c>
      <c r="N135" s="23">
        <f>32-F135</f>
        <v>8</v>
      </c>
      <c r="O135" s="23">
        <f>N135*2</f>
        <v>16</v>
      </c>
      <c r="P135" s="23">
        <f>J135*3</f>
        <v>120</v>
      </c>
      <c r="Q135" s="24">
        <f>L135+(M135*2)+O135-P135</f>
        <v>0.20000000000000284</v>
      </c>
    </row>
    <row r="136" spans="1:17" x14ac:dyDescent="0.25">
      <c r="A136" s="19">
        <v>14</v>
      </c>
      <c r="B136" s="20">
        <v>368</v>
      </c>
      <c r="C136" s="11" t="s">
        <v>341</v>
      </c>
      <c r="D136" s="20" t="s">
        <v>58</v>
      </c>
      <c r="E136" s="20" t="s">
        <v>477</v>
      </c>
      <c r="F136" s="20">
        <v>23</v>
      </c>
      <c r="G136" s="20">
        <v>247</v>
      </c>
      <c r="H136" s="20">
        <v>379</v>
      </c>
      <c r="I136" s="20">
        <v>322.39999999999998</v>
      </c>
      <c r="J136" s="20">
        <v>43</v>
      </c>
      <c r="K136" s="11">
        <v>0.6</v>
      </c>
      <c r="L136" s="20">
        <f>500-B136</f>
        <v>132</v>
      </c>
      <c r="M136" s="20">
        <f>K136-12</f>
        <v>-11.4</v>
      </c>
      <c r="N136" s="20">
        <f>32-F136</f>
        <v>9</v>
      </c>
      <c r="O136" s="20">
        <f>N136*2</f>
        <v>18</v>
      </c>
      <c r="P136" s="20">
        <f>J136*3</f>
        <v>129</v>
      </c>
      <c r="Q136" s="21">
        <f>L136+(M136*2)+O136-P136</f>
        <v>-1.7999999999999972</v>
      </c>
    </row>
    <row r="137" spans="1:17" x14ac:dyDescent="0.25">
      <c r="A137" s="22">
        <v>13</v>
      </c>
      <c r="B137" s="23">
        <v>333</v>
      </c>
      <c r="C137" s="12" t="s">
        <v>501</v>
      </c>
      <c r="D137" s="23" t="s">
        <v>21</v>
      </c>
      <c r="E137" s="23" t="s">
        <v>477</v>
      </c>
      <c r="F137" s="23">
        <v>23</v>
      </c>
      <c r="G137" s="23">
        <v>155</v>
      </c>
      <c r="H137" s="23">
        <v>345</v>
      </c>
      <c r="I137" s="23">
        <v>254.7</v>
      </c>
      <c r="J137" s="23">
        <v>54.9</v>
      </c>
      <c r="K137" s="12">
        <v>0</v>
      </c>
      <c r="L137" s="23">
        <f>500-B137</f>
        <v>167</v>
      </c>
      <c r="M137" s="23">
        <f>K137-12</f>
        <v>-12</v>
      </c>
      <c r="N137" s="23">
        <f>32-F137</f>
        <v>9</v>
      </c>
      <c r="O137" s="23">
        <f>N137*2</f>
        <v>18</v>
      </c>
      <c r="P137" s="23">
        <f>J137*3</f>
        <v>164.7</v>
      </c>
      <c r="Q137" s="24">
        <f>L137+(M137*2)+O137-P137</f>
        <v>-3.6999999999999886</v>
      </c>
    </row>
    <row r="138" spans="1:17" x14ac:dyDescent="0.25">
      <c r="A138" s="19">
        <v>15</v>
      </c>
      <c r="B138" s="20">
        <v>427</v>
      </c>
      <c r="C138" s="11" t="s">
        <v>376</v>
      </c>
      <c r="D138" s="20" t="s">
        <v>32</v>
      </c>
      <c r="E138" s="20" t="s">
        <v>477</v>
      </c>
      <c r="F138" s="20">
        <v>25</v>
      </c>
      <c r="G138" s="20">
        <v>300</v>
      </c>
      <c r="H138" s="20">
        <v>363</v>
      </c>
      <c r="I138" s="20">
        <v>331.2</v>
      </c>
      <c r="J138" s="20">
        <v>26.2</v>
      </c>
      <c r="K138" s="11">
        <v>5.9</v>
      </c>
      <c r="L138" s="20">
        <f>500-B138</f>
        <v>73</v>
      </c>
      <c r="M138" s="20">
        <f>K138-12</f>
        <v>-6.1</v>
      </c>
      <c r="N138" s="20">
        <f>32-F138</f>
        <v>7</v>
      </c>
      <c r="O138" s="20">
        <f>N138*2</f>
        <v>14</v>
      </c>
      <c r="P138" s="20">
        <f>J138*3</f>
        <v>78.599999999999994</v>
      </c>
      <c r="Q138" s="21">
        <f>L138+(M138*2)+O138-P138</f>
        <v>-3.7999999999999972</v>
      </c>
    </row>
    <row r="139" spans="1:17" x14ac:dyDescent="0.25">
      <c r="A139" s="22">
        <v>15</v>
      </c>
      <c r="B139" s="23">
        <v>470</v>
      </c>
      <c r="C139" s="12" t="s">
        <v>462</v>
      </c>
      <c r="D139" s="23" t="s">
        <v>19</v>
      </c>
      <c r="E139" s="23" t="s">
        <v>477</v>
      </c>
      <c r="F139" s="23">
        <v>24</v>
      </c>
      <c r="G139" s="23">
        <v>343</v>
      </c>
      <c r="H139" s="23">
        <v>372</v>
      </c>
      <c r="I139" s="23">
        <v>359.3</v>
      </c>
      <c r="J139" s="23">
        <v>10.5</v>
      </c>
      <c r="K139" s="12">
        <v>2.1</v>
      </c>
      <c r="L139" s="23">
        <f>500-B139</f>
        <v>30</v>
      </c>
      <c r="M139" s="23">
        <f>K139-12</f>
        <v>-9.9</v>
      </c>
      <c r="N139" s="23">
        <f>32-F139</f>
        <v>8</v>
      </c>
      <c r="O139" s="23">
        <f>N139*2</f>
        <v>16</v>
      </c>
      <c r="P139" s="23">
        <f>J139*3</f>
        <v>31.5</v>
      </c>
      <c r="Q139" s="24">
        <f>L139+(M139*2)+O139-P139</f>
        <v>-5.3000000000000007</v>
      </c>
    </row>
    <row r="140" spans="1:17" x14ac:dyDescent="0.25">
      <c r="A140" s="19">
        <v>14</v>
      </c>
      <c r="B140" s="20">
        <v>400</v>
      </c>
      <c r="C140" s="11" t="s">
        <v>338</v>
      </c>
      <c r="D140" s="20" t="s">
        <v>81</v>
      </c>
      <c r="E140" s="20" t="s">
        <v>477</v>
      </c>
      <c r="F140" s="20">
        <v>27</v>
      </c>
      <c r="G140" s="20">
        <v>292</v>
      </c>
      <c r="H140" s="20">
        <v>397</v>
      </c>
      <c r="I140" s="20">
        <v>344.4</v>
      </c>
      <c r="J140" s="20">
        <v>30.4</v>
      </c>
      <c r="K140" s="11">
        <v>-0.3</v>
      </c>
      <c r="L140" s="20">
        <f>500-B140</f>
        <v>100</v>
      </c>
      <c r="M140" s="20">
        <f>K140-12</f>
        <v>-12.3</v>
      </c>
      <c r="N140" s="20">
        <f>32-F140</f>
        <v>5</v>
      </c>
      <c r="O140" s="20">
        <f>N140*2</f>
        <v>10</v>
      </c>
      <c r="P140" s="20">
        <f>J140*3</f>
        <v>91.199999999999989</v>
      </c>
      <c r="Q140" s="21">
        <f>L140+(M140*2)+O140-P140</f>
        <v>-5.7999999999999829</v>
      </c>
    </row>
    <row r="141" spans="1:17" x14ac:dyDescent="0.25">
      <c r="A141" s="22">
        <v>16</v>
      </c>
      <c r="B141" s="23">
        <v>479</v>
      </c>
      <c r="C141" s="12" t="s">
        <v>407</v>
      </c>
      <c r="D141" s="23" t="s">
        <v>157</v>
      </c>
      <c r="E141" s="23" t="s">
        <v>477</v>
      </c>
      <c r="F141" s="23">
        <v>25</v>
      </c>
      <c r="G141" s="23">
        <v>300</v>
      </c>
      <c r="H141" s="23">
        <v>320</v>
      </c>
      <c r="I141" s="23">
        <v>310</v>
      </c>
      <c r="J141" s="23">
        <v>10</v>
      </c>
      <c r="K141" s="12">
        <v>6.1</v>
      </c>
      <c r="L141" s="23">
        <f>500-B141</f>
        <v>21</v>
      </c>
      <c r="M141" s="23">
        <f>K141-12</f>
        <v>-5.9</v>
      </c>
      <c r="N141" s="23">
        <f>32-F141</f>
        <v>7</v>
      </c>
      <c r="O141" s="23">
        <f>N141*2</f>
        <v>14</v>
      </c>
      <c r="P141" s="23">
        <f>J141*3</f>
        <v>30</v>
      </c>
      <c r="Q141" s="24">
        <f>L141+(M141*2)+O141-P141</f>
        <v>-6.8000000000000007</v>
      </c>
    </row>
    <row r="142" spans="1:17" x14ac:dyDescent="0.25">
      <c r="A142" s="19">
        <v>14</v>
      </c>
      <c r="B142" s="20">
        <v>395</v>
      </c>
      <c r="C142" s="11" t="s">
        <v>375</v>
      </c>
      <c r="D142" s="20" t="s">
        <v>65</v>
      </c>
      <c r="E142" s="20" t="s">
        <v>477</v>
      </c>
      <c r="F142" s="20">
        <v>25</v>
      </c>
      <c r="G142" s="20">
        <v>238</v>
      </c>
      <c r="H142" s="20">
        <v>357</v>
      </c>
      <c r="I142" s="20">
        <v>300.7</v>
      </c>
      <c r="J142" s="20">
        <v>38.6</v>
      </c>
      <c r="K142" s="11">
        <v>6.6</v>
      </c>
      <c r="L142" s="20">
        <f>500-B142</f>
        <v>105</v>
      </c>
      <c r="M142" s="20">
        <f>K142-12</f>
        <v>-5.4</v>
      </c>
      <c r="N142" s="20">
        <f>32-F142</f>
        <v>7</v>
      </c>
      <c r="O142" s="20">
        <f>N142*2</f>
        <v>14</v>
      </c>
      <c r="P142" s="20">
        <f>J142*3</f>
        <v>115.80000000000001</v>
      </c>
      <c r="Q142" s="21">
        <f>L142+(M142*2)+O142-P142</f>
        <v>-7.6000000000000085</v>
      </c>
    </row>
    <row r="143" spans="1:17" x14ac:dyDescent="0.25">
      <c r="A143" s="22">
        <v>15</v>
      </c>
      <c r="B143" s="23">
        <v>460</v>
      </c>
      <c r="C143" s="12" t="s">
        <v>415</v>
      </c>
      <c r="D143" s="23" t="s">
        <v>103</v>
      </c>
      <c r="E143" s="23" t="s">
        <v>477</v>
      </c>
      <c r="F143" s="23">
        <v>25</v>
      </c>
      <c r="G143" s="23">
        <v>339</v>
      </c>
      <c r="H143" s="23">
        <v>379</v>
      </c>
      <c r="I143" s="23">
        <v>350.8</v>
      </c>
      <c r="J143" s="23">
        <v>16.399999999999999</v>
      </c>
      <c r="K143" s="12">
        <v>5.6</v>
      </c>
      <c r="L143" s="23">
        <f>500-B143</f>
        <v>40</v>
      </c>
      <c r="M143" s="23">
        <f>K143-12</f>
        <v>-6.4</v>
      </c>
      <c r="N143" s="23">
        <f>32-F143</f>
        <v>7</v>
      </c>
      <c r="O143" s="23">
        <f>N143*2</f>
        <v>14</v>
      </c>
      <c r="P143" s="23">
        <f>J143*3</f>
        <v>49.199999999999996</v>
      </c>
      <c r="Q143" s="24">
        <f>L143+(M143*2)+O143-P143</f>
        <v>-7.9999999999999929</v>
      </c>
    </row>
    <row r="144" spans="1:17" x14ac:dyDescent="0.25">
      <c r="A144" s="19">
        <v>14</v>
      </c>
      <c r="B144" s="20">
        <v>344</v>
      </c>
      <c r="C144" s="11" t="s">
        <v>503</v>
      </c>
      <c r="D144" s="20" t="s">
        <v>23</v>
      </c>
      <c r="E144" s="20" t="s">
        <v>477</v>
      </c>
      <c r="F144" s="20">
        <v>23</v>
      </c>
      <c r="G144" s="20">
        <v>166</v>
      </c>
      <c r="H144" s="20">
        <v>404</v>
      </c>
      <c r="I144" s="20">
        <v>283.7</v>
      </c>
      <c r="J144" s="20">
        <v>52.9</v>
      </c>
      <c r="K144" s="11">
        <v>0</v>
      </c>
      <c r="L144" s="20">
        <f>500-B144</f>
        <v>156</v>
      </c>
      <c r="M144" s="20">
        <f>K144-12</f>
        <v>-12</v>
      </c>
      <c r="N144" s="20">
        <f>32-F144</f>
        <v>9</v>
      </c>
      <c r="O144" s="20">
        <f>N144*2</f>
        <v>18</v>
      </c>
      <c r="P144" s="20">
        <f>J144*3</f>
        <v>158.69999999999999</v>
      </c>
      <c r="Q144" s="21">
        <f>L144+(M144*2)+O144-P144</f>
        <v>-8.6999999999999886</v>
      </c>
    </row>
    <row r="145" spans="1:17" x14ac:dyDescent="0.25">
      <c r="A145" s="22">
        <v>15</v>
      </c>
      <c r="B145" s="23">
        <v>452</v>
      </c>
      <c r="C145" s="12" t="s">
        <v>377</v>
      </c>
      <c r="D145" s="23" t="s">
        <v>34</v>
      </c>
      <c r="E145" s="23" t="s">
        <v>477</v>
      </c>
      <c r="F145" s="23">
        <v>29</v>
      </c>
      <c r="G145" s="23">
        <v>334</v>
      </c>
      <c r="H145" s="23">
        <v>376</v>
      </c>
      <c r="I145" s="23">
        <v>357.2</v>
      </c>
      <c r="J145" s="23">
        <v>15</v>
      </c>
      <c r="K145" s="12">
        <v>3.1</v>
      </c>
      <c r="L145" s="23">
        <f>500-B145</f>
        <v>48</v>
      </c>
      <c r="M145" s="23">
        <f>K145-12</f>
        <v>-8.9</v>
      </c>
      <c r="N145" s="23">
        <f>32-F145</f>
        <v>3</v>
      </c>
      <c r="O145" s="23">
        <f>N145*2</f>
        <v>6</v>
      </c>
      <c r="P145" s="23">
        <f>J145*3</f>
        <v>45</v>
      </c>
      <c r="Q145" s="24">
        <f>L145+(M145*2)+O145-P145</f>
        <v>-8.7999999999999972</v>
      </c>
    </row>
    <row r="146" spans="1:17" x14ac:dyDescent="0.25">
      <c r="A146" s="19">
        <v>14</v>
      </c>
      <c r="B146" s="20">
        <v>363</v>
      </c>
      <c r="C146" s="11" t="s">
        <v>351</v>
      </c>
      <c r="D146" s="20" t="s">
        <v>34</v>
      </c>
      <c r="E146" s="20" t="s">
        <v>477</v>
      </c>
      <c r="F146" s="20">
        <v>23</v>
      </c>
      <c r="G146" s="20">
        <v>199</v>
      </c>
      <c r="H146" s="20">
        <v>400</v>
      </c>
      <c r="I146" s="20">
        <v>291.7</v>
      </c>
      <c r="J146" s="20">
        <v>47</v>
      </c>
      <c r="K146" s="11">
        <v>0</v>
      </c>
      <c r="L146" s="20">
        <f>500-B146</f>
        <v>137</v>
      </c>
      <c r="M146" s="20">
        <f>K146-12</f>
        <v>-12</v>
      </c>
      <c r="N146" s="20">
        <f>32-F146</f>
        <v>9</v>
      </c>
      <c r="O146" s="20">
        <f>N146*2</f>
        <v>18</v>
      </c>
      <c r="P146" s="20">
        <f>J146*3</f>
        <v>141</v>
      </c>
      <c r="Q146" s="21">
        <f>L146+(M146*2)+O146-P146</f>
        <v>-10</v>
      </c>
    </row>
    <row r="147" spans="1:17" x14ac:dyDescent="0.25">
      <c r="A147" s="22">
        <v>14</v>
      </c>
      <c r="B147" s="23">
        <v>346</v>
      </c>
      <c r="C147" s="12" t="s">
        <v>334</v>
      </c>
      <c r="D147" s="23" t="s">
        <v>77</v>
      </c>
      <c r="E147" s="23" t="s">
        <v>477</v>
      </c>
      <c r="F147" s="23">
        <v>21</v>
      </c>
      <c r="G147" s="23">
        <v>200</v>
      </c>
      <c r="H147" s="23">
        <v>393</v>
      </c>
      <c r="I147" s="23">
        <v>292.7</v>
      </c>
      <c r="J147" s="23">
        <v>54.4</v>
      </c>
      <c r="K147" s="12">
        <v>0</v>
      </c>
      <c r="L147" s="23">
        <f>500-B147</f>
        <v>154</v>
      </c>
      <c r="M147" s="23">
        <f>K147-12</f>
        <v>-12</v>
      </c>
      <c r="N147" s="23">
        <f>32-F147</f>
        <v>11</v>
      </c>
      <c r="O147" s="23">
        <f>N147*2</f>
        <v>22</v>
      </c>
      <c r="P147" s="23">
        <f>J147*3</f>
        <v>163.19999999999999</v>
      </c>
      <c r="Q147" s="24">
        <f>L147+(M147*2)+O147-P147</f>
        <v>-11.199999999999989</v>
      </c>
    </row>
    <row r="148" spans="1:17" x14ac:dyDescent="0.25">
      <c r="A148" s="19">
        <v>15</v>
      </c>
      <c r="B148" s="20">
        <v>405</v>
      </c>
      <c r="C148" s="11" t="s">
        <v>391</v>
      </c>
      <c r="D148" s="20" t="s">
        <v>17</v>
      </c>
      <c r="E148" s="20" t="s">
        <v>477</v>
      </c>
      <c r="F148" s="20">
        <v>23</v>
      </c>
      <c r="G148" s="20">
        <v>177</v>
      </c>
      <c r="H148" s="20">
        <v>344</v>
      </c>
      <c r="I148" s="20">
        <v>288.60000000000002</v>
      </c>
      <c r="J148" s="20">
        <v>36</v>
      </c>
      <c r="K148" s="11">
        <v>3.8</v>
      </c>
      <c r="L148" s="20">
        <f>500-B148</f>
        <v>95</v>
      </c>
      <c r="M148" s="20">
        <f>K148-12</f>
        <v>-8.1999999999999993</v>
      </c>
      <c r="N148" s="20">
        <f>32-F148</f>
        <v>9</v>
      </c>
      <c r="O148" s="20">
        <f>N148*2</f>
        <v>18</v>
      </c>
      <c r="P148" s="20">
        <f>J148*3</f>
        <v>108</v>
      </c>
      <c r="Q148" s="21">
        <f>L148+(M148*2)+O148-P148</f>
        <v>-11.400000000000006</v>
      </c>
    </row>
    <row r="149" spans="1:17" x14ac:dyDescent="0.25">
      <c r="A149" s="22">
        <v>15</v>
      </c>
      <c r="B149" s="23">
        <v>438</v>
      </c>
      <c r="C149" s="12" t="s">
        <v>396</v>
      </c>
      <c r="D149" s="23" t="s">
        <v>38</v>
      </c>
      <c r="E149" s="23" t="s">
        <v>477</v>
      </c>
      <c r="F149" s="23">
        <v>37</v>
      </c>
      <c r="G149" s="23">
        <v>314</v>
      </c>
      <c r="H149" s="23">
        <v>364</v>
      </c>
      <c r="I149" s="23">
        <v>344.4</v>
      </c>
      <c r="J149" s="23">
        <v>18.5</v>
      </c>
      <c r="K149" s="12">
        <v>7.8</v>
      </c>
      <c r="L149" s="23">
        <f>500-B149</f>
        <v>62</v>
      </c>
      <c r="M149" s="23">
        <f>K149-12</f>
        <v>-4.2</v>
      </c>
      <c r="N149" s="23">
        <f>32-F149</f>
        <v>-5</v>
      </c>
      <c r="O149" s="23">
        <f>N149*2</f>
        <v>-10</v>
      </c>
      <c r="P149" s="23">
        <f>J149*3</f>
        <v>55.5</v>
      </c>
      <c r="Q149" s="24">
        <f>L149+(M149*2)+O149-P149</f>
        <v>-11.899999999999999</v>
      </c>
    </row>
    <row r="150" spans="1:17" x14ac:dyDescent="0.25">
      <c r="A150" s="19">
        <v>16</v>
      </c>
      <c r="B150" s="20">
        <v>492</v>
      </c>
      <c r="C150" s="11" t="s">
        <v>460</v>
      </c>
      <c r="D150" s="20" t="s">
        <v>103</v>
      </c>
      <c r="E150" s="20" t="s">
        <v>477</v>
      </c>
      <c r="F150" s="20">
        <v>22</v>
      </c>
      <c r="G150" s="20">
        <v>326</v>
      </c>
      <c r="H150" s="20">
        <v>338</v>
      </c>
      <c r="I150" s="20">
        <v>332</v>
      </c>
      <c r="J150" s="20">
        <v>6</v>
      </c>
      <c r="K150" s="11">
        <v>0</v>
      </c>
      <c r="L150" s="20">
        <f>500-B150</f>
        <v>8</v>
      </c>
      <c r="M150" s="20">
        <f>K150-12</f>
        <v>-12</v>
      </c>
      <c r="N150" s="20">
        <f>32-F150</f>
        <v>10</v>
      </c>
      <c r="O150" s="20">
        <f>N150*2</f>
        <v>20</v>
      </c>
      <c r="P150" s="20">
        <f>J150*3</f>
        <v>18</v>
      </c>
      <c r="Q150" s="21">
        <f>L150+(M150*2)+O150-P150</f>
        <v>-14</v>
      </c>
    </row>
    <row r="151" spans="1:17" x14ac:dyDescent="0.25">
      <c r="A151" s="22">
        <v>15</v>
      </c>
      <c r="B151" s="23">
        <v>419</v>
      </c>
      <c r="C151" s="12" t="s">
        <v>419</v>
      </c>
      <c r="D151" s="23" t="s">
        <v>28</v>
      </c>
      <c r="E151" s="23" t="s">
        <v>477</v>
      </c>
      <c r="F151" s="23">
        <v>23</v>
      </c>
      <c r="G151" s="23">
        <v>229</v>
      </c>
      <c r="H151" s="23">
        <v>296</v>
      </c>
      <c r="I151" s="23">
        <v>251.3</v>
      </c>
      <c r="J151" s="23">
        <v>31.6</v>
      </c>
      <c r="K151" s="12">
        <v>0</v>
      </c>
      <c r="L151" s="23">
        <f>500-B151</f>
        <v>81</v>
      </c>
      <c r="M151" s="23">
        <f>K151-12</f>
        <v>-12</v>
      </c>
      <c r="N151" s="23">
        <f>32-F151</f>
        <v>9</v>
      </c>
      <c r="O151" s="23">
        <f>N151*2</f>
        <v>18</v>
      </c>
      <c r="P151" s="23">
        <f>J151*3</f>
        <v>94.800000000000011</v>
      </c>
      <c r="Q151" s="24">
        <f>L151+(M151*2)+O151-P151</f>
        <v>-19.800000000000011</v>
      </c>
    </row>
    <row r="152" spans="1:17" x14ac:dyDescent="0.25">
      <c r="A152" s="19">
        <v>16</v>
      </c>
      <c r="B152" s="20">
        <v>490</v>
      </c>
      <c r="C152" s="11" t="s">
        <v>442</v>
      </c>
      <c r="D152" s="20" t="s">
        <v>15</v>
      </c>
      <c r="E152" s="20" t="s">
        <v>477</v>
      </c>
      <c r="F152" s="20">
        <v>24</v>
      </c>
      <c r="G152" s="20">
        <v>318</v>
      </c>
      <c r="H152" s="20">
        <v>334</v>
      </c>
      <c r="I152" s="20">
        <v>326</v>
      </c>
      <c r="J152" s="20">
        <v>8</v>
      </c>
      <c r="K152" s="11">
        <v>0.7</v>
      </c>
      <c r="L152" s="20">
        <f>500-B152</f>
        <v>10</v>
      </c>
      <c r="M152" s="20">
        <f>K152-12</f>
        <v>-11.3</v>
      </c>
      <c r="N152" s="20">
        <f>32-F152</f>
        <v>8</v>
      </c>
      <c r="O152" s="20">
        <f>N152*2</f>
        <v>16</v>
      </c>
      <c r="P152" s="20">
        <f>J152*3</f>
        <v>24</v>
      </c>
      <c r="Q152" s="21">
        <f>L152+(M152*2)+O152-P152</f>
        <v>-20.6</v>
      </c>
    </row>
    <row r="153" spans="1:17" x14ac:dyDescent="0.25">
      <c r="A153" s="22">
        <v>15</v>
      </c>
      <c r="B153" s="23">
        <v>457</v>
      </c>
      <c r="C153" s="12" t="s">
        <v>446</v>
      </c>
      <c r="D153" s="23" t="s">
        <v>48</v>
      </c>
      <c r="E153" s="23" t="s">
        <v>477</v>
      </c>
      <c r="F153" s="23">
        <v>30</v>
      </c>
      <c r="G153" s="23">
        <v>298</v>
      </c>
      <c r="H153" s="23">
        <v>338</v>
      </c>
      <c r="I153" s="23">
        <v>322.7</v>
      </c>
      <c r="J153" s="23">
        <v>17.600000000000001</v>
      </c>
      <c r="K153" s="12">
        <v>4.3</v>
      </c>
      <c r="L153" s="23">
        <f>500-B153</f>
        <v>43</v>
      </c>
      <c r="M153" s="23">
        <f>K153-12</f>
        <v>-7.7</v>
      </c>
      <c r="N153" s="23">
        <f>32-F153</f>
        <v>2</v>
      </c>
      <c r="O153" s="23">
        <f>N153*2</f>
        <v>4</v>
      </c>
      <c r="P153" s="23">
        <f>J153*3</f>
        <v>52.800000000000004</v>
      </c>
      <c r="Q153" s="24">
        <f>L153+(M153*2)+O153-P153</f>
        <v>-21.200000000000003</v>
      </c>
    </row>
    <row r="154" spans="1:17" x14ac:dyDescent="0.25">
      <c r="A154" s="19">
        <v>16</v>
      </c>
      <c r="B154" s="20">
        <v>485</v>
      </c>
      <c r="C154" s="11" t="s">
        <v>444</v>
      </c>
      <c r="D154" s="20" t="s">
        <v>54</v>
      </c>
      <c r="E154" s="20" t="s">
        <v>477</v>
      </c>
      <c r="F154" s="20">
        <v>26</v>
      </c>
      <c r="G154" s="20">
        <v>311</v>
      </c>
      <c r="H154" s="20">
        <v>331</v>
      </c>
      <c r="I154" s="20">
        <v>321</v>
      </c>
      <c r="J154" s="20">
        <v>10</v>
      </c>
      <c r="K154" s="11">
        <v>2.2999999999999998</v>
      </c>
      <c r="L154" s="20">
        <f>500-B154</f>
        <v>15</v>
      </c>
      <c r="M154" s="20">
        <f>K154-12</f>
        <v>-9.6999999999999993</v>
      </c>
      <c r="N154" s="20">
        <f>32-F154</f>
        <v>6</v>
      </c>
      <c r="O154" s="20">
        <f>N154*2</f>
        <v>12</v>
      </c>
      <c r="P154" s="20">
        <f>J154*3</f>
        <v>30</v>
      </c>
      <c r="Q154" s="21">
        <f>L154+(M154*2)+O154-P154</f>
        <v>-22.4</v>
      </c>
    </row>
    <row r="155" spans="1:17" x14ac:dyDescent="0.25">
      <c r="A155" s="22">
        <v>15</v>
      </c>
      <c r="B155" s="23">
        <v>474</v>
      </c>
      <c r="C155" s="12" t="s">
        <v>418</v>
      </c>
      <c r="D155" s="23" t="s">
        <v>38</v>
      </c>
      <c r="E155" s="23" t="s">
        <v>477</v>
      </c>
      <c r="F155" s="23">
        <v>24</v>
      </c>
      <c r="G155" s="23">
        <v>340</v>
      </c>
      <c r="H155" s="23">
        <v>380</v>
      </c>
      <c r="I155" s="23">
        <v>362</v>
      </c>
      <c r="J155" s="23">
        <v>17.8</v>
      </c>
      <c r="K155" s="12">
        <v>4</v>
      </c>
      <c r="L155" s="23">
        <f>500-B155</f>
        <v>26</v>
      </c>
      <c r="M155" s="23">
        <f>K155-12</f>
        <v>-8</v>
      </c>
      <c r="N155" s="23">
        <f>32-F155</f>
        <v>8</v>
      </c>
      <c r="O155" s="23">
        <f>N155*2</f>
        <v>16</v>
      </c>
      <c r="P155" s="23">
        <f>J155*3</f>
        <v>53.400000000000006</v>
      </c>
      <c r="Q155" s="24">
        <f>L155+(M155*2)+O155-P155</f>
        <v>-27.400000000000006</v>
      </c>
    </row>
    <row r="156" spans="1:17" x14ac:dyDescent="0.25">
      <c r="A156" s="19">
        <v>15</v>
      </c>
      <c r="B156" s="20">
        <v>413</v>
      </c>
      <c r="C156" s="11" t="s">
        <v>504</v>
      </c>
      <c r="D156" s="20" t="s">
        <v>43</v>
      </c>
      <c r="E156" s="20" t="s">
        <v>477</v>
      </c>
      <c r="F156" s="20">
        <v>24</v>
      </c>
      <c r="G156" s="20">
        <v>198</v>
      </c>
      <c r="H156" s="20">
        <v>283</v>
      </c>
      <c r="I156" s="20">
        <v>235.3</v>
      </c>
      <c r="J156" s="20">
        <v>35.5</v>
      </c>
      <c r="K156" s="11">
        <v>0</v>
      </c>
      <c r="L156" s="20">
        <f>500-B156</f>
        <v>87</v>
      </c>
      <c r="M156" s="20">
        <f>K156-12</f>
        <v>-12</v>
      </c>
      <c r="N156" s="20">
        <f>32-F156</f>
        <v>8</v>
      </c>
      <c r="O156" s="20">
        <f>N156*2</f>
        <v>16</v>
      </c>
      <c r="P156" s="20">
        <f>J156*3</f>
        <v>106.5</v>
      </c>
      <c r="Q156" s="21">
        <f>L156+(M156*2)+O156-P156</f>
        <v>-27.5</v>
      </c>
    </row>
    <row r="157" spans="1:17" x14ac:dyDescent="0.25">
      <c r="A157" s="22">
        <v>15</v>
      </c>
      <c r="B157" s="23">
        <v>445</v>
      </c>
      <c r="C157" s="12" t="s">
        <v>450</v>
      </c>
      <c r="D157" s="23" t="s">
        <v>85</v>
      </c>
      <c r="E157" s="23" t="s">
        <v>477</v>
      </c>
      <c r="F157" s="23">
        <v>28</v>
      </c>
      <c r="G157" s="23">
        <v>313</v>
      </c>
      <c r="H157" s="23">
        <v>380</v>
      </c>
      <c r="I157" s="23">
        <v>335.3</v>
      </c>
      <c r="J157" s="23">
        <v>26.5</v>
      </c>
      <c r="K157" s="12">
        <v>6.5</v>
      </c>
      <c r="L157" s="23">
        <f>500-B157</f>
        <v>55</v>
      </c>
      <c r="M157" s="23">
        <f>K157-12</f>
        <v>-5.5</v>
      </c>
      <c r="N157" s="23">
        <f>32-F157</f>
        <v>4</v>
      </c>
      <c r="O157" s="23">
        <f>N157*2</f>
        <v>8</v>
      </c>
      <c r="P157" s="23">
        <f>J157*3</f>
        <v>79.5</v>
      </c>
      <c r="Q157" s="24">
        <f>L157+(M157*2)+O157-P157</f>
        <v>-27.5</v>
      </c>
    </row>
    <row r="158" spans="1:17" x14ac:dyDescent="0.25">
      <c r="A158" s="19">
        <v>15</v>
      </c>
      <c r="B158" s="20">
        <v>449</v>
      </c>
      <c r="C158" s="11" t="s">
        <v>406</v>
      </c>
      <c r="D158" s="20" t="s">
        <v>63</v>
      </c>
      <c r="E158" s="20" t="s">
        <v>477</v>
      </c>
      <c r="F158" s="20">
        <v>28</v>
      </c>
      <c r="G158" s="20">
        <v>280</v>
      </c>
      <c r="H158" s="20">
        <v>343</v>
      </c>
      <c r="I158" s="20">
        <v>311.7</v>
      </c>
      <c r="J158" s="20">
        <v>25.7</v>
      </c>
      <c r="K158" s="11">
        <v>7.2</v>
      </c>
      <c r="L158" s="20">
        <f>500-B158</f>
        <v>51</v>
      </c>
      <c r="M158" s="20">
        <f>K158-12</f>
        <v>-4.8</v>
      </c>
      <c r="N158" s="20">
        <f>32-F158</f>
        <v>4</v>
      </c>
      <c r="O158" s="20">
        <f>N158*2</f>
        <v>8</v>
      </c>
      <c r="P158" s="20">
        <f>J158*3</f>
        <v>77.099999999999994</v>
      </c>
      <c r="Q158" s="21">
        <f>L158+(M158*2)+O158-P158</f>
        <v>-27.699999999999996</v>
      </c>
    </row>
    <row r="159" spans="1:17" x14ac:dyDescent="0.25">
      <c r="A159" s="22">
        <v>15</v>
      </c>
      <c r="B159" s="23">
        <v>403</v>
      </c>
      <c r="C159" s="12" t="s">
        <v>291</v>
      </c>
      <c r="D159" s="23" t="s">
        <v>118</v>
      </c>
      <c r="E159" s="23" t="s">
        <v>477</v>
      </c>
      <c r="F159" s="23">
        <v>35</v>
      </c>
      <c r="G159" s="23">
        <v>216</v>
      </c>
      <c r="H159" s="23">
        <v>331</v>
      </c>
      <c r="I159" s="23">
        <v>286.60000000000002</v>
      </c>
      <c r="J159" s="23">
        <v>37.9</v>
      </c>
      <c r="K159" s="12">
        <v>9.4</v>
      </c>
      <c r="L159" s="23">
        <f>500-B159</f>
        <v>97</v>
      </c>
      <c r="M159" s="23">
        <f>K159-12</f>
        <v>-2.5999999999999996</v>
      </c>
      <c r="N159" s="23">
        <f>32-F159</f>
        <v>-3</v>
      </c>
      <c r="O159" s="23">
        <f>N159*2</f>
        <v>-6</v>
      </c>
      <c r="P159" s="23">
        <f>J159*3</f>
        <v>113.69999999999999</v>
      </c>
      <c r="Q159" s="24">
        <f>L159+(M159*2)+O159-P159</f>
        <v>-27.899999999999991</v>
      </c>
    </row>
    <row r="160" spans="1:17" x14ac:dyDescent="0.25">
      <c r="A160" s="19">
        <v>14</v>
      </c>
      <c r="B160" s="20">
        <v>394</v>
      </c>
      <c r="C160" s="11" t="s">
        <v>366</v>
      </c>
      <c r="D160" s="20" t="s">
        <v>9</v>
      </c>
      <c r="E160" s="20" t="s">
        <v>477</v>
      </c>
      <c r="F160" s="20">
        <v>26</v>
      </c>
      <c r="G160" s="20">
        <v>264</v>
      </c>
      <c r="H160" s="20">
        <v>398</v>
      </c>
      <c r="I160" s="20">
        <v>329</v>
      </c>
      <c r="J160" s="20">
        <v>48.5</v>
      </c>
      <c r="K160" s="11">
        <v>7.4</v>
      </c>
      <c r="L160" s="20">
        <f>500-B160</f>
        <v>106</v>
      </c>
      <c r="M160" s="20">
        <f>K160-12</f>
        <v>-4.5999999999999996</v>
      </c>
      <c r="N160" s="20">
        <f>32-F160</f>
        <v>6</v>
      </c>
      <c r="O160" s="20">
        <f>N160*2</f>
        <v>12</v>
      </c>
      <c r="P160" s="20">
        <f>J160*3</f>
        <v>145.5</v>
      </c>
      <c r="Q160" s="21">
        <f>L160+(M160*2)+O160-P160</f>
        <v>-36.700000000000003</v>
      </c>
    </row>
    <row r="161" spans="1:17" x14ac:dyDescent="0.25">
      <c r="A161" s="22">
        <v>15</v>
      </c>
      <c r="B161" s="23">
        <v>455</v>
      </c>
      <c r="C161" s="12" t="s">
        <v>447</v>
      </c>
      <c r="D161" s="23" t="s">
        <v>13</v>
      </c>
      <c r="E161" s="23" t="s">
        <v>477</v>
      </c>
      <c r="F161" s="23">
        <v>24</v>
      </c>
      <c r="G161" s="23">
        <v>322</v>
      </c>
      <c r="H161" s="23">
        <v>394</v>
      </c>
      <c r="I161" s="23">
        <v>360.4</v>
      </c>
      <c r="J161" s="23">
        <v>26.1</v>
      </c>
      <c r="K161" s="12">
        <v>2.2000000000000002</v>
      </c>
      <c r="L161" s="23">
        <f>500-B161</f>
        <v>45</v>
      </c>
      <c r="M161" s="23">
        <f>K161-12</f>
        <v>-9.8000000000000007</v>
      </c>
      <c r="N161" s="23">
        <f>32-F161</f>
        <v>8</v>
      </c>
      <c r="O161" s="23">
        <f>N161*2</f>
        <v>16</v>
      </c>
      <c r="P161" s="23">
        <f>J161*3</f>
        <v>78.300000000000011</v>
      </c>
      <c r="Q161" s="24">
        <f>L161+(M161*2)+O161-P161</f>
        <v>-36.900000000000013</v>
      </c>
    </row>
    <row r="162" spans="1:17" x14ac:dyDescent="0.25">
      <c r="A162" s="19">
        <v>15</v>
      </c>
      <c r="B162" s="20">
        <v>466</v>
      </c>
      <c r="C162" s="11" t="s">
        <v>399</v>
      </c>
      <c r="D162" s="20" t="s">
        <v>11</v>
      </c>
      <c r="E162" s="20" t="s">
        <v>477</v>
      </c>
      <c r="F162" s="20">
        <v>25</v>
      </c>
      <c r="G162" s="20">
        <v>308</v>
      </c>
      <c r="H162" s="20">
        <v>407</v>
      </c>
      <c r="I162" s="20">
        <v>369.4</v>
      </c>
      <c r="J162" s="20">
        <v>21.8</v>
      </c>
      <c r="K162" s="11">
        <v>2.2000000000000002</v>
      </c>
      <c r="L162" s="20">
        <f>500-B162</f>
        <v>34</v>
      </c>
      <c r="M162" s="20">
        <f>K162-12</f>
        <v>-9.8000000000000007</v>
      </c>
      <c r="N162" s="20">
        <f>32-F162</f>
        <v>7</v>
      </c>
      <c r="O162" s="20">
        <f>N162*2</f>
        <v>14</v>
      </c>
      <c r="P162" s="20">
        <f>J162*3</f>
        <v>65.400000000000006</v>
      </c>
      <c r="Q162" s="21">
        <f>L162+(M162*2)+O162-P162</f>
        <v>-37.000000000000007</v>
      </c>
    </row>
    <row r="163" spans="1:17" x14ac:dyDescent="0.25">
      <c r="A163" s="22">
        <v>14</v>
      </c>
      <c r="B163" s="23">
        <v>340</v>
      </c>
      <c r="C163" s="12" t="s">
        <v>408</v>
      </c>
      <c r="D163" s="23" t="s">
        <v>56</v>
      </c>
      <c r="E163" s="23" t="s">
        <v>477</v>
      </c>
      <c r="F163" s="23">
        <v>22</v>
      </c>
      <c r="G163" s="23">
        <v>158</v>
      </c>
      <c r="H163" s="23">
        <v>401</v>
      </c>
      <c r="I163" s="23">
        <v>277</v>
      </c>
      <c r="J163" s="23">
        <v>65.3</v>
      </c>
      <c r="K163" s="12">
        <v>0</v>
      </c>
      <c r="L163" s="23">
        <f>500-B163</f>
        <v>160</v>
      </c>
      <c r="M163" s="23">
        <f>K163-12</f>
        <v>-12</v>
      </c>
      <c r="N163" s="23">
        <f>32-F163</f>
        <v>10</v>
      </c>
      <c r="O163" s="23">
        <f>N163*2</f>
        <v>20</v>
      </c>
      <c r="P163" s="23">
        <f>J163*3</f>
        <v>195.89999999999998</v>
      </c>
      <c r="Q163" s="24">
        <f>L163+(M163*2)+O163-P163</f>
        <v>-39.899999999999977</v>
      </c>
    </row>
    <row r="164" spans="1:17" x14ac:dyDescent="0.25">
      <c r="A164" s="19">
        <v>16</v>
      </c>
      <c r="B164" s="20">
        <v>484</v>
      </c>
      <c r="C164" s="11" t="s">
        <v>435</v>
      </c>
      <c r="D164" s="20" t="s">
        <v>19</v>
      </c>
      <c r="E164" s="20" t="s">
        <v>477</v>
      </c>
      <c r="F164" s="20">
        <v>27</v>
      </c>
      <c r="G164" s="20">
        <v>335</v>
      </c>
      <c r="H164" s="20">
        <v>371</v>
      </c>
      <c r="I164" s="20">
        <v>352.7</v>
      </c>
      <c r="J164" s="20">
        <v>14.7</v>
      </c>
      <c r="K164" s="11">
        <v>0</v>
      </c>
      <c r="L164" s="20">
        <f>500-B164</f>
        <v>16</v>
      </c>
      <c r="M164" s="20">
        <f>K164-12</f>
        <v>-12</v>
      </c>
      <c r="N164" s="20">
        <f>32-F164</f>
        <v>5</v>
      </c>
      <c r="O164" s="20">
        <f>N164*2</f>
        <v>10</v>
      </c>
      <c r="P164" s="20">
        <f>J164*3</f>
        <v>44.099999999999994</v>
      </c>
      <c r="Q164" s="21">
        <f>L164+(M164*2)+O164-P164</f>
        <v>-42.099999999999994</v>
      </c>
    </row>
    <row r="165" spans="1:17" x14ac:dyDescent="0.25">
      <c r="A165" s="22">
        <v>14</v>
      </c>
      <c r="B165" s="23">
        <v>357</v>
      </c>
      <c r="C165" s="12" t="s">
        <v>314</v>
      </c>
      <c r="D165" s="23" t="s">
        <v>28</v>
      </c>
      <c r="E165" s="23" t="s">
        <v>477</v>
      </c>
      <c r="F165" s="23">
        <v>23</v>
      </c>
      <c r="G165" s="23">
        <v>187</v>
      </c>
      <c r="H165" s="23">
        <v>402</v>
      </c>
      <c r="I165" s="23">
        <v>306.60000000000002</v>
      </c>
      <c r="J165" s="23">
        <v>59.7</v>
      </c>
      <c r="K165" s="12">
        <v>0</v>
      </c>
      <c r="L165" s="23">
        <f>500-B165</f>
        <v>143</v>
      </c>
      <c r="M165" s="23">
        <f>K165-12</f>
        <v>-12</v>
      </c>
      <c r="N165" s="23">
        <f>32-F165</f>
        <v>9</v>
      </c>
      <c r="O165" s="23">
        <f>N165*2</f>
        <v>18</v>
      </c>
      <c r="P165" s="23">
        <f>J165*3</f>
        <v>179.10000000000002</v>
      </c>
      <c r="Q165" s="24">
        <f>L165+(M165*2)+O165-P165</f>
        <v>-42.100000000000023</v>
      </c>
    </row>
    <row r="166" spans="1:17" x14ac:dyDescent="0.25">
      <c r="A166" s="19">
        <v>15</v>
      </c>
      <c r="B166" s="20">
        <v>439</v>
      </c>
      <c r="C166" s="11" t="s">
        <v>393</v>
      </c>
      <c r="D166" s="20" t="s">
        <v>63</v>
      </c>
      <c r="E166" s="20" t="s">
        <v>477</v>
      </c>
      <c r="F166" s="20">
        <v>22</v>
      </c>
      <c r="G166" s="20">
        <v>296</v>
      </c>
      <c r="H166" s="20">
        <v>408</v>
      </c>
      <c r="I166" s="20">
        <v>358.2</v>
      </c>
      <c r="J166" s="20">
        <v>33.1</v>
      </c>
      <c r="K166" s="11">
        <v>0</v>
      </c>
      <c r="L166" s="20">
        <f>500-B166</f>
        <v>61</v>
      </c>
      <c r="M166" s="20">
        <f>K166-12</f>
        <v>-12</v>
      </c>
      <c r="N166" s="20">
        <f>32-F166</f>
        <v>10</v>
      </c>
      <c r="O166" s="20">
        <f>N166*2</f>
        <v>20</v>
      </c>
      <c r="P166" s="20">
        <f>J166*3</f>
        <v>99.300000000000011</v>
      </c>
      <c r="Q166" s="21">
        <f>L166+(M166*2)+O166-P166</f>
        <v>-42.300000000000011</v>
      </c>
    </row>
    <row r="167" spans="1:17" x14ac:dyDescent="0.25">
      <c r="A167" s="22">
        <v>15</v>
      </c>
      <c r="B167" s="23">
        <v>473</v>
      </c>
      <c r="C167" s="12" t="s">
        <v>416</v>
      </c>
      <c r="D167" s="23" t="s">
        <v>50</v>
      </c>
      <c r="E167" s="23" t="s">
        <v>477</v>
      </c>
      <c r="F167" s="23">
        <v>25</v>
      </c>
      <c r="G167" s="23">
        <v>311</v>
      </c>
      <c r="H167" s="23">
        <v>358</v>
      </c>
      <c r="I167" s="23">
        <v>341.3</v>
      </c>
      <c r="J167" s="23">
        <v>21.5</v>
      </c>
      <c r="K167" s="12">
        <v>2.2000000000000002</v>
      </c>
      <c r="L167" s="23">
        <f>500-B167</f>
        <v>27</v>
      </c>
      <c r="M167" s="23">
        <f>K167-12</f>
        <v>-9.8000000000000007</v>
      </c>
      <c r="N167" s="23">
        <f>32-F167</f>
        <v>7</v>
      </c>
      <c r="O167" s="23">
        <f>N167*2</f>
        <v>14</v>
      </c>
      <c r="P167" s="23">
        <f>J167*3</f>
        <v>64.5</v>
      </c>
      <c r="Q167" s="24">
        <f>L167+(M167*2)+O167-P167</f>
        <v>-43.1</v>
      </c>
    </row>
    <row r="168" spans="1:17" x14ac:dyDescent="0.25">
      <c r="A168" s="19">
        <v>16</v>
      </c>
      <c r="B168" s="20">
        <v>521</v>
      </c>
      <c r="C168" s="11" t="s">
        <v>506</v>
      </c>
      <c r="D168" s="20" t="s">
        <v>56</v>
      </c>
      <c r="E168" s="20" t="s">
        <v>477</v>
      </c>
      <c r="F168" s="20">
        <v>26</v>
      </c>
      <c r="G168" s="20">
        <v>401</v>
      </c>
      <c r="H168" s="20">
        <v>410</v>
      </c>
      <c r="I168" s="20">
        <v>405.5</v>
      </c>
      <c r="J168" s="20">
        <v>4.5</v>
      </c>
      <c r="K168" s="11">
        <v>1.5</v>
      </c>
      <c r="L168" s="20">
        <f>500-B168</f>
        <v>-21</v>
      </c>
      <c r="M168" s="20">
        <f>K168-12</f>
        <v>-10.5</v>
      </c>
      <c r="N168" s="20">
        <f>32-F168</f>
        <v>6</v>
      </c>
      <c r="O168" s="20">
        <f>N168*2</f>
        <v>12</v>
      </c>
      <c r="P168" s="20">
        <f>J168*3</f>
        <v>13.5</v>
      </c>
      <c r="Q168" s="21">
        <f>L168+(M168*2)+O168-P168</f>
        <v>-43.5</v>
      </c>
    </row>
    <row r="169" spans="1:17" x14ac:dyDescent="0.25">
      <c r="A169" s="22">
        <v>15</v>
      </c>
      <c r="B169" s="23">
        <v>436</v>
      </c>
      <c r="C169" s="12" t="s">
        <v>353</v>
      </c>
      <c r="D169" s="23" t="s">
        <v>103</v>
      </c>
      <c r="E169" s="23" t="s">
        <v>477</v>
      </c>
      <c r="F169" s="23">
        <v>31</v>
      </c>
      <c r="G169" s="23">
        <v>292</v>
      </c>
      <c r="H169" s="23">
        <v>374</v>
      </c>
      <c r="I169" s="23">
        <v>344</v>
      </c>
      <c r="J169" s="23">
        <v>30.8</v>
      </c>
      <c r="K169" s="12">
        <v>3.4</v>
      </c>
      <c r="L169" s="23">
        <f>500-B169</f>
        <v>64</v>
      </c>
      <c r="M169" s="23">
        <f>K169-12</f>
        <v>-8.6</v>
      </c>
      <c r="N169" s="23">
        <f>32-F169</f>
        <v>1</v>
      </c>
      <c r="O169" s="23">
        <f>N169*2</f>
        <v>2</v>
      </c>
      <c r="P169" s="23">
        <f>J169*3</f>
        <v>92.4</v>
      </c>
      <c r="Q169" s="24">
        <f>L169+(M169*2)+O169-P169</f>
        <v>-43.600000000000009</v>
      </c>
    </row>
    <row r="170" spans="1:17" x14ac:dyDescent="0.25">
      <c r="A170" s="19">
        <v>14</v>
      </c>
      <c r="B170" s="20">
        <v>337</v>
      </c>
      <c r="C170" s="11" t="s">
        <v>374</v>
      </c>
      <c r="D170" s="20" t="s">
        <v>25</v>
      </c>
      <c r="E170" s="20" t="s">
        <v>477</v>
      </c>
      <c r="F170" s="20">
        <v>20</v>
      </c>
      <c r="G170" s="20">
        <v>148</v>
      </c>
      <c r="H170" s="20">
        <v>398</v>
      </c>
      <c r="I170" s="20">
        <v>292.60000000000002</v>
      </c>
      <c r="J170" s="20">
        <v>69.8</v>
      </c>
      <c r="K170" s="11">
        <v>0</v>
      </c>
      <c r="L170" s="20">
        <f>500-B170</f>
        <v>163</v>
      </c>
      <c r="M170" s="20">
        <f>K170-12</f>
        <v>-12</v>
      </c>
      <c r="N170" s="20">
        <f>32-F170</f>
        <v>12</v>
      </c>
      <c r="O170" s="20">
        <f>N170*2</f>
        <v>24</v>
      </c>
      <c r="P170" s="20">
        <f>J170*3</f>
        <v>209.39999999999998</v>
      </c>
      <c r="Q170" s="21">
        <f>L170+(M170*2)+O170-P170</f>
        <v>-46.399999999999977</v>
      </c>
    </row>
    <row r="171" spans="1:17" x14ac:dyDescent="0.25">
      <c r="A171" s="22">
        <v>15</v>
      </c>
      <c r="B171" s="23">
        <v>428</v>
      </c>
      <c r="C171" s="12" t="s">
        <v>470</v>
      </c>
      <c r="D171" s="23" t="s">
        <v>13</v>
      </c>
      <c r="E171" s="23" t="s">
        <v>477</v>
      </c>
      <c r="F171" s="23">
        <v>21</v>
      </c>
      <c r="G171" s="23">
        <v>252</v>
      </c>
      <c r="H171" s="23">
        <v>391</v>
      </c>
      <c r="I171" s="23">
        <v>333.8</v>
      </c>
      <c r="J171" s="23">
        <v>40.700000000000003</v>
      </c>
      <c r="K171" s="12">
        <v>0</v>
      </c>
      <c r="L171" s="23">
        <f>500-B171</f>
        <v>72</v>
      </c>
      <c r="M171" s="23">
        <f>K171-12</f>
        <v>-12</v>
      </c>
      <c r="N171" s="23">
        <f>32-F171</f>
        <v>11</v>
      </c>
      <c r="O171" s="23">
        <f>N171*2</f>
        <v>22</v>
      </c>
      <c r="P171" s="23">
        <f>J171*3</f>
        <v>122.10000000000001</v>
      </c>
      <c r="Q171" s="24">
        <f>L171+(M171*2)+O171-P171</f>
        <v>-52.100000000000009</v>
      </c>
    </row>
    <row r="172" spans="1:17" x14ac:dyDescent="0.25">
      <c r="A172" s="19">
        <v>15</v>
      </c>
      <c r="B172" s="20">
        <v>443</v>
      </c>
      <c r="C172" s="11" t="s">
        <v>394</v>
      </c>
      <c r="D172" s="20" t="s">
        <v>17</v>
      </c>
      <c r="E172" s="20" t="s">
        <v>477</v>
      </c>
      <c r="F172" s="20">
        <v>23</v>
      </c>
      <c r="G172" s="20">
        <v>271</v>
      </c>
      <c r="H172" s="20">
        <v>358</v>
      </c>
      <c r="I172" s="20">
        <v>303.3</v>
      </c>
      <c r="J172" s="20">
        <v>38.9</v>
      </c>
      <c r="K172" s="11">
        <v>5.3</v>
      </c>
      <c r="L172" s="20">
        <f>500-B172</f>
        <v>57</v>
      </c>
      <c r="M172" s="20">
        <f>K172-12</f>
        <v>-6.7</v>
      </c>
      <c r="N172" s="20">
        <f>32-F172</f>
        <v>9</v>
      </c>
      <c r="O172" s="20">
        <f>N172*2</f>
        <v>18</v>
      </c>
      <c r="P172" s="20">
        <f>J172*3</f>
        <v>116.69999999999999</v>
      </c>
      <c r="Q172" s="21">
        <f>L172+(M172*2)+O172-P172</f>
        <v>-55.099999999999987</v>
      </c>
    </row>
    <row r="173" spans="1:17" x14ac:dyDescent="0.25">
      <c r="A173" s="22">
        <v>15</v>
      </c>
      <c r="B173" s="23">
        <v>447</v>
      </c>
      <c r="C173" s="12" t="s">
        <v>469</v>
      </c>
      <c r="D173" s="23" t="s">
        <v>21</v>
      </c>
      <c r="E173" s="23" t="s">
        <v>477</v>
      </c>
      <c r="F173" s="23">
        <v>27</v>
      </c>
      <c r="G173" s="23">
        <v>242</v>
      </c>
      <c r="H173" s="23">
        <v>391</v>
      </c>
      <c r="I173" s="23">
        <v>354.6</v>
      </c>
      <c r="J173" s="23">
        <v>34</v>
      </c>
      <c r="K173" s="12">
        <v>3.4</v>
      </c>
      <c r="L173" s="23">
        <f>500-B173</f>
        <v>53</v>
      </c>
      <c r="M173" s="23">
        <f>K173-12</f>
        <v>-8.6</v>
      </c>
      <c r="N173" s="23">
        <f>32-F173</f>
        <v>5</v>
      </c>
      <c r="O173" s="23">
        <f>N173*2</f>
        <v>10</v>
      </c>
      <c r="P173" s="23">
        <f>J173*3</f>
        <v>102</v>
      </c>
      <c r="Q173" s="24">
        <f>L173+(M173*2)+O173-P173</f>
        <v>-56.2</v>
      </c>
    </row>
    <row r="174" spans="1:17" x14ac:dyDescent="0.25">
      <c r="A174" s="19">
        <v>15</v>
      </c>
      <c r="B174" s="20">
        <v>435</v>
      </c>
      <c r="C174" s="11" t="s">
        <v>405</v>
      </c>
      <c r="D174" s="20" t="s">
        <v>34</v>
      </c>
      <c r="E174" s="20" t="s">
        <v>477</v>
      </c>
      <c r="F174" s="20">
        <v>26</v>
      </c>
      <c r="G174" s="20">
        <v>280</v>
      </c>
      <c r="H174" s="20">
        <v>395</v>
      </c>
      <c r="I174" s="20">
        <v>341.6</v>
      </c>
      <c r="J174" s="20">
        <v>41.6</v>
      </c>
      <c r="K174" s="11">
        <v>6.2</v>
      </c>
      <c r="L174" s="20">
        <f>500-B174</f>
        <v>65</v>
      </c>
      <c r="M174" s="20">
        <f>K174-12</f>
        <v>-5.8</v>
      </c>
      <c r="N174" s="20">
        <f>32-F174</f>
        <v>6</v>
      </c>
      <c r="O174" s="20">
        <f>N174*2</f>
        <v>12</v>
      </c>
      <c r="P174" s="20">
        <f>J174*3</f>
        <v>124.80000000000001</v>
      </c>
      <c r="Q174" s="21">
        <f>L174+(M174*2)+O174-P174</f>
        <v>-59.400000000000006</v>
      </c>
    </row>
    <row r="175" spans="1:17" x14ac:dyDescent="0.25">
      <c r="A175" s="22">
        <v>16</v>
      </c>
      <c r="B175" s="23">
        <v>518</v>
      </c>
      <c r="C175" s="12" t="s">
        <v>458</v>
      </c>
      <c r="D175" s="23" t="s">
        <v>157</v>
      </c>
      <c r="E175" s="23" t="s">
        <v>477</v>
      </c>
      <c r="F175" s="23">
        <v>24</v>
      </c>
      <c r="G175" s="23">
        <v>365</v>
      </c>
      <c r="H175" s="23">
        <v>398</v>
      </c>
      <c r="I175" s="23">
        <v>381.5</v>
      </c>
      <c r="J175" s="23">
        <v>16.5</v>
      </c>
      <c r="K175" s="12">
        <v>2.8</v>
      </c>
      <c r="L175" s="23">
        <f>500-B175</f>
        <v>-18</v>
      </c>
      <c r="M175" s="23">
        <f>K175-12</f>
        <v>-9.1999999999999993</v>
      </c>
      <c r="N175" s="23">
        <f>32-F175</f>
        <v>8</v>
      </c>
      <c r="O175" s="23">
        <f>N175*2</f>
        <v>16</v>
      </c>
      <c r="P175" s="23">
        <f>J175*3</f>
        <v>49.5</v>
      </c>
      <c r="Q175" s="24">
        <f>L175+(M175*2)+O175-P175</f>
        <v>-69.900000000000006</v>
      </c>
    </row>
    <row r="176" spans="1:17" x14ac:dyDescent="0.25">
      <c r="A176" s="19">
        <v>16</v>
      </c>
      <c r="B176" s="20">
        <v>504</v>
      </c>
      <c r="C176" s="11" t="s">
        <v>427</v>
      </c>
      <c r="D176" s="20" t="s">
        <v>58</v>
      </c>
      <c r="E176" s="20" t="s">
        <v>477</v>
      </c>
      <c r="F176" s="20">
        <v>27</v>
      </c>
      <c r="G176" s="20">
        <v>326</v>
      </c>
      <c r="H176" s="20">
        <v>375</v>
      </c>
      <c r="I176" s="20">
        <v>350.5</v>
      </c>
      <c r="J176" s="20">
        <v>24.5</v>
      </c>
      <c r="K176" s="11">
        <v>8.3000000000000007</v>
      </c>
      <c r="L176" s="20">
        <f>500-B176</f>
        <v>-4</v>
      </c>
      <c r="M176" s="20">
        <f>K176-12</f>
        <v>-3.6999999999999993</v>
      </c>
      <c r="N176" s="20">
        <f>32-F176</f>
        <v>5</v>
      </c>
      <c r="O176" s="20">
        <f>N176*2</f>
        <v>10</v>
      </c>
      <c r="P176" s="20">
        <f>J176*3</f>
        <v>73.5</v>
      </c>
      <c r="Q176" s="21">
        <f>L176+(M176*2)+O176-P176</f>
        <v>-74.900000000000006</v>
      </c>
    </row>
    <row r="177" spans="1:17" x14ac:dyDescent="0.25">
      <c r="A177" s="22">
        <v>15</v>
      </c>
      <c r="B177" s="23">
        <v>423</v>
      </c>
      <c r="C177" s="12" t="s">
        <v>364</v>
      </c>
      <c r="D177" s="23" t="s">
        <v>25</v>
      </c>
      <c r="E177" s="23" t="s">
        <v>477</v>
      </c>
      <c r="F177" s="23">
        <v>22</v>
      </c>
      <c r="G177" s="23">
        <v>251</v>
      </c>
      <c r="H177" s="23">
        <v>390</v>
      </c>
      <c r="I177" s="23">
        <v>324</v>
      </c>
      <c r="J177" s="23">
        <v>49.6</v>
      </c>
      <c r="K177" s="12">
        <v>0</v>
      </c>
      <c r="L177" s="23">
        <f>500-B177</f>
        <v>77</v>
      </c>
      <c r="M177" s="23">
        <f>K177-12</f>
        <v>-12</v>
      </c>
      <c r="N177" s="23">
        <f>32-F177</f>
        <v>10</v>
      </c>
      <c r="O177" s="23">
        <f>N177*2</f>
        <v>20</v>
      </c>
      <c r="P177" s="23">
        <f>J177*3</f>
        <v>148.80000000000001</v>
      </c>
      <c r="Q177" s="24">
        <f>L177+(M177*2)+O177-P177</f>
        <v>-75.800000000000011</v>
      </c>
    </row>
    <row r="178" spans="1:17" x14ac:dyDescent="0.25">
      <c r="A178" s="19">
        <v>16</v>
      </c>
      <c r="B178" s="20">
        <v>508</v>
      </c>
      <c r="C178" s="11" t="s">
        <v>422</v>
      </c>
      <c r="D178" s="20" t="s">
        <v>32</v>
      </c>
      <c r="E178" s="20" t="s">
        <v>477</v>
      </c>
      <c r="F178" s="20">
        <v>31</v>
      </c>
      <c r="G178" s="20">
        <v>344</v>
      </c>
      <c r="H178" s="20">
        <v>381</v>
      </c>
      <c r="I178" s="20">
        <v>362.5</v>
      </c>
      <c r="J178" s="20">
        <v>18.5</v>
      </c>
      <c r="K178" s="11">
        <v>4.4000000000000004</v>
      </c>
      <c r="L178" s="20">
        <f>500-B178</f>
        <v>-8</v>
      </c>
      <c r="M178" s="20">
        <f>K178-12</f>
        <v>-7.6</v>
      </c>
      <c r="N178" s="20">
        <f>32-F178</f>
        <v>1</v>
      </c>
      <c r="O178" s="20">
        <f>N178*2</f>
        <v>2</v>
      </c>
      <c r="P178" s="20">
        <f>J178*3</f>
        <v>55.5</v>
      </c>
      <c r="Q178" s="21">
        <f>L178+(M178*2)+O178-P178</f>
        <v>-76.7</v>
      </c>
    </row>
    <row r="179" spans="1:17" x14ac:dyDescent="0.25">
      <c r="A179" s="22">
        <v>16</v>
      </c>
      <c r="B179" s="23">
        <v>501</v>
      </c>
      <c r="C179" s="12" t="s">
        <v>465</v>
      </c>
      <c r="D179" s="23" t="s">
        <v>129</v>
      </c>
      <c r="E179" s="23" t="s">
        <v>477</v>
      </c>
      <c r="F179" s="23">
        <v>28</v>
      </c>
      <c r="G179" s="23">
        <v>328</v>
      </c>
      <c r="H179" s="23">
        <v>368</v>
      </c>
      <c r="I179" s="23">
        <v>348</v>
      </c>
      <c r="J179" s="23">
        <v>20</v>
      </c>
      <c r="K179" s="12">
        <v>0</v>
      </c>
      <c r="L179" s="23">
        <f>500-B179</f>
        <v>-1</v>
      </c>
      <c r="M179" s="23">
        <f>K179-12</f>
        <v>-12</v>
      </c>
      <c r="N179" s="23">
        <f>32-F179</f>
        <v>4</v>
      </c>
      <c r="O179" s="23">
        <f>N179*2</f>
        <v>8</v>
      </c>
      <c r="P179" s="23">
        <f>J179*3</f>
        <v>60</v>
      </c>
      <c r="Q179" s="24">
        <f>L179+(M179*2)+O179-P179</f>
        <v>-77</v>
      </c>
    </row>
    <row r="180" spans="1:17" x14ac:dyDescent="0.25">
      <c r="A180" s="19">
        <v>16</v>
      </c>
      <c r="B180" s="20">
        <v>493</v>
      </c>
      <c r="C180" s="11" t="s">
        <v>434</v>
      </c>
      <c r="D180" s="20" t="s">
        <v>36</v>
      </c>
      <c r="E180" s="20" t="s">
        <v>477</v>
      </c>
      <c r="F180" s="20">
        <v>35</v>
      </c>
      <c r="G180" s="20">
        <v>336</v>
      </c>
      <c r="H180" s="20">
        <v>392</v>
      </c>
      <c r="I180" s="20">
        <v>361.7</v>
      </c>
      <c r="J180" s="20">
        <v>23.1</v>
      </c>
      <c r="K180" s="11">
        <v>7.6</v>
      </c>
      <c r="L180" s="20">
        <f>500-B180</f>
        <v>7</v>
      </c>
      <c r="M180" s="20">
        <f>K180-12</f>
        <v>-4.4000000000000004</v>
      </c>
      <c r="N180" s="20">
        <f>32-F180</f>
        <v>-3</v>
      </c>
      <c r="O180" s="20">
        <f>N180*2</f>
        <v>-6</v>
      </c>
      <c r="P180" s="20">
        <f>J180*3</f>
        <v>69.300000000000011</v>
      </c>
      <c r="Q180" s="21">
        <f>L180+(M180*2)+O180-P180</f>
        <v>-77.100000000000009</v>
      </c>
    </row>
    <row r="181" spans="1:17" x14ac:dyDescent="0.25">
      <c r="A181" s="22">
        <v>16</v>
      </c>
      <c r="B181" s="23">
        <v>519</v>
      </c>
      <c r="C181" s="12" t="s">
        <v>471</v>
      </c>
      <c r="D181" s="23" t="s">
        <v>13</v>
      </c>
      <c r="E181" s="23" t="s">
        <v>477</v>
      </c>
      <c r="F181" s="23">
        <v>27</v>
      </c>
      <c r="G181" s="23">
        <v>366</v>
      </c>
      <c r="H181" s="23">
        <v>404</v>
      </c>
      <c r="I181" s="23">
        <v>385</v>
      </c>
      <c r="J181" s="23">
        <v>19</v>
      </c>
      <c r="K181" s="12">
        <v>3.6</v>
      </c>
      <c r="L181" s="23">
        <f>500-B181</f>
        <v>-19</v>
      </c>
      <c r="M181" s="23">
        <f>K181-12</f>
        <v>-8.4</v>
      </c>
      <c r="N181" s="23">
        <f>32-F181</f>
        <v>5</v>
      </c>
      <c r="O181" s="23">
        <f>N181*2</f>
        <v>10</v>
      </c>
      <c r="P181" s="23">
        <f>J181*3</f>
        <v>57</v>
      </c>
      <c r="Q181" s="24">
        <f>L181+(M181*2)+O181-P181</f>
        <v>-82.8</v>
      </c>
    </row>
    <row r="182" spans="1:17" x14ac:dyDescent="0.25">
      <c r="A182" s="19">
        <v>15</v>
      </c>
      <c r="B182" s="20">
        <v>425</v>
      </c>
      <c r="C182" s="11" t="s">
        <v>515</v>
      </c>
      <c r="D182" s="20" t="s">
        <v>129</v>
      </c>
      <c r="E182" s="20" t="s">
        <v>477</v>
      </c>
      <c r="F182" s="20">
        <v>28</v>
      </c>
      <c r="G182" s="20">
        <v>233</v>
      </c>
      <c r="H182" s="20">
        <v>384</v>
      </c>
      <c r="I182" s="20">
        <v>328</v>
      </c>
      <c r="J182" s="20">
        <v>53.8</v>
      </c>
      <c r="K182" s="11">
        <v>6.2</v>
      </c>
      <c r="L182" s="20">
        <f>500-B182</f>
        <v>75</v>
      </c>
      <c r="M182" s="20">
        <f>K182-12</f>
        <v>-5.8</v>
      </c>
      <c r="N182" s="20">
        <f>32-F182</f>
        <v>4</v>
      </c>
      <c r="O182" s="20">
        <f>N182*2</f>
        <v>8</v>
      </c>
      <c r="P182" s="20">
        <f>J182*3</f>
        <v>161.39999999999998</v>
      </c>
      <c r="Q182" s="21">
        <f>L182+(M182*2)+O182-P182</f>
        <v>-89.999999999999972</v>
      </c>
    </row>
    <row r="183" spans="1:17" x14ac:dyDescent="0.25">
      <c r="A183" s="22">
        <v>16</v>
      </c>
      <c r="B183" s="23">
        <v>497</v>
      </c>
      <c r="C183" s="12" t="s">
        <v>520</v>
      </c>
      <c r="D183" s="23" t="s">
        <v>40</v>
      </c>
      <c r="E183" s="23" t="s">
        <v>477</v>
      </c>
      <c r="F183" s="23">
        <v>23</v>
      </c>
      <c r="G183" s="23">
        <v>344</v>
      </c>
      <c r="H183" s="23">
        <v>420</v>
      </c>
      <c r="I183" s="23">
        <v>380.3</v>
      </c>
      <c r="J183" s="23">
        <v>29.4</v>
      </c>
      <c r="K183" s="12">
        <v>0</v>
      </c>
      <c r="L183" s="23">
        <f>500-B183</f>
        <v>3</v>
      </c>
      <c r="M183" s="23">
        <f>K183-12</f>
        <v>-12</v>
      </c>
      <c r="N183" s="23">
        <f>32-F183</f>
        <v>9</v>
      </c>
      <c r="O183" s="23">
        <f>N183*2</f>
        <v>18</v>
      </c>
      <c r="P183" s="23">
        <f>J183*3</f>
        <v>88.199999999999989</v>
      </c>
      <c r="Q183" s="24">
        <f>L183+(M183*2)+O183-P183</f>
        <v>-91.199999999999989</v>
      </c>
    </row>
    <row r="184" spans="1:17" x14ac:dyDescent="0.25">
      <c r="A184" s="19">
        <v>16</v>
      </c>
      <c r="B184" s="20">
        <v>514</v>
      </c>
      <c r="C184" s="11" t="s">
        <v>463</v>
      </c>
      <c r="D184" s="20" t="s">
        <v>54</v>
      </c>
      <c r="E184" s="20" t="s">
        <v>477</v>
      </c>
      <c r="F184" s="20">
        <v>28</v>
      </c>
      <c r="G184" s="20">
        <v>348</v>
      </c>
      <c r="H184" s="20">
        <v>399</v>
      </c>
      <c r="I184" s="20">
        <v>373.5</v>
      </c>
      <c r="J184" s="20">
        <v>25.5</v>
      </c>
      <c r="K184" s="11">
        <v>7.2</v>
      </c>
      <c r="L184" s="20">
        <f>500-B184</f>
        <v>-14</v>
      </c>
      <c r="M184" s="20">
        <f>K184-12</f>
        <v>-4.8</v>
      </c>
      <c r="N184" s="20">
        <f>32-F184</f>
        <v>4</v>
      </c>
      <c r="O184" s="20">
        <f>N184*2</f>
        <v>8</v>
      </c>
      <c r="P184" s="20">
        <f>J184*3</f>
        <v>76.5</v>
      </c>
      <c r="Q184" s="21">
        <f>L184+(M184*2)+O184-P184</f>
        <v>-92.1</v>
      </c>
    </row>
    <row r="185" spans="1:17" x14ac:dyDescent="0.25">
      <c r="A185" s="22">
        <v>16</v>
      </c>
      <c r="B185" s="23">
        <v>511</v>
      </c>
      <c r="C185" s="12" t="s">
        <v>521</v>
      </c>
      <c r="D185" s="23" t="s">
        <v>54</v>
      </c>
      <c r="E185" s="23" t="s">
        <v>477</v>
      </c>
      <c r="F185" s="23">
        <v>25</v>
      </c>
      <c r="G185" s="23">
        <v>345</v>
      </c>
      <c r="H185" s="23">
        <v>400</v>
      </c>
      <c r="I185" s="23">
        <v>372.5</v>
      </c>
      <c r="J185" s="23">
        <v>27.5</v>
      </c>
      <c r="K185" s="12">
        <v>0</v>
      </c>
      <c r="L185" s="23">
        <f>500-B185</f>
        <v>-11</v>
      </c>
      <c r="M185" s="23">
        <f>K185-12</f>
        <v>-12</v>
      </c>
      <c r="N185" s="23">
        <f>32-F185</f>
        <v>7</v>
      </c>
      <c r="O185" s="23">
        <f>N185*2</f>
        <v>14</v>
      </c>
      <c r="P185" s="23">
        <f>J185*3</f>
        <v>82.5</v>
      </c>
      <c r="Q185" s="24">
        <f>L185+(M185*2)+O185-P185</f>
        <v>-103.5</v>
      </c>
    </row>
    <row r="186" spans="1:17" x14ac:dyDescent="0.25">
      <c r="A186" s="19">
        <v>14</v>
      </c>
      <c r="B186" s="20">
        <v>396</v>
      </c>
      <c r="C186" s="11" t="s">
        <v>362</v>
      </c>
      <c r="D186" s="20" t="s">
        <v>9</v>
      </c>
      <c r="E186" s="20" t="s">
        <v>477</v>
      </c>
      <c r="F186" s="20">
        <v>22</v>
      </c>
      <c r="G186" s="20">
        <v>206</v>
      </c>
      <c r="H186" s="20">
        <v>405</v>
      </c>
      <c r="I186" s="20">
        <v>278</v>
      </c>
      <c r="J186" s="20">
        <v>68.3</v>
      </c>
      <c r="K186" s="11">
        <v>0</v>
      </c>
      <c r="L186" s="20">
        <f>500-B186</f>
        <v>104</v>
      </c>
      <c r="M186" s="20">
        <f>K186-12</f>
        <v>-12</v>
      </c>
      <c r="N186" s="20">
        <f>32-F186</f>
        <v>10</v>
      </c>
      <c r="O186" s="20">
        <f>N186*2</f>
        <v>20</v>
      </c>
      <c r="P186" s="20">
        <f>J186*3</f>
        <v>204.89999999999998</v>
      </c>
      <c r="Q186" s="21">
        <f>L186+(M186*2)+O186-P186</f>
        <v>-104.89999999999998</v>
      </c>
    </row>
    <row r="187" spans="1:17" x14ac:dyDescent="0.25">
      <c r="A187" s="22">
        <v>15</v>
      </c>
      <c r="B187" s="23">
        <v>407</v>
      </c>
      <c r="C187" s="12" t="s">
        <v>356</v>
      </c>
      <c r="D187" s="23" t="s">
        <v>36</v>
      </c>
      <c r="E187" s="23" t="s">
        <v>477</v>
      </c>
      <c r="F187" s="23">
        <v>23</v>
      </c>
      <c r="G187" s="23">
        <v>189</v>
      </c>
      <c r="H187" s="23">
        <v>403</v>
      </c>
      <c r="I187" s="23">
        <v>311.2</v>
      </c>
      <c r="J187" s="23">
        <v>78.599999999999994</v>
      </c>
      <c r="K187" s="12">
        <v>0</v>
      </c>
      <c r="L187" s="23">
        <f>500-B187</f>
        <v>93</v>
      </c>
      <c r="M187" s="23">
        <f>K187-12</f>
        <v>-12</v>
      </c>
      <c r="N187" s="23">
        <f>32-F187</f>
        <v>9</v>
      </c>
      <c r="O187" s="23">
        <f>N187*2</f>
        <v>18</v>
      </c>
      <c r="P187" s="23">
        <f>J187*3</f>
        <v>235.79999999999998</v>
      </c>
      <c r="Q187" s="24">
        <f>L187+(M187*2)+O187-P187</f>
        <v>-148.79999999999998</v>
      </c>
    </row>
    <row r="188" spans="1:17" x14ac:dyDescent="0.25">
      <c r="A188" s="19">
        <v>16</v>
      </c>
      <c r="B188" s="20">
        <v>516</v>
      </c>
      <c r="C188" s="11" t="s">
        <v>431</v>
      </c>
      <c r="D188" s="20" t="s">
        <v>85</v>
      </c>
      <c r="E188" s="20" t="s">
        <v>477</v>
      </c>
      <c r="F188" s="20">
        <v>22</v>
      </c>
      <c r="G188" s="20">
        <v>333</v>
      </c>
      <c r="H188" s="20">
        <v>427</v>
      </c>
      <c r="I188" s="20">
        <v>380</v>
      </c>
      <c r="J188" s="20">
        <v>47</v>
      </c>
      <c r="K188" s="11">
        <v>0</v>
      </c>
      <c r="L188" s="20">
        <f>500-B188</f>
        <v>-16</v>
      </c>
      <c r="M188" s="20">
        <f>K188-12</f>
        <v>-12</v>
      </c>
      <c r="N188" s="20">
        <f>32-F188</f>
        <v>10</v>
      </c>
      <c r="O188" s="20">
        <f>N188*2</f>
        <v>20</v>
      </c>
      <c r="P188" s="20">
        <f>J188*3</f>
        <v>141</v>
      </c>
      <c r="Q188" s="21">
        <f>L188+(M188*2)+O188-P188</f>
        <v>-161</v>
      </c>
    </row>
  </sheetData>
  <autoFilter ref="A1:Q188" xr:uid="{E082866A-E5D3-433C-A6EB-C176F54075D5}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9A9D31-7382-429A-957E-8A2FF1EA552D}">
  <dimension ref="A1:Q78"/>
  <sheetViews>
    <sheetView workbookViewId="0"/>
  </sheetViews>
  <sheetFormatPr defaultRowHeight="15" x14ac:dyDescent="0.25"/>
  <cols>
    <col min="1" max="2" width="5.85546875" style="1" customWidth="1"/>
    <col min="3" max="3" width="18.28515625" customWidth="1"/>
  </cols>
  <sheetData>
    <row r="1" spans="1:17" x14ac:dyDescent="0.25">
      <c r="A1" s="15" t="s">
        <v>487</v>
      </c>
      <c r="B1" s="16" t="s">
        <v>0</v>
      </c>
      <c r="C1" s="17" t="s">
        <v>1</v>
      </c>
      <c r="D1" s="17" t="s">
        <v>2</v>
      </c>
      <c r="E1" s="16" t="s">
        <v>3</v>
      </c>
      <c r="F1" s="16" t="s">
        <v>478</v>
      </c>
      <c r="G1" s="16" t="s">
        <v>4</v>
      </c>
      <c r="H1" s="16" t="s">
        <v>5</v>
      </c>
      <c r="I1" s="16" t="s">
        <v>6</v>
      </c>
      <c r="J1" s="16" t="s">
        <v>7</v>
      </c>
      <c r="K1" s="16" t="s">
        <v>473</v>
      </c>
      <c r="L1" s="16" t="s">
        <v>479</v>
      </c>
      <c r="M1" s="16" t="s">
        <v>480</v>
      </c>
      <c r="N1" s="16" t="s">
        <v>481</v>
      </c>
      <c r="O1" s="16" t="s">
        <v>482</v>
      </c>
      <c r="P1" s="16" t="s">
        <v>483</v>
      </c>
      <c r="Q1" s="18" t="s">
        <v>484</v>
      </c>
    </row>
    <row r="2" spans="1:17" x14ac:dyDescent="0.25">
      <c r="A2" s="19">
        <v>3</v>
      </c>
      <c r="B2" s="20">
        <v>14</v>
      </c>
      <c r="C2" s="11" t="s">
        <v>30</v>
      </c>
      <c r="D2" s="11" t="s">
        <v>21</v>
      </c>
      <c r="E2" s="20" t="s">
        <v>476</v>
      </c>
      <c r="F2" s="20">
        <v>31</v>
      </c>
      <c r="G2" s="20">
        <v>12</v>
      </c>
      <c r="H2" s="20">
        <v>43</v>
      </c>
      <c r="I2" s="20">
        <v>15.2</v>
      </c>
      <c r="J2" s="20">
        <v>5</v>
      </c>
      <c r="K2" s="11">
        <v>20.9</v>
      </c>
      <c r="L2" s="20">
        <f t="shared" ref="L2:L65" si="0">500-B2</f>
        <v>486</v>
      </c>
      <c r="M2" s="20">
        <f t="shared" ref="M2:M65" si="1">K2-12</f>
        <v>8.8999999999999986</v>
      </c>
      <c r="N2" s="20">
        <f t="shared" ref="N2:N65" si="2">35-F2</f>
        <v>4</v>
      </c>
      <c r="O2" s="20">
        <f t="shared" ref="O2:O65" si="3">N2*2</f>
        <v>8</v>
      </c>
      <c r="P2" s="20">
        <f t="shared" ref="P2:P65" si="4">J2*3</f>
        <v>15</v>
      </c>
      <c r="Q2" s="21">
        <f t="shared" ref="Q2:Q65" si="5">L2+(M2*2)+O2-P2</f>
        <v>496.8</v>
      </c>
    </row>
    <row r="3" spans="1:17" x14ac:dyDescent="0.25">
      <c r="A3" s="22">
        <v>3</v>
      </c>
      <c r="B3" s="23">
        <v>15</v>
      </c>
      <c r="C3" s="12" t="s">
        <v>31</v>
      </c>
      <c r="D3" s="12" t="s">
        <v>32</v>
      </c>
      <c r="E3" s="23" t="s">
        <v>476</v>
      </c>
      <c r="F3" s="23">
        <v>27</v>
      </c>
      <c r="G3" s="23">
        <v>12</v>
      </c>
      <c r="H3" s="23">
        <v>44</v>
      </c>
      <c r="I3" s="23">
        <v>17.3</v>
      </c>
      <c r="J3" s="23">
        <v>5.0999999999999996</v>
      </c>
      <c r="K3" s="12">
        <v>15.6</v>
      </c>
      <c r="L3" s="23">
        <f t="shared" si="0"/>
        <v>485</v>
      </c>
      <c r="M3" s="23">
        <f t="shared" si="1"/>
        <v>3.5999999999999996</v>
      </c>
      <c r="N3" s="23">
        <f t="shared" si="2"/>
        <v>8</v>
      </c>
      <c r="O3" s="23">
        <f t="shared" si="3"/>
        <v>16</v>
      </c>
      <c r="P3" s="23">
        <f t="shared" si="4"/>
        <v>15.299999999999999</v>
      </c>
      <c r="Q3" s="24">
        <f t="shared" si="5"/>
        <v>492.9</v>
      </c>
    </row>
    <row r="4" spans="1:17" x14ac:dyDescent="0.25">
      <c r="A4" s="19">
        <v>5</v>
      </c>
      <c r="B4" s="20">
        <v>34</v>
      </c>
      <c r="C4" s="11" t="s">
        <v>61</v>
      </c>
      <c r="D4" s="11" t="s">
        <v>54</v>
      </c>
      <c r="E4" s="20" t="s">
        <v>476</v>
      </c>
      <c r="F4" s="20">
        <v>28</v>
      </c>
      <c r="G4" s="20">
        <v>21</v>
      </c>
      <c r="H4" s="20">
        <v>69</v>
      </c>
      <c r="I4" s="20">
        <v>34.700000000000003</v>
      </c>
      <c r="J4" s="20">
        <v>13.1</v>
      </c>
      <c r="K4" s="11">
        <v>17.399999999999999</v>
      </c>
      <c r="L4" s="20">
        <f t="shared" si="0"/>
        <v>466</v>
      </c>
      <c r="M4" s="20">
        <f t="shared" si="1"/>
        <v>5.3999999999999986</v>
      </c>
      <c r="N4" s="20">
        <f t="shared" si="2"/>
        <v>7</v>
      </c>
      <c r="O4" s="20">
        <f t="shared" si="3"/>
        <v>14</v>
      </c>
      <c r="P4" s="20">
        <f t="shared" si="4"/>
        <v>39.299999999999997</v>
      </c>
      <c r="Q4" s="21">
        <f t="shared" si="5"/>
        <v>451.5</v>
      </c>
    </row>
    <row r="5" spans="1:17" x14ac:dyDescent="0.25">
      <c r="A5" s="22">
        <v>5</v>
      </c>
      <c r="B5" s="23">
        <v>47</v>
      </c>
      <c r="C5" s="12" t="s">
        <v>137</v>
      </c>
      <c r="D5" s="12" t="s">
        <v>48</v>
      </c>
      <c r="E5" s="23" t="s">
        <v>476</v>
      </c>
      <c r="F5" s="23">
        <v>20</v>
      </c>
      <c r="G5" s="23">
        <v>15</v>
      </c>
      <c r="H5" s="23">
        <v>71</v>
      </c>
      <c r="I5" s="23">
        <v>49.2</v>
      </c>
      <c r="J5" s="23">
        <v>14.9</v>
      </c>
      <c r="K5" s="12">
        <v>0</v>
      </c>
      <c r="L5" s="23">
        <f t="shared" si="0"/>
        <v>453</v>
      </c>
      <c r="M5" s="23">
        <f t="shared" si="1"/>
        <v>-12</v>
      </c>
      <c r="N5" s="23">
        <f t="shared" si="2"/>
        <v>15</v>
      </c>
      <c r="O5" s="23">
        <f t="shared" si="3"/>
        <v>30</v>
      </c>
      <c r="P5" s="23">
        <f t="shared" si="4"/>
        <v>44.7</v>
      </c>
      <c r="Q5" s="24">
        <f t="shared" si="5"/>
        <v>414.3</v>
      </c>
    </row>
    <row r="6" spans="1:17" x14ac:dyDescent="0.25">
      <c r="A6" s="19">
        <v>6</v>
      </c>
      <c r="B6" s="20">
        <v>60</v>
      </c>
      <c r="C6" s="11" t="s">
        <v>87</v>
      </c>
      <c r="D6" s="11" t="s">
        <v>45</v>
      </c>
      <c r="E6" s="20" t="s">
        <v>476</v>
      </c>
      <c r="F6" s="20">
        <v>25</v>
      </c>
      <c r="G6" s="20">
        <v>22</v>
      </c>
      <c r="H6" s="20">
        <v>78</v>
      </c>
      <c r="I6" s="20">
        <v>60.4</v>
      </c>
      <c r="J6" s="20">
        <v>7.8</v>
      </c>
      <c r="K6" s="11">
        <v>12.2</v>
      </c>
      <c r="L6" s="20">
        <f t="shared" si="0"/>
        <v>440</v>
      </c>
      <c r="M6" s="20">
        <f t="shared" si="1"/>
        <v>0.19999999999999929</v>
      </c>
      <c r="N6" s="20">
        <f t="shared" si="2"/>
        <v>10</v>
      </c>
      <c r="O6" s="20">
        <f t="shared" si="3"/>
        <v>20</v>
      </c>
      <c r="P6" s="20">
        <f t="shared" si="4"/>
        <v>23.4</v>
      </c>
      <c r="Q6" s="21">
        <f t="shared" si="5"/>
        <v>437</v>
      </c>
    </row>
    <row r="7" spans="1:17" x14ac:dyDescent="0.25">
      <c r="A7" s="22">
        <v>6</v>
      </c>
      <c r="B7" s="23">
        <v>65</v>
      </c>
      <c r="C7" s="12" t="s">
        <v>97</v>
      </c>
      <c r="D7" s="12" t="s">
        <v>36</v>
      </c>
      <c r="E7" s="23" t="s">
        <v>476</v>
      </c>
      <c r="F7" s="23">
        <v>23</v>
      </c>
      <c r="G7" s="23">
        <v>51</v>
      </c>
      <c r="H7" s="23">
        <v>98</v>
      </c>
      <c r="I7" s="23">
        <v>65.2</v>
      </c>
      <c r="J7" s="23">
        <v>5.5</v>
      </c>
      <c r="K7" s="12">
        <v>11</v>
      </c>
      <c r="L7" s="23">
        <f t="shared" si="0"/>
        <v>435</v>
      </c>
      <c r="M7" s="23">
        <f t="shared" si="1"/>
        <v>-1</v>
      </c>
      <c r="N7" s="23">
        <f t="shared" si="2"/>
        <v>12</v>
      </c>
      <c r="O7" s="23">
        <f t="shared" si="3"/>
        <v>24</v>
      </c>
      <c r="P7" s="23">
        <f t="shared" si="4"/>
        <v>16.5</v>
      </c>
      <c r="Q7" s="24">
        <f t="shared" si="5"/>
        <v>440.5</v>
      </c>
    </row>
    <row r="8" spans="1:17" x14ac:dyDescent="0.25">
      <c r="A8" s="19">
        <v>7</v>
      </c>
      <c r="B8" s="20">
        <v>71</v>
      </c>
      <c r="C8" s="11" t="s">
        <v>106</v>
      </c>
      <c r="D8" s="11" t="s">
        <v>77</v>
      </c>
      <c r="E8" s="20" t="s">
        <v>476</v>
      </c>
      <c r="F8" s="20">
        <v>23</v>
      </c>
      <c r="G8" s="20">
        <v>22</v>
      </c>
      <c r="H8" s="20">
        <v>94</v>
      </c>
      <c r="I8" s="20">
        <v>76.2</v>
      </c>
      <c r="J8" s="20">
        <v>6.7</v>
      </c>
      <c r="K8" s="11">
        <v>10</v>
      </c>
      <c r="L8" s="20">
        <f t="shared" si="0"/>
        <v>429</v>
      </c>
      <c r="M8" s="20">
        <f t="shared" si="1"/>
        <v>-2</v>
      </c>
      <c r="N8" s="20">
        <f t="shared" si="2"/>
        <v>12</v>
      </c>
      <c r="O8" s="20">
        <f t="shared" si="3"/>
        <v>24</v>
      </c>
      <c r="P8" s="20">
        <f t="shared" si="4"/>
        <v>20.100000000000001</v>
      </c>
      <c r="Q8" s="21">
        <f t="shared" si="5"/>
        <v>428.9</v>
      </c>
    </row>
    <row r="9" spans="1:17" x14ac:dyDescent="0.25">
      <c r="A9" s="22">
        <v>7</v>
      </c>
      <c r="B9" s="23">
        <v>79</v>
      </c>
      <c r="C9" s="12" t="s">
        <v>110</v>
      </c>
      <c r="D9" s="12" t="s">
        <v>50</v>
      </c>
      <c r="E9" s="23" t="s">
        <v>476</v>
      </c>
      <c r="F9" s="23">
        <v>25</v>
      </c>
      <c r="G9" s="23">
        <v>66</v>
      </c>
      <c r="H9" s="23">
        <v>127</v>
      </c>
      <c r="I9" s="23">
        <v>80.8</v>
      </c>
      <c r="J9" s="23">
        <v>10.3</v>
      </c>
      <c r="K9" s="12">
        <v>10.6</v>
      </c>
      <c r="L9" s="23">
        <f t="shared" si="0"/>
        <v>421</v>
      </c>
      <c r="M9" s="23">
        <f t="shared" si="1"/>
        <v>-1.4000000000000004</v>
      </c>
      <c r="N9" s="23">
        <f t="shared" si="2"/>
        <v>10</v>
      </c>
      <c r="O9" s="23">
        <f t="shared" si="3"/>
        <v>20</v>
      </c>
      <c r="P9" s="23">
        <f t="shared" si="4"/>
        <v>30.900000000000002</v>
      </c>
      <c r="Q9" s="24">
        <f t="shared" si="5"/>
        <v>407.3</v>
      </c>
    </row>
    <row r="10" spans="1:17" x14ac:dyDescent="0.25">
      <c r="A10" s="19">
        <v>8</v>
      </c>
      <c r="B10" s="20">
        <v>94</v>
      </c>
      <c r="C10" s="11" t="s">
        <v>128</v>
      </c>
      <c r="D10" s="11" t="s">
        <v>129</v>
      </c>
      <c r="E10" s="20" t="s">
        <v>476</v>
      </c>
      <c r="F10" s="20">
        <v>25</v>
      </c>
      <c r="G10" s="20">
        <v>72</v>
      </c>
      <c r="H10" s="20">
        <v>136</v>
      </c>
      <c r="I10" s="20">
        <v>100.9</v>
      </c>
      <c r="J10" s="20">
        <v>10.3</v>
      </c>
      <c r="K10" s="11">
        <v>10.6</v>
      </c>
      <c r="L10" s="20">
        <f t="shared" si="0"/>
        <v>406</v>
      </c>
      <c r="M10" s="20">
        <f t="shared" si="1"/>
        <v>-1.4000000000000004</v>
      </c>
      <c r="N10" s="20">
        <f t="shared" si="2"/>
        <v>10</v>
      </c>
      <c r="O10" s="20">
        <f t="shared" si="3"/>
        <v>20</v>
      </c>
      <c r="P10" s="20">
        <f t="shared" si="4"/>
        <v>30.900000000000002</v>
      </c>
      <c r="Q10" s="21">
        <f t="shared" si="5"/>
        <v>392.3</v>
      </c>
    </row>
    <row r="11" spans="1:17" x14ac:dyDescent="0.25">
      <c r="A11" s="22">
        <v>8</v>
      </c>
      <c r="B11" s="23">
        <v>95</v>
      </c>
      <c r="C11" s="12" t="s">
        <v>143</v>
      </c>
      <c r="D11" s="12" t="s">
        <v>13</v>
      </c>
      <c r="E11" s="23" t="s">
        <v>476</v>
      </c>
      <c r="F11" s="23">
        <v>22</v>
      </c>
      <c r="G11" s="23">
        <v>72</v>
      </c>
      <c r="H11" s="23">
        <v>135</v>
      </c>
      <c r="I11" s="23">
        <v>101.8</v>
      </c>
      <c r="J11" s="23">
        <v>10.9</v>
      </c>
      <c r="K11" s="12">
        <v>7.6</v>
      </c>
      <c r="L11" s="23">
        <f t="shared" si="0"/>
        <v>405</v>
      </c>
      <c r="M11" s="23">
        <f t="shared" si="1"/>
        <v>-4.4000000000000004</v>
      </c>
      <c r="N11" s="23">
        <f t="shared" si="2"/>
        <v>13</v>
      </c>
      <c r="O11" s="23">
        <f t="shared" si="3"/>
        <v>26</v>
      </c>
      <c r="P11" s="23">
        <f t="shared" si="4"/>
        <v>32.700000000000003</v>
      </c>
      <c r="Q11" s="24">
        <f t="shared" si="5"/>
        <v>389.5</v>
      </c>
    </row>
    <row r="12" spans="1:17" x14ac:dyDescent="0.25">
      <c r="A12" s="19">
        <v>8</v>
      </c>
      <c r="B12" s="20">
        <v>110</v>
      </c>
      <c r="C12" s="11" t="s">
        <v>155</v>
      </c>
      <c r="D12" s="11" t="s">
        <v>19</v>
      </c>
      <c r="E12" s="20" t="s">
        <v>476</v>
      </c>
      <c r="F12" s="20">
        <v>27</v>
      </c>
      <c r="G12" s="20">
        <v>78</v>
      </c>
      <c r="H12" s="20">
        <v>169</v>
      </c>
      <c r="I12" s="20">
        <v>112.6</v>
      </c>
      <c r="J12" s="20">
        <v>15.8</v>
      </c>
      <c r="K12" s="11">
        <v>11</v>
      </c>
      <c r="L12" s="20">
        <f t="shared" si="0"/>
        <v>390</v>
      </c>
      <c r="M12" s="20">
        <f t="shared" si="1"/>
        <v>-1</v>
      </c>
      <c r="N12" s="20">
        <f t="shared" si="2"/>
        <v>8</v>
      </c>
      <c r="O12" s="20">
        <f t="shared" si="3"/>
        <v>16</v>
      </c>
      <c r="P12" s="20">
        <f t="shared" si="4"/>
        <v>47.400000000000006</v>
      </c>
      <c r="Q12" s="21">
        <f t="shared" si="5"/>
        <v>356.6</v>
      </c>
    </row>
    <row r="13" spans="1:17" x14ac:dyDescent="0.25">
      <c r="A13" s="22">
        <v>8</v>
      </c>
      <c r="B13" s="23">
        <v>116</v>
      </c>
      <c r="C13" s="12" t="s">
        <v>150</v>
      </c>
      <c r="D13" s="12" t="s">
        <v>118</v>
      </c>
      <c r="E13" s="23" t="s">
        <v>476</v>
      </c>
      <c r="F13" s="23">
        <v>25</v>
      </c>
      <c r="G13" s="23">
        <v>78</v>
      </c>
      <c r="H13" s="23">
        <v>150</v>
      </c>
      <c r="I13" s="23">
        <v>119</v>
      </c>
      <c r="J13" s="23">
        <v>15.3</v>
      </c>
      <c r="K13" s="12">
        <v>9.3000000000000007</v>
      </c>
      <c r="L13" s="23">
        <f t="shared" si="0"/>
        <v>384</v>
      </c>
      <c r="M13" s="23">
        <f t="shared" si="1"/>
        <v>-2.6999999999999993</v>
      </c>
      <c r="N13" s="23">
        <f t="shared" si="2"/>
        <v>10</v>
      </c>
      <c r="O13" s="23">
        <f t="shared" si="3"/>
        <v>20</v>
      </c>
      <c r="P13" s="23">
        <f t="shared" si="4"/>
        <v>45.900000000000006</v>
      </c>
      <c r="Q13" s="24">
        <f t="shared" si="5"/>
        <v>352.70000000000005</v>
      </c>
    </row>
    <row r="14" spans="1:17" x14ac:dyDescent="0.25">
      <c r="A14" s="19">
        <v>8</v>
      </c>
      <c r="B14" s="20">
        <v>121</v>
      </c>
      <c r="C14" s="11" t="s">
        <v>148</v>
      </c>
      <c r="D14" s="11" t="s">
        <v>11</v>
      </c>
      <c r="E14" s="20" t="s">
        <v>476</v>
      </c>
      <c r="F14" s="20">
        <v>26</v>
      </c>
      <c r="G14" s="20">
        <v>78</v>
      </c>
      <c r="H14" s="20">
        <v>153</v>
      </c>
      <c r="I14" s="20">
        <v>120.6</v>
      </c>
      <c r="J14" s="20">
        <v>15.9</v>
      </c>
      <c r="K14" s="11">
        <v>8.8000000000000007</v>
      </c>
      <c r="L14" s="20">
        <f t="shared" si="0"/>
        <v>379</v>
      </c>
      <c r="M14" s="20">
        <f t="shared" si="1"/>
        <v>-3.1999999999999993</v>
      </c>
      <c r="N14" s="20">
        <f t="shared" si="2"/>
        <v>9</v>
      </c>
      <c r="O14" s="20">
        <f t="shared" si="3"/>
        <v>18</v>
      </c>
      <c r="P14" s="20">
        <f t="shared" si="4"/>
        <v>47.7</v>
      </c>
      <c r="Q14" s="21">
        <f t="shared" si="5"/>
        <v>342.90000000000003</v>
      </c>
    </row>
    <row r="15" spans="1:17" x14ac:dyDescent="0.25">
      <c r="A15" s="22">
        <v>8</v>
      </c>
      <c r="B15" s="23">
        <v>123</v>
      </c>
      <c r="C15" s="12" t="s">
        <v>119</v>
      </c>
      <c r="D15" s="12" t="s">
        <v>118</v>
      </c>
      <c r="E15" s="23" t="s">
        <v>476</v>
      </c>
      <c r="F15" s="23">
        <v>26</v>
      </c>
      <c r="G15" s="23">
        <v>78</v>
      </c>
      <c r="H15" s="23">
        <v>151</v>
      </c>
      <c r="I15" s="23">
        <v>122.3</v>
      </c>
      <c r="J15" s="23">
        <v>13.2</v>
      </c>
      <c r="K15" s="12">
        <v>10.4</v>
      </c>
      <c r="L15" s="23">
        <f t="shared" si="0"/>
        <v>377</v>
      </c>
      <c r="M15" s="23">
        <f t="shared" si="1"/>
        <v>-1.5999999999999996</v>
      </c>
      <c r="N15" s="23">
        <f t="shared" si="2"/>
        <v>9</v>
      </c>
      <c r="O15" s="23">
        <f t="shared" si="3"/>
        <v>18</v>
      </c>
      <c r="P15" s="23">
        <f t="shared" si="4"/>
        <v>39.599999999999994</v>
      </c>
      <c r="Q15" s="24">
        <f t="shared" si="5"/>
        <v>352.20000000000005</v>
      </c>
    </row>
    <row r="16" spans="1:17" x14ac:dyDescent="0.25">
      <c r="A16" s="19">
        <v>9</v>
      </c>
      <c r="B16" s="20">
        <v>127</v>
      </c>
      <c r="C16" s="11" t="s">
        <v>162</v>
      </c>
      <c r="D16" s="11" t="s">
        <v>58</v>
      </c>
      <c r="E16" s="20" t="s">
        <v>476</v>
      </c>
      <c r="F16" s="20">
        <v>29</v>
      </c>
      <c r="G16" s="20">
        <v>106</v>
      </c>
      <c r="H16" s="20">
        <v>161</v>
      </c>
      <c r="I16" s="20">
        <v>129</v>
      </c>
      <c r="J16" s="20">
        <v>11.7</v>
      </c>
      <c r="K16" s="11">
        <v>11</v>
      </c>
      <c r="L16" s="20">
        <f t="shared" si="0"/>
        <v>373</v>
      </c>
      <c r="M16" s="20">
        <f t="shared" si="1"/>
        <v>-1</v>
      </c>
      <c r="N16" s="20">
        <f t="shared" si="2"/>
        <v>6</v>
      </c>
      <c r="O16" s="20">
        <f t="shared" si="3"/>
        <v>12</v>
      </c>
      <c r="P16" s="20">
        <f t="shared" si="4"/>
        <v>35.099999999999994</v>
      </c>
      <c r="Q16" s="21">
        <f t="shared" si="5"/>
        <v>347.9</v>
      </c>
    </row>
    <row r="17" spans="1:17" x14ac:dyDescent="0.25">
      <c r="A17" s="22">
        <v>9</v>
      </c>
      <c r="B17" s="23">
        <v>133</v>
      </c>
      <c r="C17" s="12" t="s">
        <v>178</v>
      </c>
      <c r="D17" s="12" t="s">
        <v>63</v>
      </c>
      <c r="E17" s="23" t="s">
        <v>476</v>
      </c>
      <c r="F17" s="23">
        <v>22</v>
      </c>
      <c r="G17" s="23">
        <v>94</v>
      </c>
      <c r="H17" s="23">
        <v>180</v>
      </c>
      <c r="I17" s="23">
        <v>134.69999999999999</v>
      </c>
      <c r="J17" s="23">
        <v>12.1</v>
      </c>
      <c r="K17" s="12">
        <v>3.9</v>
      </c>
      <c r="L17" s="23">
        <f t="shared" si="0"/>
        <v>367</v>
      </c>
      <c r="M17" s="23">
        <f t="shared" si="1"/>
        <v>-8.1</v>
      </c>
      <c r="N17" s="23">
        <f t="shared" si="2"/>
        <v>13</v>
      </c>
      <c r="O17" s="23">
        <f t="shared" si="3"/>
        <v>26</v>
      </c>
      <c r="P17" s="23">
        <f t="shared" si="4"/>
        <v>36.299999999999997</v>
      </c>
      <c r="Q17" s="24">
        <f t="shared" si="5"/>
        <v>340.5</v>
      </c>
    </row>
    <row r="18" spans="1:17" x14ac:dyDescent="0.25">
      <c r="A18" s="19">
        <v>9</v>
      </c>
      <c r="B18" s="20">
        <v>142</v>
      </c>
      <c r="C18" s="11" t="s">
        <v>164</v>
      </c>
      <c r="D18" s="11" t="s">
        <v>25</v>
      </c>
      <c r="E18" s="20" t="s">
        <v>476</v>
      </c>
      <c r="F18" s="20">
        <v>26</v>
      </c>
      <c r="G18" s="20">
        <v>108</v>
      </c>
      <c r="H18" s="20">
        <v>236</v>
      </c>
      <c r="I18" s="20">
        <v>147.30000000000001</v>
      </c>
      <c r="J18" s="20">
        <v>19.8</v>
      </c>
      <c r="K18" s="11">
        <v>8.6999999999999993</v>
      </c>
      <c r="L18" s="20">
        <f t="shared" si="0"/>
        <v>358</v>
      </c>
      <c r="M18" s="20">
        <f t="shared" si="1"/>
        <v>-3.3000000000000007</v>
      </c>
      <c r="N18" s="20">
        <f t="shared" si="2"/>
        <v>9</v>
      </c>
      <c r="O18" s="20">
        <f t="shared" si="3"/>
        <v>18</v>
      </c>
      <c r="P18" s="20">
        <f t="shared" si="4"/>
        <v>59.400000000000006</v>
      </c>
      <c r="Q18" s="21">
        <f t="shared" si="5"/>
        <v>310</v>
      </c>
    </row>
    <row r="19" spans="1:17" x14ac:dyDescent="0.25">
      <c r="A19" s="22">
        <v>9</v>
      </c>
      <c r="B19" s="23">
        <v>143</v>
      </c>
      <c r="C19" s="12" t="s">
        <v>181</v>
      </c>
      <c r="D19" s="12" t="s">
        <v>43</v>
      </c>
      <c r="E19" s="23" t="s">
        <v>476</v>
      </c>
      <c r="F19" s="23">
        <v>28</v>
      </c>
      <c r="G19" s="23">
        <v>85</v>
      </c>
      <c r="H19" s="23">
        <v>273</v>
      </c>
      <c r="I19" s="23">
        <v>148.19999999999999</v>
      </c>
      <c r="J19" s="23">
        <v>25.1</v>
      </c>
      <c r="K19" s="12">
        <v>8.5</v>
      </c>
      <c r="L19" s="23">
        <f t="shared" si="0"/>
        <v>357</v>
      </c>
      <c r="M19" s="23">
        <f t="shared" si="1"/>
        <v>-3.5</v>
      </c>
      <c r="N19" s="23">
        <f t="shared" si="2"/>
        <v>7</v>
      </c>
      <c r="O19" s="23">
        <f t="shared" si="3"/>
        <v>14</v>
      </c>
      <c r="P19" s="23">
        <f t="shared" si="4"/>
        <v>75.300000000000011</v>
      </c>
      <c r="Q19" s="24">
        <f t="shared" si="5"/>
        <v>288.7</v>
      </c>
    </row>
    <row r="20" spans="1:17" x14ac:dyDescent="0.25">
      <c r="A20" s="19">
        <v>9</v>
      </c>
      <c r="B20" s="20">
        <v>154</v>
      </c>
      <c r="C20" s="11" t="s">
        <v>204</v>
      </c>
      <c r="D20" s="11" t="s">
        <v>17</v>
      </c>
      <c r="E20" s="20" t="s">
        <v>476</v>
      </c>
      <c r="F20" s="20">
        <v>24</v>
      </c>
      <c r="G20" s="20">
        <v>109</v>
      </c>
      <c r="H20" s="20">
        <v>319</v>
      </c>
      <c r="I20" s="20">
        <v>160</v>
      </c>
      <c r="J20" s="20">
        <v>26.3</v>
      </c>
      <c r="K20" s="11">
        <v>2.5</v>
      </c>
      <c r="L20" s="20">
        <f t="shared" si="0"/>
        <v>346</v>
      </c>
      <c r="M20" s="20">
        <f t="shared" si="1"/>
        <v>-9.5</v>
      </c>
      <c r="N20" s="20">
        <f t="shared" si="2"/>
        <v>11</v>
      </c>
      <c r="O20" s="20">
        <f t="shared" si="3"/>
        <v>22</v>
      </c>
      <c r="P20" s="20">
        <f t="shared" si="4"/>
        <v>78.900000000000006</v>
      </c>
      <c r="Q20" s="21">
        <f t="shared" si="5"/>
        <v>270.10000000000002</v>
      </c>
    </row>
    <row r="21" spans="1:17" x14ac:dyDescent="0.25">
      <c r="A21" s="22">
        <v>10</v>
      </c>
      <c r="B21" s="23">
        <v>160</v>
      </c>
      <c r="C21" s="12" t="s">
        <v>183</v>
      </c>
      <c r="D21" s="12" t="s">
        <v>50</v>
      </c>
      <c r="E21" s="23" t="s">
        <v>476</v>
      </c>
      <c r="F21" s="23">
        <v>30</v>
      </c>
      <c r="G21" s="23">
        <v>133</v>
      </c>
      <c r="H21" s="23">
        <v>255</v>
      </c>
      <c r="I21" s="23">
        <v>171.7</v>
      </c>
      <c r="J21" s="23">
        <v>34.9</v>
      </c>
      <c r="K21" s="12">
        <v>7</v>
      </c>
      <c r="L21" s="23">
        <f t="shared" si="0"/>
        <v>340</v>
      </c>
      <c r="M21" s="23">
        <f t="shared" si="1"/>
        <v>-5</v>
      </c>
      <c r="N21" s="23">
        <f t="shared" si="2"/>
        <v>5</v>
      </c>
      <c r="O21" s="23">
        <f t="shared" si="3"/>
        <v>10</v>
      </c>
      <c r="P21" s="23">
        <f t="shared" si="4"/>
        <v>104.69999999999999</v>
      </c>
      <c r="Q21" s="24">
        <f t="shared" si="5"/>
        <v>235.3</v>
      </c>
    </row>
    <row r="22" spans="1:17" x14ac:dyDescent="0.25">
      <c r="A22" s="19">
        <v>10</v>
      </c>
      <c r="B22" s="20">
        <v>161</v>
      </c>
      <c r="C22" s="11" t="s">
        <v>192</v>
      </c>
      <c r="D22" s="11" t="s">
        <v>40</v>
      </c>
      <c r="E22" s="20" t="s">
        <v>476</v>
      </c>
      <c r="F22" s="20">
        <v>26</v>
      </c>
      <c r="G22" s="20">
        <v>121</v>
      </c>
      <c r="H22" s="20">
        <v>319</v>
      </c>
      <c r="I22" s="20">
        <v>172.6</v>
      </c>
      <c r="J22" s="20">
        <v>37.6</v>
      </c>
      <c r="K22" s="11">
        <v>2.2000000000000002</v>
      </c>
      <c r="L22" s="20">
        <f t="shared" si="0"/>
        <v>339</v>
      </c>
      <c r="M22" s="20">
        <f t="shared" si="1"/>
        <v>-9.8000000000000007</v>
      </c>
      <c r="N22" s="20">
        <f t="shared" si="2"/>
        <v>9</v>
      </c>
      <c r="O22" s="20">
        <f t="shared" si="3"/>
        <v>18</v>
      </c>
      <c r="P22" s="20">
        <f t="shared" si="4"/>
        <v>112.80000000000001</v>
      </c>
      <c r="Q22" s="21">
        <f t="shared" si="5"/>
        <v>224.59999999999997</v>
      </c>
    </row>
    <row r="23" spans="1:17" x14ac:dyDescent="0.25">
      <c r="A23" s="22">
        <v>10</v>
      </c>
      <c r="B23" s="23">
        <v>170</v>
      </c>
      <c r="C23" s="12" t="s">
        <v>175</v>
      </c>
      <c r="D23" s="12" t="s">
        <v>48</v>
      </c>
      <c r="E23" s="23" t="s">
        <v>476</v>
      </c>
      <c r="F23" s="23">
        <v>27</v>
      </c>
      <c r="G23" s="23">
        <v>133</v>
      </c>
      <c r="H23" s="23">
        <v>270</v>
      </c>
      <c r="I23" s="23">
        <v>184.9</v>
      </c>
      <c r="J23" s="23">
        <v>32</v>
      </c>
      <c r="K23" s="12">
        <v>9.3000000000000007</v>
      </c>
      <c r="L23" s="23">
        <f t="shared" si="0"/>
        <v>330</v>
      </c>
      <c r="M23" s="23">
        <f t="shared" si="1"/>
        <v>-2.6999999999999993</v>
      </c>
      <c r="N23" s="23">
        <f t="shared" si="2"/>
        <v>8</v>
      </c>
      <c r="O23" s="23">
        <f t="shared" si="3"/>
        <v>16</v>
      </c>
      <c r="P23" s="23">
        <f t="shared" si="4"/>
        <v>96</v>
      </c>
      <c r="Q23" s="24">
        <f t="shared" si="5"/>
        <v>244.60000000000002</v>
      </c>
    </row>
    <row r="24" spans="1:17" x14ac:dyDescent="0.25">
      <c r="A24" s="19">
        <v>10</v>
      </c>
      <c r="B24" s="20">
        <v>172</v>
      </c>
      <c r="C24" s="11" t="s">
        <v>207</v>
      </c>
      <c r="D24" s="11" t="s">
        <v>56</v>
      </c>
      <c r="E24" s="20" t="s">
        <v>476</v>
      </c>
      <c r="F24" s="20">
        <v>26</v>
      </c>
      <c r="G24" s="20">
        <v>106</v>
      </c>
      <c r="H24" s="20">
        <v>265</v>
      </c>
      <c r="I24" s="20">
        <v>185.8</v>
      </c>
      <c r="J24" s="20">
        <v>30.2</v>
      </c>
      <c r="K24" s="11">
        <v>9.4</v>
      </c>
      <c r="L24" s="20">
        <f t="shared" si="0"/>
        <v>328</v>
      </c>
      <c r="M24" s="20">
        <f t="shared" si="1"/>
        <v>-2.5999999999999996</v>
      </c>
      <c r="N24" s="20">
        <f t="shared" si="2"/>
        <v>9</v>
      </c>
      <c r="O24" s="20">
        <f t="shared" si="3"/>
        <v>18</v>
      </c>
      <c r="P24" s="20">
        <f t="shared" si="4"/>
        <v>90.6</v>
      </c>
      <c r="Q24" s="21">
        <f t="shared" si="5"/>
        <v>250.20000000000002</v>
      </c>
    </row>
    <row r="25" spans="1:17" x14ac:dyDescent="0.25">
      <c r="A25" s="22">
        <v>10</v>
      </c>
      <c r="B25" s="23">
        <v>179</v>
      </c>
      <c r="C25" s="12" t="s">
        <v>228</v>
      </c>
      <c r="D25" s="12" t="s">
        <v>75</v>
      </c>
      <c r="E25" s="23" t="s">
        <v>476</v>
      </c>
      <c r="F25" s="23">
        <v>22</v>
      </c>
      <c r="G25" s="23">
        <v>108</v>
      </c>
      <c r="H25" s="23">
        <v>267</v>
      </c>
      <c r="I25" s="23">
        <v>185.2</v>
      </c>
      <c r="J25" s="23">
        <v>41.3</v>
      </c>
      <c r="K25" s="12">
        <v>0</v>
      </c>
      <c r="L25" s="23">
        <f t="shared" si="0"/>
        <v>321</v>
      </c>
      <c r="M25" s="23">
        <f t="shared" si="1"/>
        <v>-12</v>
      </c>
      <c r="N25" s="23">
        <f t="shared" si="2"/>
        <v>13</v>
      </c>
      <c r="O25" s="23">
        <f t="shared" si="3"/>
        <v>26</v>
      </c>
      <c r="P25" s="23">
        <f t="shared" si="4"/>
        <v>123.89999999999999</v>
      </c>
      <c r="Q25" s="24">
        <f t="shared" si="5"/>
        <v>199.10000000000002</v>
      </c>
    </row>
    <row r="26" spans="1:17" x14ac:dyDescent="0.25">
      <c r="A26" s="19">
        <v>10</v>
      </c>
      <c r="B26" s="20">
        <v>181</v>
      </c>
      <c r="C26" s="11" t="s">
        <v>223</v>
      </c>
      <c r="D26" s="11" t="s">
        <v>28</v>
      </c>
      <c r="E26" s="20" t="s">
        <v>476</v>
      </c>
      <c r="F26" s="20">
        <v>26</v>
      </c>
      <c r="G26" s="20">
        <v>139</v>
      </c>
      <c r="H26" s="20">
        <v>246</v>
      </c>
      <c r="I26" s="20">
        <v>195.2</v>
      </c>
      <c r="J26" s="20">
        <v>31.3</v>
      </c>
      <c r="K26" s="11">
        <v>5.8</v>
      </c>
      <c r="L26" s="20">
        <f t="shared" si="0"/>
        <v>319</v>
      </c>
      <c r="M26" s="20">
        <f t="shared" si="1"/>
        <v>-6.2</v>
      </c>
      <c r="N26" s="20">
        <f t="shared" si="2"/>
        <v>9</v>
      </c>
      <c r="O26" s="20">
        <f t="shared" si="3"/>
        <v>18</v>
      </c>
      <c r="P26" s="20">
        <f t="shared" si="4"/>
        <v>93.9</v>
      </c>
      <c r="Q26" s="21">
        <f t="shared" si="5"/>
        <v>230.70000000000002</v>
      </c>
    </row>
    <row r="27" spans="1:17" x14ac:dyDescent="0.25">
      <c r="A27" s="22">
        <v>10</v>
      </c>
      <c r="B27" s="23">
        <v>182</v>
      </c>
      <c r="C27" s="12" t="s">
        <v>198</v>
      </c>
      <c r="D27" s="12" t="s">
        <v>75</v>
      </c>
      <c r="E27" s="23" t="s">
        <v>476</v>
      </c>
      <c r="F27" s="23">
        <v>28</v>
      </c>
      <c r="G27" s="23">
        <v>149</v>
      </c>
      <c r="H27" s="23">
        <v>307</v>
      </c>
      <c r="I27" s="23">
        <v>195.2</v>
      </c>
      <c r="J27" s="23">
        <v>29.8</v>
      </c>
      <c r="K27" s="12">
        <v>9.5</v>
      </c>
      <c r="L27" s="23">
        <f t="shared" si="0"/>
        <v>318</v>
      </c>
      <c r="M27" s="23">
        <f t="shared" si="1"/>
        <v>-2.5</v>
      </c>
      <c r="N27" s="23">
        <f t="shared" si="2"/>
        <v>7</v>
      </c>
      <c r="O27" s="23">
        <f t="shared" si="3"/>
        <v>14</v>
      </c>
      <c r="P27" s="23">
        <f t="shared" si="4"/>
        <v>89.4</v>
      </c>
      <c r="Q27" s="24">
        <f t="shared" si="5"/>
        <v>237.6</v>
      </c>
    </row>
    <row r="28" spans="1:17" x14ac:dyDescent="0.25">
      <c r="A28" s="19">
        <v>11</v>
      </c>
      <c r="B28" s="20">
        <v>197</v>
      </c>
      <c r="C28" s="11" t="s">
        <v>216</v>
      </c>
      <c r="D28" s="11" t="s">
        <v>34</v>
      </c>
      <c r="E28" s="20" t="s">
        <v>476</v>
      </c>
      <c r="F28" s="20">
        <v>24</v>
      </c>
      <c r="G28" s="20">
        <v>163</v>
      </c>
      <c r="H28" s="20">
        <v>291</v>
      </c>
      <c r="I28" s="20">
        <v>218.9</v>
      </c>
      <c r="J28" s="20">
        <v>28.5</v>
      </c>
      <c r="K28" s="11">
        <v>5.6</v>
      </c>
      <c r="L28" s="20">
        <f t="shared" si="0"/>
        <v>303</v>
      </c>
      <c r="M28" s="20">
        <f t="shared" si="1"/>
        <v>-6.4</v>
      </c>
      <c r="N28" s="20">
        <f t="shared" si="2"/>
        <v>11</v>
      </c>
      <c r="O28" s="20">
        <f t="shared" si="3"/>
        <v>22</v>
      </c>
      <c r="P28" s="20">
        <f t="shared" si="4"/>
        <v>85.5</v>
      </c>
      <c r="Q28" s="21">
        <f t="shared" si="5"/>
        <v>226.7</v>
      </c>
    </row>
    <row r="29" spans="1:17" x14ac:dyDescent="0.25">
      <c r="A29" s="22">
        <v>11</v>
      </c>
      <c r="B29" s="23">
        <v>223</v>
      </c>
      <c r="C29" s="12" t="s">
        <v>392</v>
      </c>
      <c r="D29" s="12" t="s">
        <v>23</v>
      </c>
      <c r="E29" s="23" t="s">
        <v>476</v>
      </c>
      <c r="F29" s="23">
        <v>26</v>
      </c>
      <c r="G29" s="23">
        <v>133</v>
      </c>
      <c r="H29" s="23">
        <v>290</v>
      </c>
      <c r="I29" s="23">
        <v>215.6</v>
      </c>
      <c r="J29" s="23">
        <v>45.3</v>
      </c>
      <c r="K29" s="12">
        <v>5.2</v>
      </c>
      <c r="L29" s="23">
        <f t="shared" si="0"/>
        <v>277</v>
      </c>
      <c r="M29" s="23">
        <f t="shared" si="1"/>
        <v>-6.8</v>
      </c>
      <c r="N29" s="23">
        <f t="shared" si="2"/>
        <v>9</v>
      </c>
      <c r="O29" s="23">
        <f t="shared" si="3"/>
        <v>18</v>
      </c>
      <c r="P29" s="23">
        <f t="shared" si="4"/>
        <v>135.89999999999998</v>
      </c>
      <c r="Q29" s="24">
        <f t="shared" si="5"/>
        <v>145.5</v>
      </c>
    </row>
    <row r="30" spans="1:17" x14ac:dyDescent="0.25">
      <c r="A30" s="19">
        <v>12</v>
      </c>
      <c r="B30" s="20">
        <v>237</v>
      </c>
      <c r="C30" s="11" t="s">
        <v>250</v>
      </c>
      <c r="D30" s="11" t="s">
        <v>56</v>
      </c>
      <c r="E30" s="20" t="s">
        <v>476</v>
      </c>
      <c r="F30" s="20">
        <v>32</v>
      </c>
      <c r="G30" s="20">
        <v>125</v>
      </c>
      <c r="H30" s="20">
        <v>349</v>
      </c>
      <c r="I30" s="20">
        <v>250.6</v>
      </c>
      <c r="J30" s="20">
        <v>40.200000000000003</v>
      </c>
      <c r="K30" s="11">
        <v>9.3000000000000007</v>
      </c>
      <c r="L30" s="20">
        <f t="shared" si="0"/>
        <v>263</v>
      </c>
      <c r="M30" s="20">
        <f t="shared" si="1"/>
        <v>-2.6999999999999993</v>
      </c>
      <c r="N30" s="20">
        <f t="shared" si="2"/>
        <v>3</v>
      </c>
      <c r="O30" s="20">
        <f t="shared" si="3"/>
        <v>6</v>
      </c>
      <c r="P30" s="20">
        <f t="shared" si="4"/>
        <v>120.60000000000001</v>
      </c>
      <c r="Q30" s="21">
        <f t="shared" si="5"/>
        <v>143</v>
      </c>
    </row>
    <row r="31" spans="1:17" x14ac:dyDescent="0.25">
      <c r="A31" s="22">
        <v>12</v>
      </c>
      <c r="B31" s="23">
        <v>238</v>
      </c>
      <c r="C31" s="12" t="s">
        <v>236</v>
      </c>
      <c r="D31" s="12" t="s">
        <v>157</v>
      </c>
      <c r="E31" s="23" t="s">
        <v>476</v>
      </c>
      <c r="F31" s="23">
        <v>25</v>
      </c>
      <c r="G31" s="23">
        <v>174</v>
      </c>
      <c r="H31" s="23">
        <v>325</v>
      </c>
      <c r="I31" s="23">
        <v>244.2</v>
      </c>
      <c r="J31" s="23">
        <v>32.1</v>
      </c>
      <c r="K31" s="12">
        <v>4.5999999999999996</v>
      </c>
      <c r="L31" s="23">
        <f t="shared" si="0"/>
        <v>262</v>
      </c>
      <c r="M31" s="23">
        <f t="shared" si="1"/>
        <v>-7.4</v>
      </c>
      <c r="N31" s="23">
        <f t="shared" si="2"/>
        <v>10</v>
      </c>
      <c r="O31" s="23">
        <f t="shared" si="3"/>
        <v>20</v>
      </c>
      <c r="P31" s="23">
        <f t="shared" si="4"/>
        <v>96.300000000000011</v>
      </c>
      <c r="Q31" s="24">
        <f t="shared" si="5"/>
        <v>170.89999999999998</v>
      </c>
    </row>
    <row r="32" spans="1:17" x14ac:dyDescent="0.25">
      <c r="A32" s="19">
        <v>12</v>
      </c>
      <c r="B32" s="20">
        <v>239</v>
      </c>
      <c r="C32" s="11" t="s">
        <v>251</v>
      </c>
      <c r="D32" s="11" t="s">
        <v>25</v>
      </c>
      <c r="E32" s="20" t="s">
        <v>476</v>
      </c>
      <c r="F32" s="20">
        <v>23</v>
      </c>
      <c r="G32" s="20">
        <v>157</v>
      </c>
      <c r="H32" s="20">
        <v>287</v>
      </c>
      <c r="I32" s="20">
        <v>253</v>
      </c>
      <c r="J32" s="20">
        <v>24.4</v>
      </c>
      <c r="K32" s="11">
        <v>4.0999999999999996</v>
      </c>
      <c r="L32" s="20">
        <f t="shared" si="0"/>
        <v>261</v>
      </c>
      <c r="M32" s="20">
        <f t="shared" si="1"/>
        <v>-7.9</v>
      </c>
      <c r="N32" s="20">
        <f t="shared" si="2"/>
        <v>12</v>
      </c>
      <c r="O32" s="20">
        <f t="shared" si="3"/>
        <v>24</v>
      </c>
      <c r="P32" s="20">
        <f t="shared" si="4"/>
        <v>73.199999999999989</v>
      </c>
      <c r="Q32" s="21">
        <f t="shared" si="5"/>
        <v>196</v>
      </c>
    </row>
    <row r="33" spans="1:17" x14ac:dyDescent="0.25">
      <c r="A33" s="22">
        <v>12</v>
      </c>
      <c r="B33" s="23">
        <v>241</v>
      </c>
      <c r="C33" s="12" t="s">
        <v>239</v>
      </c>
      <c r="D33" s="12" t="s">
        <v>85</v>
      </c>
      <c r="E33" s="23" t="s">
        <v>476</v>
      </c>
      <c r="F33" s="23">
        <v>20</v>
      </c>
      <c r="G33" s="23">
        <v>108</v>
      </c>
      <c r="H33" s="23">
        <v>350</v>
      </c>
      <c r="I33" s="23">
        <v>249.9</v>
      </c>
      <c r="J33" s="23">
        <v>44.8</v>
      </c>
      <c r="K33" s="12">
        <v>0</v>
      </c>
      <c r="L33" s="23">
        <f t="shared" si="0"/>
        <v>259</v>
      </c>
      <c r="M33" s="23">
        <f t="shared" si="1"/>
        <v>-12</v>
      </c>
      <c r="N33" s="23">
        <f t="shared" si="2"/>
        <v>15</v>
      </c>
      <c r="O33" s="23">
        <f t="shared" si="3"/>
        <v>30</v>
      </c>
      <c r="P33" s="23">
        <f t="shared" si="4"/>
        <v>134.39999999999998</v>
      </c>
      <c r="Q33" s="24">
        <f t="shared" si="5"/>
        <v>130.60000000000002</v>
      </c>
    </row>
    <row r="34" spans="1:17" x14ac:dyDescent="0.25">
      <c r="A34" s="19">
        <v>12</v>
      </c>
      <c r="B34" s="20">
        <v>252</v>
      </c>
      <c r="C34" s="11" t="s">
        <v>241</v>
      </c>
      <c r="D34" s="11" t="s">
        <v>25</v>
      </c>
      <c r="E34" s="20" t="s">
        <v>476</v>
      </c>
      <c r="F34" s="20">
        <v>24</v>
      </c>
      <c r="G34" s="20">
        <v>153</v>
      </c>
      <c r="H34" s="20">
        <v>329</v>
      </c>
      <c r="I34" s="20">
        <v>258.3</v>
      </c>
      <c r="J34" s="20">
        <v>26.3</v>
      </c>
      <c r="K34" s="11">
        <v>4</v>
      </c>
      <c r="L34" s="20">
        <f t="shared" si="0"/>
        <v>248</v>
      </c>
      <c r="M34" s="20">
        <f t="shared" si="1"/>
        <v>-8</v>
      </c>
      <c r="N34" s="20">
        <f t="shared" si="2"/>
        <v>11</v>
      </c>
      <c r="O34" s="20">
        <f t="shared" si="3"/>
        <v>22</v>
      </c>
      <c r="P34" s="20">
        <f t="shared" si="4"/>
        <v>78.900000000000006</v>
      </c>
      <c r="Q34" s="21">
        <f t="shared" si="5"/>
        <v>175.1</v>
      </c>
    </row>
    <row r="35" spans="1:17" x14ac:dyDescent="0.25">
      <c r="A35" s="22">
        <v>12</v>
      </c>
      <c r="B35" s="23">
        <v>260</v>
      </c>
      <c r="C35" s="12" t="s">
        <v>256</v>
      </c>
      <c r="D35" s="12" t="s">
        <v>65</v>
      </c>
      <c r="E35" s="23" t="s">
        <v>476</v>
      </c>
      <c r="F35" s="23">
        <v>34</v>
      </c>
      <c r="G35" s="23">
        <v>173</v>
      </c>
      <c r="H35" s="23">
        <v>331</v>
      </c>
      <c r="I35" s="23">
        <v>265.89999999999998</v>
      </c>
      <c r="J35" s="23">
        <v>35.5</v>
      </c>
      <c r="K35" s="12">
        <v>8.5</v>
      </c>
      <c r="L35" s="23">
        <f t="shared" si="0"/>
        <v>240</v>
      </c>
      <c r="M35" s="23">
        <f t="shared" si="1"/>
        <v>-3.5</v>
      </c>
      <c r="N35" s="23">
        <f t="shared" si="2"/>
        <v>1</v>
      </c>
      <c r="O35" s="23">
        <f t="shared" si="3"/>
        <v>2</v>
      </c>
      <c r="P35" s="23">
        <f t="shared" si="4"/>
        <v>106.5</v>
      </c>
      <c r="Q35" s="24">
        <f t="shared" si="5"/>
        <v>128.5</v>
      </c>
    </row>
    <row r="36" spans="1:17" x14ac:dyDescent="0.25">
      <c r="A36" s="19">
        <v>12</v>
      </c>
      <c r="B36" s="20">
        <v>277</v>
      </c>
      <c r="C36" s="11" t="s">
        <v>268</v>
      </c>
      <c r="D36" s="11" t="s">
        <v>77</v>
      </c>
      <c r="E36" s="20" t="s">
        <v>476</v>
      </c>
      <c r="F36" s="20">
        <v>23</v>
      </c>
      <c r="G36" s="20">
        <v>170</v>
      </c>
      <c r="H36" s="20">
        <v>334</v>
      </c>
      <c r="I36" s="20">
        <v>278.3</v>
      </c>
      <c r="J36" s="20">
        <v>27.1</v>
      </c>
      <c r="K36" s="11">
        <v>7.3</v>
      </c>
      <c r="L36" s="20">
        <f t="shared" si="0"/>
        <v>223</v>
      </c>
      <c r="M36" s="20">
        <f t="shared" si="1"/>
        <v>-4.7</v>
      </c>
      <c r="N36" s="20">
        <f t="shared" si="2"/>
        <v>12</v>
      </c>
      <c r="O36" s="20">
        <f t="shared" si="3"/>
        <v>24</v>
      </c>
      <c r="P36" s="20">
        <f t="shared" si="4"/>
        <v>81.300000000000011</v>
      </c>
      <c r="Q36" s="21">
        <f t="shared" si="5"/>
        <v>156.29999999999998</v>
      </c>
    </row>
    <row r="37" spans="1:17" x14ac:dyDescent="0.25">
      <c r="A37" s="22">
        <v>13</v>
      </c>
      <c r="B37" s="23">
        <v>306</v>
      </c>
      <c r="C37" s="12" t="s">
        <v>292</v>
      </c>
      <c r="D37" s="12" t="s">
        <v>40</v>
      </c>
      <c r="E37" s="23" t="s">
        <v>476</v>
      </c>
      <c r="F37" s="23">
        <v>24</v>
      </c>
      <c r="G37" s="23">
        <v>201</v>
      </c>
      <c r="H37" s="23">
        <v>336</v>
      </c>
      <c r="I37" s="23">
        <v>286.89999999999998</v>
      </c>
      <c r="J37" s="23">
        <v>26.6</v>
      </c>
      <c r="K37" s="12">
        <v>9.1999999999999993</v>
      </c>
      <c r="L37" s="23">
        <f t="shared" si="0"/>
        <v>194</v>
      </c>
      <c r="M37" s="23">
        <f t="shared" si="1"/>
        <v>-2.8000000000000007</v>
      </c>
      <c r="N37" s="23">
        <f t="shared" si="2"/>
        <v>11</v>
      </c>
      <c r="O37" s="23">
        <f t="shared" si="3"/>
        <v>22</v>
      </c>
      <c r="P37" s="23">
        <f t="shared" si="4"/>
        <v>79.800000000000011</v>
      </c>
      <c r="Q37" s="24">
        <f t="shared" si="5"/>
        <v>130.6</v>
      </c>
    </row>
    <row r="38" spans="1:17" x14ac:dyDescent="0.25">
      <c r="A38" s="19">
        <v>13</v>
      </c>
      <c r="B38" s="20">
        <v>319</v>
      </c>
      <c r="C38" s="11" t="s">
        <v>355</v>
      </c>
      <c r="D38" s="11" t="s">
        <v>9</v>
      </c>
      <c r="E38" s="20" t="s">
        <v>476</v>
      </c>
      <c r="F38" s="20">
        <v>26</v>
      </c>
      <c r="G38" s="20">
        <v>191</v>
      </c>
      <c r="H38" s="20">
        <v>388</v>
      </c>
      <c r="I38" s="20">
        <v>296.39999999999998</v>
      </c>
      <c r="J38" s="20">
        <v>50.4</v>
      </c>
      <c r="K38" s="11">
        <v>6</v>
      </c>
      <c r="L38" s="20">
        <f t="shared" si="0"/>
        <v>181</v>
      </c>
      <c r="M38" s="20">
        <f t="shared" si="1"/>
        <v>-6</v>
      </c>
      <c r="N38" s="20">
        <f t="shared" si="2"/>
        <v>9</v>
      </c>
      <c r="O38" s="20">
        <f t="shared" si="3"/>
        <v>18</v>
      </c>
      <c r="P38" s="20">
        <f t="shared" si="4"/>
        <v>151.19999999999999</v>
      </c>
      <c r="Q38" s="21">
        <f t="shared" si="5"/>
        <v>35.800000000000011</v>
      </c>
    </row>
    <row r="39" spans="1:17" x14ac:dyDescent="0.25">
      <c r="A39" s="22">
        <v>13</v>
      </c>
      <c r="B39" s="23">
        <v>322</v>
      </c>
      <c r="C39" s="12" t="s">
        <v>517</v>
      </c>
      <c r="D39" s="12" t="s">
        <v>9</v>
      </c>
      <c r="E39" s="23" t="s">
        <v>476</v>
      </c>
      <c r="F39" s="23">
        <v>21</v>
      </c>
      <c r="G39" s="23">
        <v>135</v>
      </c>
      <c r="H39" s="23">
        <v>347</v>
      </c>
      <c r="I39" s="23">
        <v>261.5</v>
      </c>
      <c r="J39" s="23">
        <v>46</v>
      </c>
      <c r="K39" s="12">
        <v>0</v>
      </c>
      <c r="L39" s="23">
        <f t="shared" si="0"/>
        <v>178</v>
      </c>
      <c r="M39" s="23">
        <f t="shared" si="1"/>
        <v>-12</v>
      </c>
      <c r="N39" s="23">
        <f t="shared" si="2"/>
        <v>14</v>
      </c>
      <c r="O39" s="23">
        <f t="shared" si="3"/>
        <v>28</v>
      </c>
      <c r="P39" s="23">
        <f t="shared" si="4"/>
        <v>138</v>
      </c>
      <c r="Q39" s="24">
        <f t="shared" si="5"/>
        <v>44</v>
      </c>
    </row>
    <row r="40" spans="1:17" x14ac:dyDescent="0.25">
      <c r="A40" s="19">
        <v>13</v>
      </c>
      <c r="B40" s="20">
        <v>325</v>
      </c>
      <c r="C40" s="11" t="s">
        <v>308</v>
      </c>
      <c r="D40" s="11" t="s">
        <v>28</v>
      </c>
      <c r="E40" s="20" t="s">
        <v>476</v>
      </c>
      <c r="F40" s="20">
        <v>24</v>
      </c>
      <c r="G40" s="20">
        <v>216</v>
      </c>
      <c r="H40" s="20">
        <v>351</v>
      </c>
      <c r="I40" s="20">
        <v>309.3</v>
      </c>
      <c r="J40" s="20">
        <v>24.1</v>
      </c>
      <c r="K40" s="11">
        <v>3.8</v>
      </c>
      <c r="L40" s="20">
        <f t="shared" si="0"/>
        <v>175</v>
      </c>
      <c r="M40" s="20">
        <f t="shared" si="1"/>
        <v>-8.1999999999999993</v>
      </c>
      <c r="N40" s="20">
        <f t="shared" si="2"/>
        <v>11</v>
      </c>
      <c r="O40" s="20">
        <f t="shared" si="3"/>
        <v>22</v>
      </c>
      <c r="P40" s="20">
        <f t="shared" si="4"/>
        <v>72.300000000000011</v>
      </c>
      <c r="Q40" s="21">
        <f t="shared" si="5"/>
        <v>108.29999999999998</v>
      </c>
    </row>
    <row r="41" spans="1:17" x14ac:dyDescent="0.25">
      <c r="A41" s="22">
        <v>13</v>
      </c>
      <c r="B41" s="23">
        <v>328</v>
      </c>
      <c r="C41" s="12" t="s">
        <v>390</v>
      </c>
      <c r="D41" s="12" t="s">
        <v>129</v>
      </c>
      <c r="E41" s="23" t="s">
        <v>476</v>
      </c>
      <c r="F41" s="23">
        <v>22</v>
      </c>
      <c r="G41" s="23">
        <v>139</v>
      </c>
      <c r="H41" s="23">
        <v>372</v>
      </c>
      <c r="I41" s="23">
        <v>250.3</v>
      </c>
      <c r="J41" s="23">
        <v>53.9</v>
      </c>
      <c r="K41" s="12">
        <v>0</v>
      </c>
      <c r="L41" s="23">
        <f t="shared" si="0"/>
        <v>172</v>
      </c>
      <c r="M41" s="23">
        <f t="shared" si="1"/>
        <v>-12</v>
      </c>
      <c r="N41" s="23">
        <f t="shared" si="2"/>
        <v>13</v>
      </c>
      <c r="O41" s="23">
        <f t="shared" si="3"/>
        <v>26</v>
      </c>
      <c r="P41" s="23">
        <f t="shared" si="4"/>
        <v>161.69999999999999</v>
      </c>
      <c r="Q41" s="24">
        <f t="shared" si="5"/>
        <v>12.300000000000011</v>
      </c>
    </row>
    <row r="42" spans="1:17" x14ac:dyDescent="0.25">
      <c r="A42" s="19">
        <v>13</v>
      </c>
      <c r="B42" s="20">
        <v>335</v>
      </c>
      <c r="C42" s="11" t="s">
        <v>290</v>
      </c>
      <c r="D42" s="11" t="s">
        <v>9</v>
      </c>
      <c r="E42" s="20" t="s">
        <v>476</v>
      </c>
      <c r="F42" s="20">
        <v>25</v>
      </c>
      <c r="G42" s="20">
        <v>241</v>
      </c>
      <c r="H42" s="20">
        <v>343</v>
      </c>
      <c r="I42" s="20">
        <v>305.2</v>
      </c>
      <c r="J42" s="20">
        <v>24.2</v>
      </c>
      <c r="K42" s="11">
        <v>2.5</v>
      </c>
      <c r="L42" s="20">
        <f t="shared" si="0"/>
        <v>165</v>
      </c>
      <c r="M42" s="20">
        <f t="shared" si="1"/>
        <v>-9.5</v>
      </c>
      <c r="N42" s="20">
        <f t="shared" si="2"/>
        <v>10</v>
      </c>
      <c r="O42" s="20">
        <f t="shared" si="3"/>
        <v>20</v>
      </c>
      <c r="P42" s="20">
        <f t="shared" si="4"/>
        <v>72.599999999999994</v>
      </c>
      <c r="Q42" s="21">
        <f t="shared" si="5"/>
        <v>93.4</v>
      </c>
    </row>
    <row r="43" spans="1:17" x14ac:dyDescent="0.25">
      <c r="A43" s="22">
        <v>14</v>
      </c>
      <c r="B43" s="23">
        <v>338</v>
      </c>
      <c r="C43" s="12" t="s">
        <v>343</v>
      </c>
      <c r="D43" s="12" t="s">
        <v>68</v>
      </c>
      <c r="E43" s="23" t="s">
        <v>476</v>
      </c>
      <c r="F43" s="23">
        <v>25</v>
      </c>
      <c r="G43" s="23">
        <v>161</v>
      </c>
      <c r="H43" s="23">
        <v>386</v>
      </c>
      <c r="I43" s="23">
        <v>324.39999999999998</v>
      </c>
      <c r="J43" s="23">
        <v>39.5</v>
      </c>
      <c r="K43" s="12">
        <v>4.9000000000000004</v>
      </c>
      <c r="L43" s="23">
        <f t="shared" si="0"/>
        <v>162</v>
      </c>
      <c r="M43" s="23">
        <f t="shared" si="1"/>
        <v>-7.1</v>
      </c>
      <c r="N43" s="23">
        <f t="shared" si="2"/>
        <v>10</v>
      </c>
      <c r="O43" s="23">
        <f t="shared" si="3"/>
        <v>20</v>
      </c>
      <c r="P43" s="23">
        <f t="shared" si="4"/>
        <v>118.5</v>
      </c>
      <c r="Q43" s="24">
        <f t="shared" si="5"/>
        <v>49.300000000000011</v>
      </c>
    </row>
    <row r="44" spans="1:17" x14ac:dyDescent="0.25">
      <c r="A44" s="19">
        <v>14</v>
      </c>
      <c r="B44" s="20">
        <v>339</v>
      </c>
      <c r="C44" s="11" t="s">
        <v>332</v>
      </c>
      <c r="D44" s="11" t="s">
        <v>65</v>
      </c>
      <c r="E44" s="20" t="s">
        <v>476</v>
      </c>
      <c r="F44" s="20">
        <v>23</v>
      </c>
      <c r="G44" s="20">
        <v>177</v>
      </c>
      <c r="H44" s="20">
        <v>354</v>
      </c>
      <c r="I44" s="20">
        <v>294.89999999999998</v>
      </c>
      <c r="J44" s="20">
        <v>46.6</v>
      </c>
      <c r="K44" s="11">
        <v>3.4</v>
      </c>
      <c r="L44" s="20">
        <f t="shared" si="0"/>
        <v>161</v>
      </c>
      <c r="M44" s="20">
        <f t="shared" si="1"/>
        <v>-8.6</v>
      </c>
      <c r="N44" s="20">
        <f t="shared" si="2"/>
        <v>12</v>
      </c>
      <c r="O44" s="20">
        <f t="shared" si="3"/>
        <v>24</v>
      </c>
      <c r="P44" s="20">
        <f t="shared" si="4"/>
        <v>139.80000000000001</v>
      </c>
      <c r="Q44" s="21">
        <f t="shared" si="5"/>
        <v>28</v>
      </c>
    </row>
    <row r="45" spans="1:17" x14ac:dyDescent="0.25">
      <c r="A45" s="22">
        <v>14</v>
      </c>
      <c r="B45" s="23">
        <v>341</v>
      </c>
      <c r="C45" s="12" t="s">
        <v>304</v>
      </c>
      <c r="D45" s="12" t="s">
        <v>15</v>
      </c>
      <c r="E45" s="23" t="s">
        <v>476</v>
      </c>
      <c r="F45" s="23">
        <v>31</v>
      </c>
      <c r="G45" s="23">
        <v>244</v>
      </c>
      <c r="H45" s="23">
        <v>387</v>
      </c>
      <c r="I45" s="23">
        <v>316.39999999999998</v>
      </c>
      <c r="J45" s="23">
        <v>33.4</v>
      </c>
      <c r="K45" s="12">
        <v>4.5999999999999996</v>
      </c>
      <c r="L45" s="23">
        <f t="shared" si="0"/>
        <v>159</v>
      </c>
      <c r="M45" s="23">
        <f t="shared" si="1"/>
        <v>-7.4</v>
      </c>
      <c r="N45" s="23">
        <f t="shared" si="2"/>
        <v>4</v>
      </c>
      <c r="O45" s="23">
        <f t="shared" si="3"/>
        <v>8</v>
      </c>
      <c r="P45" s="23">
        <f t="shared" si="4"/>
        <v>100.19999999999999</v>
      </c>
      <c r="Q45" s="24">
        <f t="shared" si="5"/>
        <v>52</v>
      </c>
    </row>
    <row r="46" spans="1:17" x14ac:dyDescent="0.25">
      <c r="A46" s="19">
        <v>14</v>
      </c>
      <c r="B46" s="20">
        <v>348</v>
      </c>
      <c r="C46" s="11" t="s">
        <v>317</v>
      </c>
      <c r="D46" s="11" t="s">
        <v>19</v>
      </c>
      <c r="E46" s="20" t="s">
        <v>476</v>
      </c>
      <c r="F46" s="20">
        <v>24</v>
      </c>
      <c r="G46" s="20">
        <v>242</v>
      </c>
      <c r="H46" s="20">
        <v>385</v>
      </c>
      <c r="I46" s="20">
        <v>333.7</v>
      </c>
      <c r="J46" s="20">
        <v>32.4</v>
      </c>
      <c r="K46" s="11">
        <v>2.4</v>
      </c>
      <c r="L46" s="20">
        <f t="shared" si="0"/>
        <v>152</v>
      </c>
      <c r="M46" s="20">
        <f t="shared" si="1"/>
        <v>-9.6</v>
      </c>
      <c r="N46" s="20">
        <f t="shared" si="2"/>
        <v>11</v>
      </c>
      <c r="O46" s="20">
        <f t="shared" si="3"/>
        <v>22</v>
      </c>
      <c r="P46" s="20">
        <f t="shared" si="4"/>
        <v>97.199999999999989</v>
      </c>
      <c r="Q46" s="21">
        <f t="shared" si="5"/>
        <v>57.600000000000023</v>
      </c>
    </row>
    <row r="47" spans="1:17" x14ac:dyDescent="0.25">
      <c r="A47" s="22">
        <v>14</v>
      </c>
      <c r="B47" s="23">
        <v>356</v>
      </c>
      <c r="C47" s="12" t="s">
        <v>324</v>
      </c>
      <c r="D47" s="12" t="s">
        <v>15</v>
      </c>
      <c r="E47" s="23" t="s">
        <v>476</v>
      </c>
      <c r="F47" s="23">
        <v>27</v>
      </c>
      <c r="G47" s="23">
        <v>225</v>
      </c>
      <c r="H47" s="23">
        <v>425</v>
      </c>
      <c r="I47" s="23">
        <v>324.10000000000002</v>
      </c>
      <c r="J47" s="23">
        <v>40.5</v>
      </c>
      <c r="K47" s="12">
        <v>5.4</v>
      </c>
      <c r="L47" s="23">
        <f t="shared" si="0"/>
        <v>144</v>
      </c>
      <c r="M47" s="23">
        <f t="shared" si="1"/>
        <v>-6.6</v>
      </c>
      <c r="N47" s="23">
        <f t="shared" si="2"/>
        <v>8</v>
      </c>
      <c r="O47" s="23">
        <f t="shared" si="3"/>
        <v>16</v>
      </c>
      <c r="P47" s="23">
        <f t="shared" si="4"/>
        <v>121.5</v>
      </c>
      <c r="Q47" s="24">
        <f t="shared" si="5"/>
        <v>25.300000000000011</v>
      </c>
    </row>
    <row r="48" spans="1:17" x14ac:dyDescent="0.25">
      <c r="A48" s="19">
        <v>14</v>
      </c>
      <c r="B48" s="20">
        <v>358</v>
      </c>
      <c r="C48" s="11" t="s">
        <v>346</v>
      </c>
      <c r="D48" s="11" t="s">
        <v>11</v>
      </c>
      <c r="E48" s="20" t="s">
        <v>476</v>
      </c>
      <c r="F48" s="20">
        <v>31</v>
      </c>
      <c r="G48" s="20">
        <v>234</v>
      </c>
      <c r="H48" s="20">
        <v>408</v>
      </c>
      <c r="I48" s="20">
        <v>331.1</v>
      </c>
      <c r="J48" s="20">
        <v>42.5</v>
      </c>
      <c r="K48" s="11">
        <v>5.5</v>
      </c>
      <c r="L48" s="20">
        <f t="shared" si="0"/>
        <v>142</v>
      </c>
      <c r="M48" s="20">
        <f t="shared" si="1"/>
        <v>-6.5</v>
      </c>
      <c r="N48" s="20">
        <f t="shared" si="2"/>
        <v>4</v>
      </c>
      <c r="O48" s="20">
        <f t="shared" si="3"/>
        <v>8</v>
      </c>
      <c r="P48" s="20">
        <f t="shared" si="4"/>
        <v>127.5</v>
      </c>
      <c r="Q48" s="21">
        <f t="shared" si="5"/>
        <v>9.5</v>
      </c>
    </row>
    <row r="49" spans="1:17" x14ac:dyDescent="0.25">
      <c r="A49" s="22">
        <v>14</v>
      </c>
      <c r="B49" s="23">
        <v>362</v>
      </c>
      <c r="C49" s="12" t="s">
        <v>336</v>
      </c>
      <c r="D49" s="12" t="s">
        <v>85</v>
      </c>
      <c r="E49" s="23" t="s">
        <v>476</v>
      </c>
      <c r="F49" s="23">
        <v>29</v>
      </c>
      <c r="G49" s="23">
        <v>191</v>
      </c>
      <c r="H49" s="23">
        <v>338</v>
      </c>
      <c r="I49" s="23">
        <v>313.39999999999998</v>
      </c>
      <c r="J49" s="23">
        <v>24.3</v>
      </c>
      <c r="K49" s="12">
        <v>6.4</v>
      </c>
      <c r="L49" s="23">
        <f t="shared" si="0"/>
        <v>138</v>
      </c>
      <c r="M49" s="23">
        <f t="shared" si="1"/>
        <v>-5.6</v>
      </c>
      <c r="N49" s="23">
        <f t="shared" si="2"/>
        <v>6</v>
      </c>
      <c r="O49" s="23">
        <f t="shared" si="3"/>
        <v>12</v>
      </c>
      <c r="P49" s="23">
        <f t="shared" si="4"/>
        <v>72.900000000000006</v>
      </c>
      <c r="Q49" s="24">
        <f t="shared" si="5"/>
        <v>65.900000000000006</v>
      </c>
    </row>
    <row r="50" spans="1:17" x14ac:dyDescent="0.25">
      <c r="A50" s="19">
        <v>14</v>
      </c>
      <c r="B50" s="20">
        <v>369</v>
      </c>
      <c r="C50" s="11" t="s">
        <v>354</v>
      </c>
      <c r="D50" s="11" t="s">
        <v>118</v>
      </c>
      <c r="E50" s="20" t="s">
        <v>476</v>
      </c>
      <c r="F50" s="20">
        <v>23</v>
      </c>
      <c r="G50" s="20">
        <v>250</v>
      </c>
      <c r="H50" s="20">
        <v>365</v>
      </c>
      <c r="I50" s="20">
        <v>323.2</v>
      </c>
      <c r="J50" s="20">
        <v>34.799999999999997</v>
      </c>
      <c r="K50" s="11">
        <v>1.5</v>
      </c>
      <c r="L50" s="20">
        <f t="shared" si="0"/>
        <v>131</v>
      </c>
      <c r="M50" s="20">
        <f t="shared" si="1"/>
        <v>-10.5</v>
      </c>
      <c r="N50" s="20">
        <f t="shared" si="2"/>
        <v>12</v>
      </c>
      <c r="O50" s="20">
        <f t="shared" si="3"/>
        <v>24</v>
      </c>
      <c r="P50" s="20">
        <f t="shared" si="4"/>
        <v>104.39999999999999</v>
      </c>
      <c r="Q50" s="21">
        <f t="shared" si="5"/>
        <v>29.600000000000009</v>
      </c>
    </row>
    <row r="51" spans="1:17" x14ac:dyDescent="0.25">
      <c r="A51" s="22">
        <v>14</v>
      </c>
      <c r="B51" s="23">
        <v>370</v>
      </c>
      <c r="C51" s="12" t="s">
        <v>518</v>
      </c>
      <c r="D51" s="12" t="s">
        <v>65</v>
      </c>
      <c r="E51" s="23" t="s">
        <v>476</v>
      </c>
      <c r="F51" s="23">
        <v>23</v>
      </c>
      <c r="G51" s="23">
        <v>174</v>
      </c>
      <c r="H51" s="23">
        <v>335</v>
      </c>
      <c r="I51" s="23">
        <v>287.8</v>
      </c>
      <c r="J51" s="23">
        <v>43.3</v>
      </c>
      <c r="K51" s="12">
        <v>0</v>
      </c>
      <c r="L51" s="23">
        <f t="shared" si="0"/>
        <v>130</v>
      </c>
      <c r="M51" s="23">
        <f t="shared" si="1"/>
        <v>-12</v>
      </c>
      <c r="N51" s="23">
        <f t="shared" si="2"/>
        <v>12</v>
      </c>
      <c r="O51" s="23">
        <f t="shared" si="3"/>
        <v>24</v>
      </c>
      <c r="P51" s="23">
        <f t="shared" si="4"/>
        <v>129.89999999999998</v>
      </c>
      <c r="Q51" s="24">
        <f t="shared" si="5"/>
        <v>0.10000000000002274</v>
      </c>
    </row>
    <row r="52" spans="1:17" x14ac:dyDescent="0.25">
      <c r="A52" s="19">
        <v>14</v>
      </c>
      <c r="B52" s="20">
        <v>373</v>
      </c>
      <c r="C52" s="11" t="s">
        <v>361</v>
      </c>
      <c r="D52" s="11" t="s">
        <v>54</v>
      </c>
      <c r="E52" s="20" t="s">
        <v>476</v>
      </c>
      <c r="F52" s="20">
        <v>24</v>
      </c>
      <c r="G52" s="20">
        <v>276</v>
      </c>
      <c r="H52" s="20">
        <v>396</v>
      </c>
      <c r="I52" s="20">
        <v>342.4</v>
      </c>
      <c r="J52" s="20">
        <v>32.1</v>
      </c>
      <c r="K52" s="11">
        <v>2.1</v>
      </c>
      <c r="L52" s="20">
        <f t="shared" si="0"/>
        <v>127</v>
      </c>
      <c r="M52" s="20">
        <f t="shared" si="1"/>
        <v>-9.9</v>
      </c>
      <c r="N52" s="20">
        <f t="shared" si="2"/>
        <v>11</v>
      </c>
      <c r="O52" s="20">
        <f t="shared" si="3"/>
        <v>22</v>
      </c>
      <c r="P52" s="20">
        <f t="shared" si="4"/>
        <v>96.300000000000011</v>
      </c>
      <c r="Q52" s="21">
        <f t="shared" si="5"/>
        <v>32.899999999999977</v>
      </c>
    </row>
    <row r="53" spans="1:17" x14ac:dyDescent="0.25">
      <c r="A53" s="22">
        <v>14</v>
      </c>
      <c r="B53" s="23">
        <v>374</v>
      </c>
      <c r="C53" s="12" t="s">
        <v>329</v>
      </c>
      <c r="D53" s="12" t="s">
        <v>63</v>
      </c>
      <c r="E53" s="23" t="s">
        <v>476</v>
      </c>
      <c r="F53" s="23">
        <v>34</v>
      </c>
      <c r="G53" s="23">
        <v>249</v>
      </c>
      <c r="H53" s="23">
        <v>377</v>
      </c>
      <c r="I53" s="23">
        <v>328.9</v>
      </c>
      <c r="J53" s="23">
        <v>21.8</v>
      </c>
      <c r="K53" s="12">
        <v>9</v>
      </c>
      <c r="L53" s="23">
        <f t="shared" si="0"/>
        <v>126</v>
      </c>
      <c r="M53" s="23">
        <f t="shared" si="1"/>
        <v>-3</v>
      </c>
      <c r="N53" s="23">
        <f t="shared" si="2"/>
        <v>1</v>
      </c>
      <c r="O53" s="23">
        <f t="shared" si="3"/>
        <v>2</v>
      </c>
      <c r="P53" s="23">
        <f t="shared" si="4"/>
        <v>65.400000000000006</v>
      </c>
      <c r="Q53" s="24">
        <f t="shared" si="5"/>
        <v>56.599999999999994</v>
      </c>
    </row>
    <row r="54" spans="1:17" x14ac:dyDescent="0.25">
      <c r="A54" s="19">
        <v>14</v>
      </c>
      <c r="B54" s="20">
        <v>379</v>
      </c>
      <c r="C54" s="11" t="s">
        <v>335</v>
      </c>
      <c r="D54" s="11" t="s">
        <v>15</v>
      </c>
      <c r="E54" s="20" t="s">
        <v>476</v>
      </c>
      <c r="F54" s="20">
        <v>29</v>
      </c>
      <c r="G54" s="20">
        <v>237</v>
      </c>
      <c r="H54" s="20">
        <v>370</v>
      </c>
      <c r="I54" s="20">
        <v>326.89999999999998</v>
      </c>
      <c r="J54" s="20">
        <v>34</v>
      </c>
      <c r="K54" s="11">
        <v>6.4</v>
      </c>
      <c r="L54" s="20">
        <f t="shared" si="0"/>
        <v>121</v>
      </c>
      <c r="M54" s="20">
        <f t="shared" si="1"/>
        <v>-5.6</v>
      </c>
      <c r="N54" s="20">
        <f t="shared" si="2"/>
        <v>6</v>
      </c>
      <c r="O54" s="20">
        <f t="shared" si="3"/>
        <v>12</v>
      </c>
      <c r="P54" s="20">
        <f t="shared" si="4"/>
        <v>102</v>
      </c>
      <c r="Q54" s="21">
        <f t="shared" si="5"/>
        <v>19.799999999999997</v>
      </c>
    </row>
    <row r="55" spans="1:17" x14ac:dyDescent="0.25">
      <c r="A55" s="22">
        <v>14</v>
      </c>
      <c r="B55" s="23">
        <v>386</v>
      </c>
      <c r="C55" s="12" t="s">
        <v>359</v>
      </c>
      <c r="D55" s="12" t="s">
        <v>56</v>
      </c>
      <c r="E55" s="23" t="s">
        <v>476</v>
      </c>
      <c r="F55" s="23">
        <v>29</v>
      </c>
      <c r="G55" s="23">
        <v>277</v>
      </c>
      <c r="H55" s="23">
        <v>377</v>
      </c>
      <c r="I55" s="23">
        <v>326.2</v>
      </c>
      <c r="J55" s="23">
        <v>28.3</v>
      </c>
      <c r="K55" s="12">
        <v>4.3</v>
      </c>
      <c r="L55" s="23">
        <f t="shared" si="0"/>
        <v>114</v>
      </c>
      <c r="M55" s="23">
        <f t="shared" si="1"/>
        <v>-7.7</v>
      </c>
      <c r="N55" s="23">
        <f t="shared" si="2"/>
        <v>6</v>
      </c>
      <c r="O55" s="23">
        <f t="shared" si="3"/>
        <v>12</v>
      </c>
      <c r="P55" s="23">
        <f t="shared" si="4"/>
        <v>84.9</v>
      </c>
      <c r="Q55" s="24">
        <f t="shared" si="5"/>
        <v>25.699999999999989</v>
      </c>
    </row>
    <row r="56" spans="1:17" x14ac:dyDescent="0.25">
      <c r="A56" s="19">
        <v>14</v>
      </c>
      <c r="B56" s="20">
        <v>390</v>
      </c>
      <c r="C56" s="11" t="s">
        <v>370</v>
      </c>
      <c r="D56" s="11" t="s">
        <v>81</v>
      </c>
      <c r="E56" s="20" t="s">
        <v>476</v>
      </c>
      <c r="F56" s="20">
        <v>30</v>
      </c>
      <c r="G56" s="20">
        <v>207</v>
      </c>
      <c r="H56" s="20">
        <v>407</v>
      </c>
      <c r="I56" s="20">
        <v>350.4</v>
      </c>
      <c r="J56" s="20">
        <v>37.200000000000003</v>
      </c>
      <c r="K56" s="11">
        <v>5.5</v>
      </c>
      <c r="L56" s="20">
        <f t="shared" si="0"/>
        <v>110</v>
      </c>
      <c r="M56" s="20">
        <f t="shared" si="1"/>
        <v>-6.5</v>
      </c>
      <c r="N56" s="20">
        <f t="shared" si="2"/>
        <v>5</v>
      </c>
      <c r="O56" s="20">
        <f t="shared" si="3"/>
        <v>10</v>
      </c>
      <c r="P56" s="20">
        <f t="shared" si="4"/>
        <v>111.60000000000001</v>
      </c>
      <c r="Q56" s="21">
        <f t="shared" si="5"/>
        <v>-4.6000000000000085</v>
      </c>
    </row>
    <row r="57" spans="1:17" x14ac:dyDescent="0.25">
      <c r="A57" s="22">
        <v>14</v>
      </c>
      <c r="B57" s="23">
        <v>391</v>
      </c>
      <c r="C57" s="12" t="s">
        <v>388</v>
      </c>
      <c r="D57" s="12" t="s">
        <v>85</v>
      </c>
      <c r="E57" s="23" t="s">
        <v>476</v>
      </c>
      <c r="F57" s="23">
        <v>24</v>
      </c>
      <c r="G57" s="23">
        <v>256</v>
      </c>
      <c r="H57" s="23">
        <v>383</v>
      </c>
      <c r="I57" s="23">
        <v>343.6</v>
      </c>
      <c r="J57" s="23">
        <v>27.9</v>
      </c>
      <c r="K57" s="12">
        <v>0.9</v>
      </c>
      <c r="L57" s="23">
        <f t="shared" si="0"/>
        <v>109</v>
      </c>
      <c r="M57" s="23">
        <f t="shared" si="1"/>
        <v>-11.1</v>
      </c>
      <c r="N57" s="23">
        <f t="shared" si="2"/>
        <v>11</v>
      </c>
      <c r="O57" s="23">
        <f t="shared" si="3"/>
        <v>22</v>
      </c>
      <c r="P57" s="23">
        <f t="shared" si="4"/>
        <v>83.699999999999989</v>
      </c>
      <c r="Q57" s="24">
        <f t="shared" si="5"/>
        <v>25.100000000000009</v>
      </c>
    </row>
    <row r="58" spans="1:17" x14ac:dyDescent="0.25">
      <c r="A58" s="19">
        <v>14</v>
      </c>
      <c r="B58" s="20">
        <v>399</v>
      </c>
      <c r="C58" s="11" t="s">
        <v>372</v>
      </c>
      <c r="D58" s="11" t="s">
        <v>34</v>
      </c>
      <c r="E58" s="20" t="s">
        <v>476</v>
      </c>
      <c r="F58" s="20">
        <v>27</v>
      </c>
      <c r="G58" s="20">
        <v>260</v>
      </c>
      <c r="H58" s="20">
        <v>385</v>
      </c>
      <c r="I58" s="20">
        <v>334.5</v>
      </c>
      <c r="J58" s="20">
        <v>27.4</v>
      </c>
      <c r="K58" s="11">
        <v>4.0999999999999996</v>
      </c>
      <c r="L58" s="20">
        <f t="shared" si="0"/>
        <v>101</v>
      </c>
      <c r="M58" s="20">
        <f t="shared" si="1"/>
        <v>-7.9</v>
      </c>
      <c r="N58" s="20">
        <f t="shared" si="2"/>
        <v>8</v>
      </c>
      <c r="O58" s="20">
        <f t="shared" si="3"/>
        <v>16</v>
      </c>
      <c r="P58" s="20">
        <f t="shared" si="4"/>
        <v>82.199999999999989</v>
      </c>
      <c r="Q58" s="21">
        <f t="shared" si="5"/>
        <v>19.000000000000014</v>
      </c>
    </row>
    <row r="59" spans="1:17" x14ac:dyDescent="0.25">
      <c r="A59" s="22">
        <v>15</v>
      </c>
      <c r="B59" s="23">
        <v>409</v>
      </c>
      <c r="C59" s="12" t="s">
        <v>344</v>
      </c>
      <c r="D59" s="12" t="s">
        <v>45</v>
      </c>
      <c r="E59" s="23" t="s">
        <v>476</v>
      </c>
      <c r="F59" s="23">
        <v>24</v>
      </c>
      <c r="G59" s="23">
        <v>317</v>
      </c>
      <c r="H59" s="23">
        <v>384</v>
      </c>
      <c r="I59" s="23">
        <v>349</v>
      </c>
      <c r="J59" s="23">
        <v>18.600000000000001</v>
      </c>
      <c r="K59" s="12">
        <v>0</v>
      </c>
      <c r="L59" s="23">
        <f t="shared" si="0"/>
        <v>91</v>
      </c>
      <c r="M59" s="23">
        <f t="shared" si="1"/>
        <v>-12</v>
      </c>
      <c r="N59" s="23">
        <f t="shared" si="2"/>
        <v>11</v>
      </c>
      <c r="O59" s="23">
        <f t="shared" si="3"/>
        <v>22</v>
      </c>
      <c r="P59" s="23">
        <f t="shared" si="4"/>
        <v>55.800000000000004</v>
      </c>
      <c r="Q59" s="24">
        <f t="shared" si="5"/>
        <v>33.199999999999996</v>
      </c>
    </row>
    <row r="60" spans="1:17" x14ac:dyDescent="0.25">
      <c r="A60" s="19">
        <v>15</v>
      </c>
      <c r="B60" s="20">
        <v>410</v>
      </c>
      <c r="C60" s="11" t="s">
        <v>472</v>
      </c>
      <c r="D60" s="11" t="s">
        <v>15</v>
      </c>
      <c r="E60" s="20" t="s">
        <v>476</v>
      </c>
      <c r="F60" s="20">
        <v>23</v>
      </c>
      <c r="G60" s="20">
        <v>257</v>
      </c>
      <c r="H60" s="20">
        <v>349</v>
      </c>
      <c r="I60" s="20">
        <v>296.60000000000002</v>
      </c>
      <c r="J60" s="20">
        <v>38.200000000000003</v>
      </c>
      <c r="K60" s="11">
        <v>0</v>
      </c>
      <c r="L60" s="20">
        <f t="shared" si="0"/>
        <v>90</v>
      </c>
      <c r="M60" s="20">
        <f t="shared" si="1"/>
        <v>-12</v>
      </c>
      <c r="N60" s="20">
        <f t="shared" si="2"/>
        <v>12</v>
      </c>
      <c r="O60" s="20">
        <f t="shared" si="3"/>
        <v>24</v>
      </c>
      <c r="P60" s="20">
        <f t="shared" si="4"/>
        <v>114.60000000000001</v>
      </c>
      <c r="Q60" s="21">
        <f t="shared" si="5"/>
        <v>-24.600000000000009</v>
      </c>
    </row>
    <row r="61" spans="1:17" x14ac:dyDescent="0.25">
      <c r="A61" s="22">
        <v>15</v>
      </c>
      <c r="B61" s="23">
        <v>411</v>
      </c>
      <c r="C61" s="12" t="s">
        <v>403</v>
      </c>
      <c r="D61" s="12" t="s">
        <v>43</v>
      </c>
      <c r="E61" s="23" t="s">
        <v>476</v>
      </c>
      <c r="F61" s="23">
        <v>24</v>
      </c>
      <c r="G61" s="23">
        <v>272</v>
      </c>
      <c r="H61" s="23">
        <v>419</v>
      </c>
      <c r="I61" s="23">
        <v>352.8</v>
      </c>
      <c r="J61" s="23">
        <v>31.2</v>
      </c>
      <c r="K61" s="12">
        <v>0</v>
      </c>
      <c r="L61" s="23">
        <f t="shared" si="0"/>
        <v>89</v>
      </c>
      <c r="M61" s="23">
        <f t="shared" si="1"/>
        <v>-12</v>
      </c>
      <c r="N61" s="23">
        <f t="shared" si="2"/>
        <v>11</v>
      </c>
      <c r="O61" s="23">
        <f t="shared" si="3"/>
        <v>22</v>
      </c>
      <c r="P61" s="23">
        <f t="shared" si="4"/>
        <v>93.6</v>
      </c>
      <c r="Q61" s="24">
        <f t="shared" si="5"/>
        <v>-6.5999999999999943</v>
      </c>
    </row>
    <row r="62" spans="1:17" x14ac:dyDescent="0.25">
      <c r="A62" s="19">
        <v>15</v>
      </c>
      <c r="B62" s="20">
        <v>412</v>
      </c>
      <c r="C62" s="11" t="s">
        <v>397</v>
      </c>
      <c r="D62" s="11" t="s">
        <v>68</v>
      </c>
      <c r="E62" s="20" t="s">
        <v>476</v>
      </c>
      <c r="F62" s="20">
        <v>28</v>
      </c>
      <c r="G62" s="20">
        <v>142</v>
      </c>
      <c r="H62" s="20">
        <v>356</v>
      </c>
      <c r="I62" s="20">
        <v>307.60000000000002</v>
      </c>
      <c r="J62" s="20">
        <v>45.1</v>
      </c>
      <c r="K62" s="11">
        <v>11.3</v>
      </c>
      <c r="L62" s="20">
        <f t="shared" si="0"/>
        <v>88</v>
      </c>
      <c r="M62" s="20">
        <f t="shared" si="1"/>
        <v>-0.69999999999999929</v>
      </c>
      <c r="N62" s="20">
        <f t="shared" si="2"/>
        <v>7</v>
      </c>
      <c r="O62" s="20">
        <f t="shared" si="3"/>
        <v>14</v>
      </c>
      <c r="P62" s="20">
        <f t="shared" si="4"/>
        <v>135.30000000000001</v>
      </c>
      <c r="Q62" s="21">
        <f t="shared" si="5"/>
        <v>-34.700000000000017</v>
      </c>
    </row>
    <row r="63" spans="1:17" x14ac:dyDescent="0.25">
      <c r="A63" s="22">
        <v>15</v>
      </c>
      <c r="B63" s="23">
        <v>442</v>
      </c>
      <c r="C63" s="12" t="s">
        <v>402</v>
      </c>
      <c r="D63" s="12" t="s">
        <v>13</v>
      </c>
      <c r="E63" s="23" t="s">
        <v>476</v>
      </c>
      <c r="F63" s="23">
        <v>25</v>
      </c>
      <c r="G63" s="23">
        <v>276</v>
      </c>
      <c r="H63" s="23">
        <v>345</v>
      </c>
      <c r="I63" s="23">
        <v>301</v>
      </c>
      <c r="J63" s="23">
        <v>31.2</v>
      </c>
      <c r="K63" s="12">
        <v>2.8</v>
      </c>
      <c r="L63" s="23">
        <f t="shared" si="0"/>
        <v>58</v>
      </c>
      <c r="M63" s="23">
        <f t="shared" si="1"/>
        <v>-9.1999999999999993</v>
      </c>
      <c r="N63" s="23">
        <f t="shared" si="2"/>
        <v>10</v>
      </c>
      <c r="O63" s="23">
        <f t="shared" si="3"/>
        <v>20</v>
      </c>
      <c r="P63" s="23">
        <f t="shared" si="4"/>
        <v>93.6</v>
      </c>
      <c r="Q63" s="24">
        <f t="shared" si="5"/>
        <v>-33.999999999999993</v>
      </c>
    </row>
    <row r="64" spans="1:17" x14ac:dyDescent="0.25">
      <c r="A64" s="19">
        <v>15</v>
      </c>
      <c r="B64" s="20">
        <v>446</v>
      </c>
      <c r="C64" s="11" t="s">
        <v>454</v>
      </c>
      <c r="D64" s="11" t="s">
        <v>157</v>
      </c>
      <c r="E64" s="20" t="s">
        <v>476</v>
      </c>
      <c r="F64" s="20">
        <v>22</v>
      </c>
      <c r="G64" s="20">
        <v>242</v>
      </c>
      <c r="H64" s="20">
        <v>352</v>
      </c>
      <c r="I64" s="20">
        <v>307.7</v>
      </c>
      <c r="J64" s="20">
        <v>47.4</v>
      </c>
      <c r="K64" s="11">
        <v>0</v>
      </c>
      <c r="L64" s="20">
        <f t="shared" si="0"/>
        <v>54</v>
      </c>
      <c r="M64" s="20">
        <f t="shared" si="1"/>
        <v>-12</v>
      </c>
      <c r="N64" s="20">
        <f t="shared" si="2"/>
        <v>13</v>
      </c>
      <c r="O64" s="20">
        <f t="shared" si="3"/>
        <v>26</v>
      </c>
      <c r="P64" s="20">
        <f t="shared" si="4"/>
        <v>142.19999999999999</v>
      </c>
      <c r="Q64" s="21">
        <f t="shared" si="5"/>
        <v>-86.199999999999989</v>
      </c>
    </row>
    <row r="65" spans="1:17" x14ac:dyDescent="0.25">
      <c r="A65" s="22">
        <v>15</v>
      </c>
      <c r="B65" s="23">
        <v>448</v>
      </c>
      <c r="C65" s="12" t="s">
        <v>441</v>
      </c>
      <c r="D65" s="12" t="s">
        <v>11</v>
      </c>
      <c r="E65" s="23" t="s">
        <v>476</v>
      </c>
      <c r="F65" s="23">
        <v>24</v>
      </c>
      <c r="G65" s="23">
        <v>338</v>
      </c>
      <c r="H65" s="23">
        <v>382</v>
      </c>
      <c r="I65" s="23">
        <v>354.6</v>
      </c>
      <c r="J65" s="23">
        <v>15</v>
      </c>
      <c r="K65" s="12">
        <v>1.9</v>
      </c>
      <c r="L65" s="23">
        <f t="shared" si="0"/>
        <v>52</v>
      </c>
      <c r="M65" s="23">
        <f t="shared" si="1"/>
        <v>-10.1</v>
      </c>
      <c r="N65" s="23">
        <f t="shared" si="2"/>
        <v>11</v>
      </c>
      <c r="O65" s="23">
        <f t="shared" si="3"/>
        <v>22</v>
      </c>
      <c r="P65" s="23">
        <f t="shared" si="4"/>
        <v>45</v>
      </c>
      <c r="Q65" s="24">
        <f t="shared" si="5"/>
        <v>8.7999999999999972</v>
      </c>
    </row>
    <row r="66" spans="1:17" x14ac:dyDescent="0.25">
      <c r="A66" s="19">
        <v>15</v>
      </c>
      <c r="B66" s="20">
        <v>454</v>
      </c>
      <c r="C66" s="11" t="s">
        <v>421</v>
      </c>
      <c r="D66" s="11" t="s">
        <v>36</v>
      </c>
      <c r="E66" s="20" t="s">
        <v>476</v>
      </c>
      <c r="F66" s="20">
        <v>22</v>
      </c>
      <c r="G66" s="20">
        <v>285</v>
      </c>
      <c r="H66" s="20">
        <v>357</v>
      </c>
      <c r="I66" s="20">
        <v>318.3</v>
      </c>
      <c r="J66" s="20">
        <v>29.6</v>
      </c>
      <c r="K66" s="11">
        <v>1.1000000000000001</v>
      </c>
      <c r="L66" s="20">
        <f t="shared" ref="L66:L78" si="6">500-B66</f>
        <v>46</v>
      </c>
      <c r="M66" s="20">
        <f t="shared" ref="M66:M78" si="7">K66-12</f>
        <v>-10.9</v>
      </c>
      <c r="N66" s="20">
        <f t="shared" ref="N66:N78" si="8">35-F66</f>
        <v>13</v>
      </c>
      <c r="O66" s="20">
        <f t="shared" ref="O66:O78" si="9">N66*2</f>
        <v>26</v>
      </c>
      <c r="P66" s="20">
        <f t="shared" ref="P66:P78" si="10">J66*3</f>
        <v>88.800000000000011</v>
      </c>
      <c r="Q66" s="21">
        <f t="shared" ref="Q66:Q78" si="11">L66+(M66*2)+O66-P66</f>
        <v>-38.600000000000009</v>
      </c>
    </row>
    <row r="67" spans="1:17" x14ac:dyDescent="0.25">
      <c r="A67" s="22">
        <v>15</v>
      </c>
      <c r="B67" s="23">
        <v>463</v>
      </c>
      <c r="C67" s="12" t="s">
        <v>401</v>
      </c>
      <c r="D67" s="12" t="s">
        <v>118</v>
      </c>
      <c r="E67" s="23" t="s">
        <v>476</v>
      </c>
      <c r="F67" s="23">
        <v>22</v>
      </c>
      <c r="G67" s="23">
        <v>315</v>
      </c>
      <c r="H67" s="23">
        <v>390</v>
      </c>
      <c r="I67" s="23">
        <v>367.6</v>
      </c>
      <c r="J67" s="23">
        <v>13.3</v>
      </c>
      <c r="K67" s="12">
        <v>0.8</v>
      </c>
      <c r="L67" s="23">
        <f t="shared" si="6"/>
        <v>37</v>
      </c>
      <c r="M67" s="23">
        <f t="shared" si="7"/>
        <v>-11.2</v>
      </c>
      <c r="N67" s="23">
        <f t="shared" si="8"/>
        <v>13</v>
      </c>
      <c r="O67" s="23">
        <f t="shared" si="9"/>
        <v>26</v>
      </c>
      <c r="P67" s="23">
        <f t="shared" si="10"/>
        <v>39.900000000000006</v>
      </c>
      <c r="Q67" s="24">
        <f t="shared" si="11"/>
        <v>0.69999999999999574</v>
      </c>
    </row>
    <row r="68" spans="1:17" x14ac:dyDescent="0.25">
      <c r="A68" s="19">
        <v>15</v>
      </c>
      <c r="B68" s="20">
        <v>465</v>
      </c>
      <c r="C68" s="11" t="s">
        <v>459</v>
      </c>
      <c r="D68" s="11" t="s">
        <v>157</v>
      </c>
      <c r="E68" s="20" t="s">
        <v>476</v>
      </c>
      <c r="F68" s="20">
        <v>28</v>
      </c>
      <c r="G68" s="20">
        <v>324</v>
      </c>
      <c r="H68" s="20">
        <v>387</v>
      </c>
      <c r="I68" s="20">
        <v>355.8</v>
      </c>
      <c r="J68" s="20">
        <v>22.4</v>
      </c>
      <c r="K68" s="11">
        <v>4.2</v>
      </c>
      <c r="L68" s="20">
        <f t="shared" si="6"/>
        <v>35</v>
      </c>
      <c r="M68" s="20">
        <f t="shared" si="7"/>
        <v>-7.8</v>
      </c>
      <c r="N68" s="20">
        <f t="shared" si="8"/>
        <v>7</v>
      </c>
      <c r="O68" s="20">
        <f t="shared" si="9"/>
        <v>14</v>
      </c>
      <c r="P68" s="20">
        <f t="shared" si="10"/>
        <v>67.199999999999989</v>
      </c>
      <c r="Q68" s="21">
        <f t="shared" si="11"/>
        <v>-33.79999999999999</v>
      </c>
    </row>
    <row r="69" spans="1:17" x14ac:dyDescent="0.25">
      <c r="A69" s="22">
        <v>15</v>
      </c>
      <c r="B69" s="23">
        <v>469</v>
      </c>
      <c r="C69" s="12" t="s">
        <v>413</v>
      </c>
      <c r="D69" s="12" t="s">
        <v>36</v>
      </c>
      <c r="E69" s="23" t="s">
        <v>476</v>
      </c>
      <c r="F69" s="23">
        <v>35</v>
      </c>
      <c r="G69" s="23">
        <v>312</v>
      </c>
      <c r="H69" s="23">
        <v>357</v>
      </c>
      <c r="I69" s="23">
        <v>335.3</v>
      </c>
      <c r="J69" s="23">
        <v>18.399999999999999</v>
      </c>
      <c r="K69" s="12">
        <v>4.8</v>
      </c>
      <c r="L69" s="23">
        <f t="shared" si="6"/>
        <v>31</v>
      </c>
      <c r="M69" s="23">
        <f t="shared" si="7"/>
        <v>-7.2</v>
      </c>
      <c r="N69" s="23">
        <f t="shared" si="8"/>
        <v>0</v>
      </c>
      <c r="O69" s="23">
        <f t="shared" si="9"/>
        <v>0</v>
      </c>
      <c r="P69" s="23">
        <f t="shared" si="10"/>
        <v>55.199999999999996</v>
      </c>
      <c r="Q69" s="24">
        <f t="shared" si="11"/>
        <v>-38.599999999999994</v>
      </c>
    </row>
    <row r="70" spans="1:17" x14ac:dyDescent="0.25">
      <c r="A70" s="19">
        <v>16</v>
      </c>
      <c r="B70" s="20">
        <v>486</v>
      </c>
      <c r="C70" s="11" t="s">
        <v>505</v>
      </c>
      <c r="D70" s="11" t="s">
        <v>19</v>
      </c>
      <c r="E70" s="20" t="s">
        <v>476</v>
      </c>
      <c r="F70" s="20">
        <v>24</v>
      </c>
      <c r="G70" s="20">
        <v>339</v>
      </c>
      <c r="H70" s="20">
        <v>378</v>
      </c>
      <c r="I70" s="20">
        <v>354.7</v>
      </c>
      <c r="J70" s="20">
        <v>16.8</v>
      </c>
      <c r="K70" s="11">
        <v>1.1000000000000001</v>
      </c>
      <c r="L70" s="20">
        <f t="shared" si="6"/>
        <v>14</v>
      </c>
      <c r="M70" s="20">
        <f t="shared" si="7"/>
        <v>-10.9</v>
      </c>
      <c r="N70" s="20">
        <f t="shared" si="8"/>
        <v>11</v>
      </c>
      <c r="O70" s="20">
        <f t="shared" si="9"/>
        <v>22</v>
      </c>
      <c r="P70" s="20">
        <f t="shared" si="10"/>
        <v>50.400000000000006</v>
      </c>
      <c r="Q70" s="21">
        <f t="shared" si="11"/>
        <v>-36.200000000000003</v>
      </c>
    </row>
    <row r="71" spans="1:17" x14ac:dyDescent="0.25">
      <c r="A71" s="22">
        <v>16</v>
      </c>
      <c r="B71" s="23">
        <v>487</v>
      </c>
      <c r="C71" s="12" t="s">
        <v>468</v>
      </c>
      <c r="D71" s="12" t="s">
        <v>28</v>
      </c>
      <c r="E71" s="23" t="s">
        <v>476</v>
      </c>
      <c r="F71" s="23">
        <v>22</v>
      </c>
      <c r="G71" s="23">
        <v>352</v>
      </c>
      <c r="H71" s="23">
        <v>361</v>
      </c>
      <c r="I71" s="23">
        <v>355.7</v>
      </c>
      <c r="J71" s="23">
        <v>3.9</v>
      </c>
      <c r="K71" s="12">
        <v>0.6</v>
      </c>
      <c r="L71" s="23">
        <f t="shared" si="6"/>
        <v>13</v>
      </c>
      <c r="M71" s="23">
        <f t="shared" si="7"/>
        <v>-11.4</v>
      </c>
      <c r="N71" s="23">
        <f t="shared" si="8"/>
        <v>13</v>
      </c>
      <c r="O71" s="23">
        <f t="shared" si="9"/>
        <v>26</v>
      </c>
      <c r="P71" s="23">
        <f t="shared" si="10"/>
        <v>11.7</v>
      </c>
      <c r="Q71" s="24">
        <f t="shared" si="11"/>
        <v>4.5</v>
      </c>
    </row>
    <row r="72" spans="1:17" x14ac:dyDescent="0.25">
      <c r="A72" s="19">
        <v>16</v>
      </c>
      <c r="B72" s="20">
        <v>495</v>
      </c>
      <c r="C72" s="11" t="s">
        <v>451</v>
      </c>
      <c r="D72" s="11" t="s">
        <v>48</v>
      </c>
      <c r="E72" s="20" t="s">
        <v>476</v>
      </c>
      <c r="F72" s="20">
        <v>25</v>
      </c>
      <c r="G72" s="20">
        <v>335</v>
      </c>
      <c r="H72" s="20">
        <v>336</v>
      </c>
      <c r="I72" s="20">
        <v>335.5</v>
      </c>
      <c r="J72" s="20">
        <v>0.5</v>
      </c>
      <c r="K72" s="11">
        <v>0.3</v>
      </c>
      <c r="L72" s="20">
        <f t="shared" si="6"/>
        <v>5</v>
      </c>
      <c r="M72" s="20">
        <f t="shared" si="7"/>
        <v>-11.7</v>
      </c>
      <c r="N72" s="20">
        <f t="shared" si="8"/>
        <v>10</v>
      </c>
      <c r="O72" s="20">
        <f t="shared" si="9"/>
        <v>20</v>
      </c>
      <c r="P72" s="20">
        <f t="shared" si="10"/>
        <v>1.5</v>
      </c>
      <c r="Q72" s="21">
        <f t="shared" si="11"/>
        <v>0.10000000000000142</v>
      </c>
    </row>
    <row r="73" spans="1:17" x14ac:dyDescent="0.25">
      <c r="A73" s="22">
        <v>16</v>
      </c>
      <c r="B73" s="23">
        <v>496</v>
      </c>
      <c r="C73" s="12" t="s">
        <v>507</v>
      </c>
      <c r="D73" s="12" t="s">
        <v>129</v>
      </c>
      <c r="E73" s="23" t="s">
        <v>476</v>
      </c>
      <c r="F73" s="23">
        <v>26</v>
      </c>
      <c r="G73" s="23">
        <v>344</v>
      </c>
      <c r="H73" s="23">
        <v>384</v>
      </c>
      <c r="I73" s="23">
        <v>365.7</v>
      </c>
      <c r="J73" s="23">
        <v>16.5</v>
      </c>
      <c r="K73" s="12">
        <v>2.8</v>
      </c>
      <c r="L73" s="23">
        <f t="shared" si="6"/>
        <v>4</v>
      </c>
      <c r="M73" s="23">
        <f t="shared" si="7"/>
        <v>-9.1999999999999993</v>
      </c>
      <c r="N73" s="23">
        <f t="shared" si="8"/>
        <v>9</v>
      </c>
      <c r="O73" s="23">
        <f t="shared" si="9"/>
        <v>18</v>
      </c>
      <c r="P73" s="23">
        <f t="shared" si="10"/>
        <v>49.5</v>
      </c>
      <c r="Q73" s="24">
        <f t="shared" si="11"/>
        <v>-45.9</v>
      </c>
    </row>
    <row r="74" spans="1:17" x14ac:dyDescent="0.25">
      <c r="A74" s="19">
        <v>16</v>
      </c>
      <c r="B74" s="20">
        <v>499</v>
      </c>
      <c r="C74" s="11" t="s">
        <v>453</v>
      </c>
      <c r="D74" s="11" t="s">
        <v>157</v>
      </c>
      <c r="E74" s="20" t="s">
        <v>476</v>
      </c>
      <c r="F74" s="20">
        <v>31</v>
      </c>
      <c r="G74" s="20">
        <v>339</v>
      </c>
      <c r="H74" s="20">
        <v>416</v>
      </c>
      <c r="I74" s="20">
        <v>370.3</v>
      </c>
      <c r="J74" s="20">
        <v>33</v>
      </c>
      <c r="K74" s="11">
        <v>1.2</v>
      </c>
      <c r="L74" s="20">
        <f t="shared" si="6"/>
        <v>1</v>
      </c>
      <c r="M74" s="20">
        <f t="shared" si="7"/>
        <v>-10.8</v>
      </c>
      <c r="N74" s="20">
        <f t="shared" si="8"/>
        <v>4</v>
      </c>
      <c r="O74" s="20">
        <f t="shared" si="9"/>
        <v>8</v>
      </c>
      <c r="P74" s="20">
        <f t="shared" si="10"/>
        <v>99</v>
      </c>
      <c r="Q74" s="21">
        <f t="shared" si="11"/>
        <v>-111.6</v>
      </c>
    </row>
    <row r="75" spans="1:17" x14ac:dyDescent="0.25">
      <c r="A75" s="22">
        <v>16</v>
      </c>
      <c r="B75" s="23">
        <v>502</v>
      </c>
      <c r="C75" s="12" t="s">
        <v>461</v>
      </c>
      <c r="D75" s="12" t="s">
        <v>129</v>
      </c>
      <c r="E75" s="23" t="s">
        <v>476</v>
      </c>
      <c r="F75" s="23">
        <v>25</v>
      </c>
      <c r="G75" s="23">
        <v>346</v>
      </c>
      <c r="H75" s="23">
        <v>353</v>
      </c>
      <c r="I75" s="23">
        <v>349.5</v>
      </c>
      <c r="J75" s="23">
        <v>3.5</v>
      </c>
      <c r="K75" s="12">
        <v>3.9</v>
      </c>
      <c r="L75" s="23">
        <f t="shared" si="6"/>
        <v>-2</v>
      </c>
      <c r="M75" s="23">
        <f t="shared" si="7"/>
        <v>-8.1</v>
      </c>
      <c r="N75" s="23">
        <f t="shared" si="8"/>
        <v>10</v>
      </c>
      <c r="O75" s="23">
        <f t="shared" si="9"/>
        <v>20</v>
      </c>
      <c r="P75" s="23">
        <f t="shared" si="10"/>
        <v>10.5</v>
      </c>
      <c r="Q75" s="24">
        <f t="shared" si="11"/>
        <v>-8.6999999999999993</v>
      </c>
    </row>
    <row r="76" spans="1:17" x14ac:dyDescent="0.25">
      <c r="A76" s="19">
        <v>16</v>
      </c>
      <c r="B76" s="20">
        <v>505</v>
      </c>
      <c r="C76" s="11" t="s">
        <v>467</v>
      </c>
      <c r="D76" s="11" t="s">
        <v>65</v>
      </c>
      <c r="E76" s="20" t="s">
        <v>476</v>
      </c>
      <c r="F76" s="20">
        <v>28</v>
      </c>
      <c r="G76" s="20">
        <v>347</v>
      </c>
      <c r="H76" s="20">
        <v>358</v>
      </c>
      <c r="I76" s="20">
        <v>352.5</v>
      </c>
      <c r="J76" s="20">
        <v>5.5</v>
      </c>
      <c r="K76" s="11">
        <v>1.2</v>
      </c>
      <c r="L76" s="20">
        <f t="shared" si="6"/>
        <v>-5</v>
      </c>
      <c r="M76" s="20">
        <f t="shared" si="7"/>
        <v>-10.8</v>
      </c>
      <c r="N76" s="20">
        <f t="shared" si="8"/>
        <v>7</v>
      </c>
      <c r="O76" s="20">
        <f t="shared" si="9"/>
        <v>14</v>
      </c>
      <c r="P76" s="20">
        <f t="shared" si="10"/>
        <v>16.5</v>
      </c>
      <c r="Q76" s="21">
        <f t="shared" si="11"/>
        <v>-29.1</v>
      </c>
    </row>
    <row r="77" spans="1:17" x14ac:dyDescent="0.25">
      <c r="A77" s="22">
        <v>16</v>
      </c>
      <c r="B77" s="23">
        <v>512</v>
      </c>
      <c r="C77" s="12" t="s">
        <v>522</v>
      </c>
      <c r="D77" s="12" t="s">
        <v>32</v>
      </c>
      <c r="E77" s="23" t="s">
        <v>476</v>
      </c>
      <c r="F77" s="23">
        <v>26</v>
      </c>
      <c r="G77" s="23">
        <v>336</v>
      </c>
      <c r="H77" s="23">
        <v>411</v>
      </c>
      <c r="I77" s="23">
        <v>373.5</v>
      </c>
      <c r="J77" s="23">
        <v>37.5</v>
      </c>
      <c r="K77" s="12">
        <v>3.1</v>
      </c>
      <c r="L77" s="23">
        <f t="shared" si="6"/>
        <v>-12</v>
      </c>
      <c r="M77" s="23">
        <f t="shared" si="7"/>
        <v>-8.9</v>
      </c>
      <c r="N77" s="23">
        <f t="shared" si="8"/>
        <v>9</v>
      </c>
      <c r="O77" s="23">
        <f t="shared" si="9"/>
        <v>18</v>
      </c>
      <c r="P77" s="23">
        <f t="shared" si="10"/>
        <v>112.5</v>
      </c>
      <c r="Q77" s="24">
        <f t="shared" si="11"/>
        <v>-124.3</v>
      </c>
    </row>
    <row r="78" spans="1:17" x14ac:dyDescent="0.25">
      <c r="A78" s="19">
        <v>16</v>
      </c>
      <c r="B78" s="20">
        <v>517</v>
      </c>
      <c r="C78" s="11" t="s">
        <v>519</v>
      </c>
      <c r="D78" s="11" t="s">
        <v>23</v>
      </c>
      <c r="E78" s="20" t="s">
        <v>476</v>
      </c>
      <c r="F78" s="20">
        <v>23</v>
      </c>
      <c r="G78" s="20">
        <v>367</v>
      </c>
      <c r="H78" s="20">
        <v>394</v>
      </c>
      <c r="I78" s="20">
        <v>380.5</v>
      </c>
      <c r="J78" s="20">
        <v>13.5</v>
      </c>
      <c r="K78" s="11">
        <v>0</v>
      </c>
      <c r="L78" s="20">
        <f t="shared" si="6"/>
        <v>-17</v>
      </c>
      <c r="M78" s="20">
        <f t="shared" si="7"/>
        <v>-12</v>
      </c>
      <c r="N78" s="20">
        <f t="shared" si="8"/>
        <v>12</v>
      </c>
      <c r="O78" s="20">
        <f t="shared" si="9"/>
        <v>24</v>
      </c>
      <c r="P78" s="20">
        <f t="shared" si="10"/>
        <v>40.5</v>
      </c>
      <c r="Q78" s="21">
        <f t="shared" si="11"/>
        <v>-57.5</v>
      </c>
    </row>
  </sheetData>
  <autoFilter ref="A1:Q78" xr:uid="{5C9A9D31-7382-429A-957E-8A2FF1EA552D}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7"/>
  <sheetViews>
    <sheetView tabSelected="1" workbookViewId="0">
      <selection activeCell="D4" sqref="D4"/>
    </sheetView>
  </sheetViews>
  <sheetFormatPr defaultRowHeight="15" x14ac:dyDescent="0.25"/>
  <cols>
    <col min="1" max="1" width="9.140625" style="1"/>
    <col min="2" max="2" width="22.7109375" style="4" customWidth="1"/>
    <col min="3" max="3" width="9.140625" style="4"/>
    <col min="4" max="4" width="9.140625" style="1"/>
    <col min="5" max="5" width="28.5703125" style="4" customWidth="1"/>
  </cols>
  <sheetData>
    <row r="1" spans="1:5" x14ac:dyDescent="0.25">
      <c r="A1" s="5" t="s">
        <v>489</v>
      </c>
      <c r="B1" s="6" t="s">
        <v>490</v>
      </c>
      <c r="C1" s="6"/>
      <c r="D1" s="5" t="s">
        <v>489</v>
      </c>
      <c r="E1" s="6" t="s">
        <v>490</v>
      </c>
    </row>
    <row r="2" spans="1:5" x14ac:dyDescent="0.25">
      <c r="A2" s="7">
        <v>30</v>
      </c>
      <c r="B2" s="8" t="s">
        <v>491</v>
      </c>
      <c r="C2" s="8"/>
      <c r="D2" s="7">
        <v>35</v>
      </c>
      <c r="E2" s="8" t="s">
        <v>492</v>
      </c>
    </row>
    <row r="3" spans="1:5" x14ac:dyDescent="0.25">
      <c r="A3" s="9">
        <v>24</v>
      </c>
      <c r="B3" s="10" t="s">
        <v>493</v>
      </c>
      <c r="C3" s="10"/>
      <c r="D3" s="9">
        <v>15</v>
      </c>
      <c r="E3" s="10" t="s">
        <v>494</v>
      </c>
    </row>
    <row r="4" spans="1:5" x14ac:dyDescent="0.25">
      <c r="A4" s="7">
        <v>16</v>
      </c>
      <c r="B4" s="8" t="s">
        <v>495</v>
      </c>
      <c r="C4" s="8"/>
      <c r="D4" s="7">
        <v>6</v>
      </c>
      <c r="E4" s="8" t="s">
        <v>496</v>
      </c>
    </row>
    <row r="5" spans="1:5" x14ac:dyDescent="0.25">
      <c r="A5" s="9">
        <v>10</v>
      </c>
      <c r="B5" s="10" t="s">
        <v>497</v>
      </c>
      <c r="C5" s="10"/>
      <c r="D5" s="9"/>
      <c r="E5" s="10"/>
    </row>
    <row r="7" spans="1:5" x14ac:dyDescent="0.25">
      <c r="B7"/>
      <c r="C7"/>
      <c r="E7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Trade Values</vt:lpstr>
      <vt:lpstr>QB</vt:lpstr>
      <vt:lpstr>RB</vt:lpstr>
      <vt:lpstr>WR</vt:lpstr>
      <vt:lpstr>TE</vt:lpstr>
      <vt:lpstr>Draft Picks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Adam Pelletier</cp:lastModifiedBy>
  <dcterms:created xsi:type="dcterms:W3CDTF">2021-03-13T22:41:37Z</dcterms:created>
  <dcterms:modified xsi:type="dcterms:W3CDTF">2021-06-08T04:14:01Z</dcterms:modified>
</cp:coreProperties>
</file>