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e72e9360ac5518/Desktop/"/>
    </mc:Choice>
  </mc:AlternateContent>
  <xr:revisionPtr revIDLastSave="9" documentId="8_{14F67664-A1C7-4278-BB10-6CC0F2D34040}" xr6:coauthVersionLast="46" xr6:coauthVersionMax="46" xr10:uidLastSave="{43FDCB09-8DEA-47DA-B764-B215B5D1D082}"/>
  <bookViews>
    <workbookView xWindow="-120" yWindow="-120" windowWidth="29040" windowHeight="15840" xr2:uid="{00000000-000D-0000-FFFF-FFFF00000000}"/>
  </bookViews>
  <sheets>
    <sheet name="Trade Values" sheetId="1" r:id="rId1"/>
    <sheet name="QB" sheetId="2" r:id="rId2"/>
    <sheet name="RB" sheetId="4" r:id="rId3"/>
    <sheet name="WR" sheetId="5" r:id="rId4"/>
    <sheet name="TE" sheetId="6" r:id="rId5"/>
    <sheet name="Rookies" sheetId="3" r:id="rId6"/>
    <sheet name="Draft Picks" sheetId="8" r:id="rId7"/>
  </sheets>
  <definedNames>
    <definedName name="_xlnm._FilterDatabase" localSheetId="1" hidden="1">QB!$B$1:$Q$1</definedName>
    <definedName name="_xlnm._FilterDatabase" localSheetId="2" hidden="1">RB!$B$1:$Q$123</definedName>
    <definedName name="_xlnm._FilterDatabase" localSheetId="5" hidden="1">Rookies!$A$1:$O$67</definedName>
    <definedName name="_xlnm._FilterDatabase" localSheetId="4" hidden="1">TE!$B$1:$Q$70</definedName>
    <definedName name="_xlnm._FilterDatabase" localSheetId="0" hidden="1">'Trade Values'!$A$1:$T$404</definedName>
    <definedName name="_xlnm._FilterDatabase" localSheetId="3" hidden="1">WR!$B$1:$Q$158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3" l="1"/>
  <c r="M14" i="3"/>
  <c r="M19" i="3"/>
  <c r="M24" i="3"/>
  <c r="M38" i="3"/>
  <c r="M53" i="3"/>
  <c r="M66" i="3"/>
  <c r="M54" i="3"/>
  <c r="M6" i="3"/>
  <c r="M7" i="3"/>
  <c r="M5" i="3"/>
  <c r="M12" i="3"/>
  <c r="M20" i="3"/>
  <c r="M15" i="3"/>
  <c r="M22" i="3"/>
  <c r="M25" i="3"/>
  <c r="M29" i="3"/>
  <c r="M43" i="3"/>
  <c r="M37" i="3"/>
  <c r="M56" i="3"/>
  <c r="M47" i="3"/>
  <c r="M45" i="3"/>
  <c r="M28" i="3"/>
  <c r="M49" i="3"/>
  <c r="M26" i="3"/>
  <c r="M63" i="3"/>
  <c r="M61" i="3"/>
  <c r="M8" i="3"/>
  <c r="M18" i="3"/>
  <c r="M16" i="3"/>
  <c r="M40" i="3"/>
  <c r="M67" i="3"/>
  <c r="M59" i="3"/>
  <c r="M41" i="3"/>
  <c r="M2" i="3"/>
  <c r="M10" i="3"/>
  <c r="M9" i="3"/>
  <c r="M11" i="3"/>
  <c r="M13" i="3"/>
  <c r="M17" i="3"/>
  <c r="M21" i="3"/>
  <c r="M33" i="3"/>
  <c r="M32" i="3"/>
  <c r="M23" i="3"/>
  <c r="M30" i="3"/>
  <c r="M27" i="3"/>
  <c r="M42" i="3"/>
  <c r="M52" i="3"/>
  <c r="M34" i="3"/>
  <c r="M65" i="3"/>
  <c r="M44" i="3"/>
  <c r="M55" i="3"/>
  <c r="M50" i="3"/>
  <c r="M36" i="3"/>
  <c r="M39" i="3"/>
  <c r="M62" i="3"/>
  <c r="M64" i="3"/>
  <c r="M51" i="3"/>
  <c r="M31" i="3"/>
  <c r="M58" i="3"/>
  <c r="M60" i="3"/>
  <c r="M35" i="3"/>
  <c r="M57" i="3"/>
  <c r="M48" i="3"/>
  <c r="M46" i="3"/>
  <c r="M3" i="3"/>
  <c r="L4" i="3"/>
  <c r="L14" i="3"/>
  <c r="L19" i="3"/>
  <c r="L24" i="3"/>
  <c r="L38" i="3"/>
  <c r="L53" i="3"/>
  <c r="L66" i="3"/>
  <c r="N66" i="3" s="1"/>
  <c r="O66" i="3" s="1"/>
  <c r="A66" i="3" s="1"/>
  <c r="L54" i="3"/>
  <c r="L6" i="3"/>
  <c r="L7" i="3"/>
  <c r="L5" i="3"/>
  <c r="L12" i="3"/>
  <c r="L20" i="3"/>
  <c r="L15" i="3"/>
  <c r="L22" i="3"/>
  <c r="L25" i="3"/>
  <c r="L29" i="3"/>
  <c r="L43" i="3"/>
  <c r="L37" i="3"/>
  <c r="N37" i="3" s="1"/>
  <c r="O37" i="3" s="1"/>
  <c r="A37" i="3" s="1"/>
  <c r="L56" i="3"/>
  <c r="L47" i="3"/>
  <c r="L45" i="3"/>
  <c r="L28" i="3"/>
  <c r="L49" i="3"/>
  <c r="L26" i="3"/>
  <c r="L63" i="3"/>
  <c r="L61" i="3"/>
  <c r="L8" i="3"/>
  <c r="L18" i="3"/>
  <c r="L16" i="3"/>
  <c r="L40" i="3"/>
  <c r="N40" i="3" s="1"/>
  <c r="O40" i="3" s="1"/>
  <c r="A40" i="3" s="1"/>
  <c r="L67" i="3"/>
  <c r="L59" i="3"/>
  <c r="L41" i="3"/>
  <c r="L2" i="3"/>
  <c r="L10" i="3"/>
  <c r="L9" i="3"/>
  <c r="L11" i="3"/>
  <c r="L13" i="3"/>
  <c r="L17" i="3"/>
  <c r="L21" i="3"/>
  <c r="L33" i="3"/>
  <c r="N33" i="3" s="1"/>
  <c r="O33" i="3" s="1"/>
  <c r="A33" i="3" s="1"/>
  <c r="L32" i="3"/>
  <c r="N32" i="3" s="1"/>
  <c r="O32" i="3" s="1"/>
  <c r="A32" i="3" s="1"/>
  <c r="L23" i="3"/>
  <c r="L30" i="3"/>
  <c r="L27" i="3"/>
  <c r="L42" i="3"/>
  <c r="L52" i="3"/>
  <c r="L34" i="3"/>
  <c r="L65" i="3"/>
  <c r="L44" i="3"/>
  <c r="L55" i="3"/>
  <c r="L50" i="3"/>
  <c r="L36" i="3"/>
  <c r="N36" i="3" s="1"/>
  <c r="O36" i="3" s="1"/>
  <c r="A36" i="3" s="1"/>
  <c r="L39" i="3"/>
  <c r="N39" i="3" s="1"/>
  <c r="O39" i="3" s="1"/>
  <c r="A39" i="3" s="1"/>
  <c r="L62" i="3"/>
  <c r="L64" i="3"/>
  <c r="L51" i="3"/>
  <c r="L31" i="3"/>
  <c r="L58" i="3"/>
  <c r="L60" i="3"/>
  <c r="L35" i="3"/>
  <c r="L57" i="3"/>
  <c r="L48" i="3"/>
  <c r="L46" i="3"/>
  <c r="L3" i="3"/>
  <c r="N3" i="3" s="1"/>
  <c r="O3" i="3" s="1"/>
  <c r="A3" i="3" s="1"/>
  <c r="Q404" i="1"/>
  <c r="O404" i="1"/>
  <c r="P404" i="1" s="1"/>
  <c r="N404" i="1"/>
  <c r="M404" i="1"/>
  <c r="Q400" i="1"/>
  <c r="O400" i="1"/>
  <c r="P400" i="1" s="1"/>
  <c r="N400" i="1"/>
  <c r="M400" i="1"/>
  <c r="Q399" i="1"/>
  <c r="O399" i="1"/>
  <c r="P399" i="1" s="1"/>
  <c r="N399" i="1"/>
  <c r="M399" i="1"/>
  <c r="Q397" i="1"/>
  <c r="O397" i="1"/>
  <c r="P397" i="1" s="1"/>
  <c r="N397" i="1"/>
  <c r="M397" i="1"/>
  <c r="Q395" i="1"/>
  <c r="O395" i="1"/>
  <c r="P395" i="1" s="1"/>
  <c r="N395" i="1"/>
  <c r="M395" i="1"/>
  <c r="Q392" i="1"/>
  <c r="O392" i="1"/>
  <c r="P392" i="1" s="1"/>
  <c r="N392" i="1"/>
  <c r="M392" i="1"/>
  <c r="Q391" i="1"/>
  <c r="O391" i="1"/>
  <c r="P391" i="1" s="1"/>
  <c r="N391" i="1"/>
  <c r="M391" i="1"/>
  <c r="Q388" i="1"/>
  <c r="O388" i="1"/>
  <c r="P388" i="1" s="1"/>
  <c r="N388" i="1"/>
  <c r="M388" i="1"/>
  <c r="Q386" i="1"/>
  <c r="O386" i="1"/>
  <c r="P386" i="1" s="1"/>
  <c r="N386" i="1"/>
  <c r="M386" i="1"/>
  <c r="Q383" i="1"/>
  <c r="O383" i="1"/>
  <c r="P383" i="1" s="1"/>
  <c r="N383" i="1"/>
  <c r="M383" i="1"/>
  <c r="Q381" i="1"/>
  <c r="O381" i="1"/>
  <c r="P381" i="1" s="1"/>
  <c r="N381" i="1"/>
  <c r="M381" i="1"/>
  <c r="Q380" i="1"/>
  <c r="O380" i="1"/>
  <c r="P380" i="1" s="1"/>
  <c r="N380" i="1"/>
  <c r="M380" i="1"/>
  <c r="Q379" i="1"/>
  <c r="O379" i="1"/>
  <c r="P379" i="1" s="1"/>
  <c r="N379" i="1"/>
  <c r="M379" i="1"/>
  <c r="Q378" i="1"/>
  <c r="O378" i="1"/>
  <c r="P378" i="1" s="1"/>
  <c r="N378" i="1"/>
  <c r="M378" i="1"/>
  <c r="Q377" i="1"/>
  <c r="O377" i="1"/>
  <c r="P377" i="1" s="1"/>
  <c r="N377" i="1"/>
  <c r="M377" i="1"/>
  <c r="Q371" i="1"/>
  <c r="O371" i="1"/>
  <c r="P371" i="1" s="1"/>
  <c r="N371" i="1"/>
  <c r="M371" i="1"/>
  <c r="Q370" i="1"/>
  <c r="O370" i="1"/>
  <c r="P370" i="1" s="1"/>
  <c r="N370" i="1"/>
  <c r="M370" i="1"/>
  <c r="Q369" i="1"/>
  <c r="O369" i="1"/>
  <c r="P369" i="1" s="1"/>
  <c r="N369" i="1"/>
  <c r="M369" i="1"/>
  <c r="Q368" i="1"/>
  <c r="O368" i="1"/>
  <c r="P368" i="1" s="1"/>
  <c r="N368" i="1"/>
  <c r="M368" i="1"/>
  <c r="Q367" i="1"/>
  <c r="O367" i="1"/>
  <c r="P367" i="1" s="1"/>
  <c r="N367" i="1"/>
  <c r="M367" i="1"/>
  <c r="Q366" i="1"/>
  <c r="O366" i="1"/>
  <c r="P366" i="1" s="1"/>
  <c r="N366" i="1"/>
  <c r="M366" i="1"/>
  <c r="Q364" i="1"/>
  <c r="O364" i="1"/>
  <c r="P364" i="1" s="1"/>
  <c r="N364" i="1"/>
  <c r="M364" i="1"/>
  <c r="Q362" i="1"/>
  <c r="O362" i="1"/>
  <c r="P362" i="1" s="1"/>
  <c r="N362" i="1"/>
  <c r="M362" i="1"/>
  <c r="Q361" i="1"/>
  <c r="O361" i="1"/>
  <c r="P361" i="1" s="1"/>
  <c r="N361" i="1"/>
  <c r="M361" i="1"/>
  <c r="Q359" i="1"/>
  <c r="O359" i="1"/>
  <c r="P359" i="1" s="1"/>
  <c r="N359" i="1"/>
  <c r="M359" i="1"/>
  <c r="Q358" i="1"/>
  <c r="O358" i="1"/>
  <c r="P358" i="1" s="1"/>
  <c r="N358" i="1"/>
  <c r="M358" i="1"/>
  <c r="Q360" i="1"/>
  <c r="O360" i="1"/>
  <c r="P360" i="1" s="1"/>
  <c r="N360" i="1"/>
  <c r="M360" i="1"/>
  <c r="Q357" i="1"/>
  <c r="O357" i="1"/>
  <c r="P357" i="1" s="1"/>
  <c r="N357" i="1"/>
  <c r="M357" i="1"/>
  <c r="Q349" i="1"/>
  <c r="O349" i="1"/>
  <c r="P349" i="1" s="1"/>
  <c r="N349" i="1"/>
  <c r="M349" i="1"/>
  <c r="Q356" i="1"/>
  <c r="O356" i="1"/>
  <c r="P356" i="1" s="1"/>
  <c r="N356" i="1"/>
  <c r="M356" i="1"/>
  <c r="Q355" i="1"/>
  <c r="O355" i="1"/>
  <c r="P355" i="1" s="1"/>
  <c r="N355" i="1"/>
  <c r="M355" i="1"/>
  <c r="Q353" i="1"/>
  <c r="O353" i="1"/>
  <c r="P353" i="1" s="1"/>
  <c r="N353" i="1"/>
  <c r="M353" i="1"/>
  <c r="Q352" i="1"/>
  <c r="O352" i="1"/>
  <c r="P352" i="1" s="1"/>
  <c r="N352" i="1"/>
  <c r="M352" i="1"/>
  <c r="Q351" i="1"/>
  <c r="O351" i="1"/>
  <c r="P351" i="1" s="1"/>
  <c r="N351" i="1"/>
  <c r="M351" i="1"/>
  <c r="Q350" i="1"/>
  <c r="O350" i="1"/>
  <c r="P350" i="1" s="1"/>
  <c r="N350" i="1"/>
  <c r="M350" i="1"/>
  <c r="Q347" i="1"/>
  <c r="O347" i="1"/>
  <c r="P347" i="1" s="1"/>
  <c r="N347" i="1"/>
  <c r="M347" i="1"/>
  <c r="Q346" i="1"/>
  <c r="O346" i="1"/>
  <c r="P346" i="1" s="1"/>
  <c r="N346" i="1"/>
  <c r="M346" i="1"/>
  <c r="Q343" i="1"/>
  <c r="O343" i="1"/>
  <c r="P343" i="1" s="1"/>
  <c r="N343" i="1"/>
  <c r="M343" i="1"/>
  <c r="Q340" i="1"/>
  <c r="O340" i="1"/>
  <c r="P340" i="1" s="1"/>
  <c r="N340" i="1"/>
  <c r="M340" i="1"/>
  <c r="Q339" i="1"/>
  <c r="O339" i="1"/>
  <c r="P339" i="1" s="1"/>
  <c r="N339" i="1"/>
  <c r="M339" i="1"/>
  <c r="Q335" i="1"/>
  <c r="O335" i="1"/>
  <c r="P335" i="1" s="1"/>
  <c r="N335" i="1"/>
  <c r="M335" i="1"/>
  <c r="Q334" i="1"/>
  <c r="O334" i="1"/>
  <c r="P334" i="1" s="1"/>
  <c r="N334" i="1"/>
  <c r="M334" i="1"/>
  <c r="Q332" i="1"/>
  <c r="O332" i="1"/>
  <c r="P332" i="1" s="1"/>
  <c r="N332" i="1"/>
  <c r="M332" i="1"/>
  <c r="Q327" i="1"/>
  <c r="O327" i="1"/>
  <c r="P327" i="1" s="1"/>
  <c r="N327" i="1"/>
  <c r="M327" i="1"/>
  <c r="Q319" i="1"/>
  <c r="O319" i="1"/>
  <c r="P319" i="1" s="1"/>
  <c r="N319" i="1"/>
  <c r="M319" i="1"/>
  <c r="Q252" i="1"/>
  <c r="O252" i="1"/>
  <c r="P252" i="1" s="1"/>
  <c r="N252" i="1"/>
  <c r="M252" i="1"/>
  <c r="Q282" i="1"/>
  <c r="O282" i="1"/>
  <c r="P282" i="1" s="1"/>
  <c r="N282" i="1"/>
  <c r="M282" i="1"/>
  <c r="Q279" i="1"/>
  <c r="O279" i="1"/>
  <c r="P279" i="1" s="1"/>
  <c r="N279" i="1"/>
  <c r="M279" i="1"/>
  <c r="Q188" i="1"/>
  <c r="O188" i="1"/>
  <c r="P188" i="1" s="1"/>
  <c r="N188" i="1"/>
  <c r="M188" i="1"/>
  <c r="Q262" i="1"/>
  <c r="O262" i="1"/>
  <c r="P262" i="1" s="1"/>
  <c r="N262" i="1"/>
  <c r="M262" i="1"/>
  <c r="Q215" i="1"/>
  <c r="O215" i="1"/>
  <c r="P215" i="1" s="1"/>
  <c r="N215" i="1"/>
  <c r="M215" i="1"/>
  <c r="Q259" i="1"/>
  <c r="O259" i="1"/>
  <c r="P259" i="1" s="1"/>
  <c r="N259" i="1"/>
  <c r="M259" i="1"/>
  <c r="Q212" i="1"/>
  <c r="O212" i="1"/>
  <c r="P212" i="1" s="1"/>
  <c r="N212" i="1"/>
  <c r="M212" i="1"/>
  <c r="Q225" i="1"/>
  <c r="O225" i="1"/>
  <c r="P225" i="1" s="1"/>
  <c r="N225" i="1"/>
  <c r="M225" i="1"/>
  <c r="Q202" i="1"/>
  <c r="O202" i="1"/>
  <c r="P202" i="1" s="1"/>
  <c r="N202" i="1"/>
  <c r="M202" i="1"/>
  <c r="Q166" i="1"/>
  <c r="O166" i="1"/>
  <c r="P166" i="1" s="1"/>
  <c r="N166" i="1"/>
  <c r="M166" i="1"/>
  <c r="Q163" i="1"/>
  <c r="O163" i="1"/>
  <c r="P163" i="1" s="1"/>
  <c r="N163" i="1"/>
  <c r="M163" i="1"/>
  <c r="Q162" i="1"/>
  <c r="O162" i="1"/>
  <c r="P162" i="1" s="1"/>
  <c r="N162" i="1"/>
  <c r="M162" i="1"/>
  <c r="Q161" i="1"/>
  <c r="O161" i="1"/>
  <c r="P161" i="1" s="1"/>
  <c r="N161" i="1"/>
  <c r="M161" i="1"/>
  <c r="Q154" i="1"/>
  <c r="O154" i="1"/>
  <c r="P154" i="1" s="1"/>
  <c r="N154" i="1"/>
  <c r="M154" i="1"/>
  <c r="Q146" i="1"/>
  <c r="O146" i="1"/>
  <c r="P146" i="1" s="1"/>
  <c r="N146" i="1"/>
  <c r="M146" i="1"/>
  <c r="Q144" i="1"/>
  <c r="O144" i="1"/>
  <c r="P144" i="1" s="1"/>
  <c r="N144" i="1"/>
  <c r="M144" i="1"/>
  <c r="Q141" i="1"/>
  <c r="O141" i="1"/>
  <c r="P141" i="1" s="1"/>
  <c r="N141" i="1"/>
  <c r="M141" i="1"/>
  <c r="Q113" i="1"/>
  <c r="O113" i="1"/>
  <c r="P113" i="1" s="1"/>
  <c r="N113" i="1"/>
  <c r="M113" i="1"/>
  <c r="Q107" i="1"/>
  <c r="O107" i="1"/>
  <c r="P107" i="1" s="1"/>
  <c r="N107" i="1"/>
  <c r="M107" i="1"/>
  <c r="Q75" i="1"/>
  <c r="O75" i="1"/>
  <c r="P75" i="1" s="1"/>
  <c r="N75" i="1"/>
  <c r="M75" i="1"/>
  <c r="Q52" i="1"/>
  <c r="O52" i="1"/>
  <c r="P52" i="1" s="1"/>
  <c r="N52" i="1"/>
  <c r="M52" i="1"/>
  <c r="Q43" i="1"/>
  <c r="O43" i="1"/>
  <c r="P43" i="1" s="1"/>
  <c r="N43" i="1"/>
  <c r="M43" i="1"/>
  <c r="Q20" i="1"/>
  <c r="O20" i="1"/>
  <c r="P20" i="1" s="1"/>
  <c r="N20" i="1"/>
  <c r="M20" i="1"/>
  <c r="Q337" i="1"/>
  <c r="O337" i="1"/>
  <c r="P337" i="1" s="1"/>
  <c r="N337" i="1"/>
  <c r="M337" i="1"/>
  <c r="Q338" i="1"/>
  <c r="O338" i="1"/>
  <c r="P338" i="1" s="1"/>
  <c r="N338" i="1"/>
  <c r="M338" i="1"/>
  <c r="Q333" i="1"/>
  <c r="O333" i="1"/>
  <c r="P333" i="1" s="1"/>
  <c r="N333" i="1"/>
  <c r="M333" i="1"/>
  <c r="Q329" i="1"/>
  <c r="O329" i="1"/>
  <c r="P329" i="1" s="1"/>
  <c r="N329" i="1"/>
  <c r="M329" i="1"/>
  <c r="Q328" i="1"/>
  <c r="O328" i="1"/>
  <c r="P328" i="1" s="1"/>
  <c r="N328" i="1"/>
  <c r="M328" i="1"/>
  <c r="Q326" i="1"/>
  <c r="O326" i="1"/>
  <c r="P326" i="1" s="1"/>
  <c r="N326" i="1"/>
  <c r="M326" i="1"/>
  <c r="Q325" i="1"/>
  <c r="O325" i="1"/>
  <c r="P325" i="1" s="1"/>
  <c r="N325" i="1"/>
  <c r="M325" i="1"/>
  <c r="Q324" i="1"/>
  <c r="O324" i="1"/>
  <c r="P324" i="1" s="1"/>
  <c r="N324" i="1"/>
  <c r="M324" i="1"/>
  <c r="Q185" i="1"/>
  <c r="O185" i="1"/>
  <c r="P185" i="1" s="1"/>
  <c r="N185" i="1"/>
  <c r="M185" i="1"/>
  <c r="Q323" i="1"/>
  <c r="O323" i="1"/>
  <c r="P323" i="1" s="1"/>
  <c r="N323" i="1"/>
  <c r="M323" i="1"/>
  <c r="Q322" i="1"/>
  <c r="O322" i="1"/>
  <c r="P322" i="1" s="1"/>
  <c r="N322" i="1"/>
  <c r="M322" i="1"/>
  <c r="Q320" i="1"/>
  <c r="O320" i="1"/>
  <c r="P320" i="1" s="1"/>
  <c r="N320" i="1"/>
  <c r="M320" i="1"/>
  <c r="Q318" i="1"/>
  <c r="O318" i="1"/>
  <c r="P318" i="1" s="1"/>
  <c r="N318" i="1"/>
  <c r="M318" i="1"/>
  <c r="Q317" i="1"/>
  <c r="O317" i="1"/>
  <c r="P317" i="1" s="1"/>
  <c r="N317" i="1"/>
  <c r="M317" i="1"/>
  <c r="Q316" i="1"/>
  <c r="O316" i="1"/>
  <c r="P316" i="1" s="1"/>
  <c r="N316" i="1"/>
  <c r="M316" i="1"/>
  <c r="Q314" i="1"/>
  <c r="O314" i="1"/>
  <c r="P314" i="1" s="1"/>
  <c r="N314" i="1"/>
  <c r="M314" i="1"/>
  <c r="Q313" i="1"/>
  <c r="O313" i="1"/>
  <c r="P313" i="1" s="1"/>
  <c r="N313" i="1"/>
  <c r="M313" i="1"/>
  <c r="Q312" i="1"/>
  <c r="O312" i="1"/>
  <c r="P312" i="1" s="1"/>
  <c r="N312" i="1"/>
  <c r="M312" i="1"/>
  <c r="Q311" i="1"/>
  <c r="O311" i="1"/>
  <c r="P311" i="1" s="1"/>
  <c r="N311" i="1"/>
  <c r="M311" i="1"/>
  <c r="Q310" i="1"/>
  <c r="O310" i="1"/>
  <c r="P310" i="1" s="1"/>
  <c r="N310" i="1"/>
  <c r="M310" i="1"/>
  <c r="Q308" i="1"/>
  <c r="O308" i="1"/>
  <c r="P308" i="1" s="1"/>
  <c r="N308" i="1"/>
  <c r="M308" i="1"/>
  <c r="Q307" i="1"/>
  <c r="O307" i="1"/>
  <c r="P307" i="1" s="1"/>
  <c r="N307" i="1"/>
  <c r="M307" i="1"/>
  <c r="Q306" i="1"/>
  <c r="O306" i="1"/>
  <c r="P306" i="1" s="1"/>
  <c r="N306" i="1"/>
  <c r="M306" i="1"/>
  <c r="Q305" i="1"/>
  <c r="O305" i="1"/>
  <c r="P305" i="1" s="1"/>
  <c r="N305" i="1"/>
  <c r="M305" i="1"/>
  <c r="Q303" i="1"/>
  <c r="O303" i="1"/>
  <c r="P303" i="1" s="1"/>
  <c r="N303" i="1"/>
  <c r="M303" i="1"/>
  <c r="Q302" i="1"/>
  <c r="O302" i="1"/>
  <c r="P302" i="1" s="1"/>
  <c r="N302" i="1"/>
  <c r="M302" i="1"/>
  <c r="Q301" i="1"/>
  <c r="O301" i="1"/>
  <c r="P301" i="1" s="1"/>
  <c r="N301" i="1"/>
  <c r="M301" i="1"/>
  <c r="Q304" i="1"/>
  <c r="O304" i="1"/>
  <c r="P304" i="1" s="1"/>
  <c r="N304" i="1"/>
  <c r="M304" i="1"/>
  <c r="Q300" i="1"/>
  <c r="O300" i="1"/>
  <c r="P300" i="1" s="1"/>
  <c r="N300" i="1"/>
  <c r="M300" i="1"/>
  <c r="Q299" i="1"/>
  <c r="O299" i="1"/>
  <c r="P299" i="1" s="1"/>
  <c r="N299" i="1"/>
  <c r="M299" i="1"/>
  <c r="Q298" i="1"/>
  <c r="O298" i="1"/>
  <c r="P298" i="1" s="1"/>
  <c r="N298" i="1"/>
  <c r="M298" i="1"/>
  <c r="Q297" i="1"/>
  <c r="O297" i="1"/>
  <c r="P297" i="1" s="1"/>
  <c r="N297" i="1"/>
  <c r="M297" i="1"/>
  <c r="Q295" i="1"/>
  <c r="O295" i="1"/>
  <c r="P295" i="1" s="1"/>
  <c r="N295" i="1"/>
  <c r="M295" i="1"/>
  <c r="Q294" i="1"/>
  <c r="O294" i="1"/>
  <c r="P294" i="1" s="1"/>
  <c r="N294" i="1"/>
  <c r="M294" i="1"/>
  <c r="Q293" i="1"/>
  <c r="O293" i="1"/>
  <c r="P293" i="1" s="1"/>
  <c r="N293" i="1"/>
  <c r="M293" i="1"/>
  <c r="Q292" i="1"/>
  <c r="O292" i="1"/>
  <c r="P292" i="1" s="1"/>
  <c r="N292" i="1"/>
  <c r="M292" i="1"/>
  <c r="Q291" i="1"/>
  <c r="O291" i="1"/>
  <c r="P291" i="1" s="1"/>
  <c r="N291" i="1"/>
  <c r="M291" i="1"/>
  <c r="Q289" i="1"/>
  <c r="O289" i="1"/>
  <c r="P289" i="1" s="1"/>
  <c r="N289" i="1"/>
  <c r="M289" i="1"/>
  <c r="Q288" i="1"/>
  <c r="O288" i="1"/>
  <c r="P288" i="1" s="1"/>
  <c r="N288" i="1"/>
  <c r="M288" i="1"/>
  <c r="Q287" i="1"/>
  <c r="O287" i="1"/>
  <c r="P287" i="1" s="1"/>
  <c r="N287" i="1"/>
  <c r="M287" i="1"/>
  <c r="Q286" i="1"/>
  <c r="O286" i="1"/>
  <c r="P286" i="1" s="1"/>
  <c r="N286" i="1"/>
  <c r="M286" i="1"/>
  <c r="Q284" i="1"/>
  <c r="O284" i="1"/>
  <c r="P284" i="1" s="1"/>
  <c r="N284" i="1"/>
  <c r="M284" i="1"/>
  <c r="Q283" i="1"/>
  <c r="O283" i="1"/>
  <c r="P283" i="1" s="1"/>
  <c r="N283" i="1"/>
  <c r="M283" i="1"/>
  <c r="Q281" i="1"/>
  <c r="O281" i="1"/>
  <c r="P281" i="1" s="1"/>
  <c r="N281" i="1"/>
  <c r="M281" i="1"/>
  <c r="Q278" i="1"/>
  <c r="O278" i="1"/>
  <c r="P278" i="1" s="1"/>
  <c r="N278" i="1"/>
  <c r="M278" i="1"/>
  <c r="Q276" i="1"/>
  <c r="O276" i="1"/>
  <c r="P276" i="1" s="1"/>
  <c r="N276" i="1"/>
  <c r="M276" i="1"/>
  <c r="Q272" i="1"/>
  <c r="O272" i="1"/>
  <c r="P272" i="1" s="1"/>
  <c r="N272" i="1"/>
  <c r="M272" i="1"/>
  <c r="Q271" i="1"/>
  <c r="O271" i="1"/>
  <c r="P271" i="1" s="1"/>
  <c r="N271" i="1"/>
  <c r="M271" i="1"/>
  <c r="Q274" i="1"/>
  <c r="O274" i="1"/>
  <c r="P274" i="1" s="1"/>
  <c r="N274" i="1"/>
  <c r="M274" i="1"/>
  <c r="Q270" i="1"/>
  <c r="O270" i="1"/>
  <c r="P270" i="1" s="1"/>
  <c r="N270" i="1"/>
  <c r="M270" i="1"/>
  <c r="Q267" i="1"/>
  <c r="O267" i="1"/>
  <c r="P267" i="1" s="1"/>
  <c r="N267" i="1"/>
  <c r="M267" i="1"/>
  <c r="Q268" i="1"/>
  <c r="O268" i="1"/>
  <c r="P268" i="1" s="1"/>
  <c r="N268" i="1"/>
  <c r="M268" i="1"/>
  <c r="Q264" i="1"/>
  <c r="O264" i="1"/>
  <c r="P264" i="1" s="1"/>
  <c r="N264" i="1"/>
  <c r="M264" i="1"/>
  <c r="Q258" i="1"/>
  <c r="O258" i="1"/>
  <c r="P258" i="1" s="1"/>
  <c r="N258" i="1"/>
  <c r="M258" i="1"/>
  <c r="Q256" i="1"/>
  <c r="O256" i="1"/>
  <c r="P256" i="1" s="1"/>
  <c r="N256" i="1"/>
  <c r="M256" i="1"/>
  <c r="Q253" i="1"/>
  <c r="O253" i="1"/>
  <c r="P253" i="1" s="1"/>
  <c r="N253" i="1"/>
  <c r="M253" i="1"/>
  <c r="Q251" i="1"/>
  <c r="O251" i="1"/>
  <c r="P251" i="1" s="1"/>
  <c r="N251" i="1"/>
  <c r="M251" i="1"/>
  <c r="Q249" i="1"/>
  <c r="O249" i="1"/>
  <c r="P249" i="1" s="1"/>
  <c r="N249" i="1"/>
  <c r="M249" i="1"/>
  <c r="Q245" i="1"/>
  <c r="O245" i="1"/>
  <c r="P245" i="1" s="1"/>
  <c r="N245" i="1"/>
  <c r="M245" i="1"/>
  <c r="Q244" i="1"/>
  <c r="O244" i="1"/>
  <c r="P244" i="1" s="1"/>
  <c r="N244" i="1"/>
  <c r="M244" i="1"/>
  <c r="Q117" i="1"/>
  <c r="O117" i="1"/>
  <c r="P117" i="1" s="1"/>
  <c r="N117" i="1"/>
  <c r="M117" i="1"/>
  <c r="Q242" i="1"/>
  <c r="O242" i="1"/>
  <c r="P242" i="1" s="1"/>
  <c r="N242" i="1"/>
  <c r="M242" i="1"/>
  <c r="Q128" i="1"/>
  <c r="O128" i="1"/>
  <c r="P128" i="1" s="1"/>
  <c r="N128" i="1"/>
  <c r="M128" i="1"/>
  <c r="Q223" i="1"/>
  <c r="O223" i="1"/>
  <c r="P223" i="1" s="1"/>
  <c r="N223" i="1"/>
  <c r="M223" i="1"/>
  <c r="Q221" i="1"/>
  <c r="O221" i="1"/>
  <c r="P221" i="1" s="1"/>
  <c r="N221" i="1"/>
  <c r="M221" i="1"/>
  <c r="Q237" i="1"/>
  <c r="O237" i="1"/>
  <c r="P237" i="1" s="1"/>
  <c r="N237" i="1"/>
  <c r="M237" i="1"/>
  <c r="Q236" i="1"/>
  <c r="O236" i="1"/>
  <c r="P236" i="1" s="1"/>
  <c r="N236" i="1"/>
  <c r="M236" i="1"/>
  <c r="Q208" i="1"/>
  <c r="O208" i="1"/>
  <c r="P208" i="1" s="1"/>
  <c r="N208" i="1"/>
  <c r="M208" i="1"/>
  <c r="Q206" i="1"/>
  <c r="O206" i="1"/>
  <c r="P206" i="1" s="1"/>
  <c r="N206" i="1"/>
  <c r="M206" i="1"/>
  <c r="Q233" i="1"/>
  <c r="O233" i="1"/>
  <c r="P233" i="1" s="1"/>
  <c r="N233" i="1"/>
  <c r="M233" i="1"/>
  <c r="Q230" i="1"/>
  <c r="O230" i="1"/>
  <c r="P230" i="1" s="1"/>
  <c r="N230" i="1"/>
  <c r="M230" i="1"/>
  <c r="Q218" i="1"/>
  <c r="O218" i="1"/>
  <c r="P218" i="1" s="1"/>
  <c r="N218" i="1"/>
  <c r="M218" i="1"/>
  <c r="Q209" i="1"/>
  <c r="O209" i="1"/>
  <c r="P209" i="1" s="1"/>
  <c r="N209" i="1"/>
  <c r="M209" i="1"/>
  <c r="Q203" i="1"/>
  <c r="O203" i="1"/>
  <c r="P203" i="1" s="1"/>
  <c r="N203" i="1"/>
  <c r="M203" i="1"/>
  <c r="Q194" i="1"/>
  <c r="O194" i="1"/>
  <c r="P194" i="1" s="1"/>
  <c r="N194" i="1"/>
  <c r="M194" i="1"/>
  <c r="Q205" i="1"/>
  <c r="O205" i="1"/>
  <c r="P205" i="1" s="1"/>
  <c r="N205" i="1"/>
  <c r="M205" i="1"/>
  <c r="Q220" i="1"/>
  <c r="O220" i="1"/>
  <c r="P220" i="1" s="1"/>
  <c r="N220" i="1"/>
  <c r="M220" i="1"/>
  <c r="Q197" i="1"/>
  <c r="O197" i="1"/>
  <c r="P197" i="1" s="1"/>
  <c r="N197" i="1"/>
  <c r="M197" i="1"/>
  <c r="Q196" i="1"/>
  <c r="O196" i="1"/>
  <c r="P196" i="1" s="1"/>
  <c r="N196" i="1"/>
  <c r="M196" i="1"/>
  <c r="Q191" i="1"/>
  <c r="O191" i="1"/>
  <c r="P191" i="1" s="1"/>
  <c r="N191" i="1"/>
  <c r="M191" i="1"/>
  <c r="Q190" i="1"/>
  <c r="O190" i="1"/>
  <c r="P190" i="1" s="1"/>
  <c r="N190" i="1"/>
  <c r="M190" i="1"/>
  <c r="Q201" i="1"/>
  <c r="O201" i="1"/>
  <c r="P201" i="1" s="1"/>
  <c r="N201" i="1"/>
  <c r="M201" i="1"/>
  <c r="Q200" i="1"/>
  <c r="O200" i="1"/>
  <c r="P200" i="1" s="1"/>
  <c r="N200" i="1"/>
  <c r="M200" i="1"/>
  <c r="Q78" i="1"/>
  <c r="O78" i="1"/>
  <c r="P78" i="1" s="1"/>
  <c r="N78" i="1"/>
  <c r="M78" i="1"/>
  <c r="Q160" i="1"/>
  <c r="O160" i="1"/>
  <c r="P160" i="1" s="1"/>
  <c r="N160" i="1"/>
  <c r="M160" i="1"/>
  <c r="Q159" i="1"/>
  <c r="O159" i="1"/>
  <c r="P159" i="1" s="1"/>
  <c r="N159" i="1"/>
  <c r="M159" i="1"/>
  <c r="Q157" i="1"/>
  <c r="O157" i="1"/>
  <c r="P157" i="1" s="1"/>
  <c r="N157" i="1"/>
  <c r="M157" i="1"/>
  <c r="Q119" i="1"/>
  <c r="O119" i="1"/>
  <c r="P119" i="1" s="1"/>
  <c r="N119" i="1"/>
  <c r="M119" i="1"/>
  <c r="Q105" i="1"/>
  <c r="O105" i="1"/>
  <c r="P105" i="1" s="1"/>
  <c r="N105" i="1"/>
  <c r="M105" i="1"/>
  <c r="Q118" i="1"/>
  <c r="O118" i="1"/>
  <c r="P118" i="1" s="1"/>
  <c r="N118" i="1"/>
  <c r="M118" i="1"/>
  <c r="Q180" i="1"/>
  <c r="O180" i="1"/>
  <c r="P180" i="1" s="1"/>
  <c r="N180" i="1"/>
  <c r="M180" i="1"/>
  <c r="Q178" i="1"/>
  <c r="O178" i="1"/>
  <c r="P178" i="1" s="1"/>
  <c r="N178" i="1"/>
  <c r="M178" i="1"/>
  <c r="Q156" i="1"/>
  <c r="O156" i="1"/>
  <c r="P156" i="1" s="1"/>
  <c r="N156" i="1"/>
  <c r="M156" i="1"/>
  <c r="Q173" i="1"/>
  <c r="O173" i="1"/>
  <c r="P173" i="1" s="1"/>
  <c r="N173" i="1"/>
  <c r="M173" i="1"/>
  <c r="Q171" i="1"/>
  <c r="O171" i="1"/>
  <c r="P171" i="1" s="1"/>
  <c r="N171" i="1"/>
  <c r="M171" i="1"/>
  <c r="Q170" i="1"/>
  <c r="O170" i="1"/>
  <c r="P170" i="1" s="1"/>
  <c r="N170" i="1"/>
  <c r="M170" i="1"/>
  <c r="Q169" i="1"/>
  <c r="O169" i="1"/>
  <c r="P169" i="1" s="1"/>
  <c r="N169" i="1"/>
  <c r="M169" i="1"/>
  <c r="Q164" i="1"/>
  <c r="O164" i="1"/>
  <c r="P164" i="1" s="1"/>
  <c r="N164" i="1"/>
  <c r="M164" i="1"/>
  <c r="Q80" i="1"/>
  <c r="O80" i="1"/>
  <c r="P80" i="1" s="1"/>
  <c r="N80" i="1"/>
  <c r="M80" i="1"/>
  <c r="Q106" i="1"/>
  <c r="O106" i="1"/>
  <c r="P106" i="1" s="1"/>
  <c r="N106" i="1"/>
  <c r="M106" i="1"/>
  <c r="Q140" i="1"/>
  <c r="O140" i="1"/>
  <c r="P140" i="1" s="1"/>
  <c r="N140" i="1"/>
  <c r="M140" i="1"/>
  <c r="Q138" i="1"/>
  <c r="O138" i="1"/>
  <c r="P138" i="1" s="1"/>
  <c r="N138" i="1"/>
  <c r="M138" i="1"/>
  <c r="Q137" i="1"/>
  <c r="O137" i="1"/>
  <c r="P137" i="1" s="1"/>
  <c r="N137" i="1"/>
  <c r="M137" i="1"/>
  <c r="Q122" i="1"/>
  <c r="O122" i="1"/>
  <c r="P122" i="1" s="1"/>
  <c r="N122" i="1"/>
  <c r="M122" i="1"/>
  <c r="Q135" i="1"/>
  <c r="O135" i="1"/>
  <c r="P135" i="1" s="1"/>
  <c r="N135" i="1"/>
  <c r="M135" i="1"/>
  <c r="Q116" i="1"/>
  <c r="O116" i="1"/>
  <c r="P116" i="1" s="1"/>
  <c r="N116" i="1"/>
  <c r="M116" i="1"/>
  <c r="Q115" i="1"/>
  <c r="O115" i="1"/>
  <c r="P115" i="1" s="1"/>
  <c r="N115" i="1"/>
  <c r="M115" i="1"/>
  <c r="Q114" i="1"/>
  <c r="O114" i="1"/>
  <c r="P114" i="1" s="1"/>
  <c r="N114" i="1"/>
  <c r="M114" i="1"/>
  <c r="Q90" i="1"/>
  <c r="O90" i="1"/>
  <c r="P90" i="1" s="1"/>
  <c r="N90" i="1"/>
  <c r="M90" i="1"/>
  <c r="Q112" i="1"/>
  <c r="O112" i="1"/>
  <c r="P112" i="1" s="1"/>
  <c r="N112" i="1"/>
  <c r="M112" i="1"/>
  <c r="Q88" i="1"/>
  <c r="O88" i="1"/>
  <c r="P88" i="1" s="1"/>
  <c r="N88" i="1"/>
  <c r="M88" i="1"/>
  <c r="Q125" i="1"/>
  <c r="O125" i="1"/>
  <c r="P125" i="1" s="1"/>
  <c r="N125" i="1"/>
  <c r="M125" i="1"/>
  <c r="Q84" i="1"/>
  <c r="O84" i="1"/>
  <c r="P84" i="1" s="1"/>
  <c r="N84" i="1"/>
  <c r="M84" i="1"/>
  <c r="Q111" i="1"/>
  <c r="O111" i="1"/>
  <c r="P111" i="1" s="1"/>
  <c r="N111" i="1"/>
  <c r="M111" i="1"/>
  <c r="Q81" i="1"/>
  <c r="O81" i="1"/>
  <c r="P81" i="1" s="1"/>
  <c r="N81" i="1"/>
  <c r="M81" i="1"/>
  <c r="Q79" i="1"/>
  <c r="O79" i="1"/>
  <c r="P79" i="1" s="1"/>
  <c r="N79" i="1"/>
  <c r="M79" i="1"/>
  <c r="Q103" i="1"/>
  <c r="O103" i="1"/>
  <c r="P103" i="1" s="1"/>
  <c r="N103" i="1"/>
  <c r="M103" i="1"/>
  <c r="Q99" i="1"/>
  <c r="O99" i="1"/>
  <c r="P99" i="1" s="1"/>
  <c r="N99" i="1"/>
  <c r="M99" i="1"/>
  <c r="Q98" i="1"/>
  <c r="O98" i="1"/>
  <c r="P98" i="1" s="1"/>
  <c r="N98" i="1"/>
  <c r="M98" i="1"/>
  <c r="Q97" i="1"/>
  <c r="O97" i="1"/>
  <c r="P97" i="1" s="1"/>
  <c r="N97" i="1"/>
  <c r="M97" i="1"/>
  <c r="Q96" i="1"/>
  <c r="O96" i="1"/>
  <c r="P96" i="1" s="1"/>
  <c r="N96" i="1"/>
  <c r="M96" i="1"/>
  <c r="Q95" i="1"/>
  <c r="O95" i="1"/>
  <c r="P95" i="1" s="1"/>
  <c r="N95" i="1"/>
  <c r="M95" i="1"/>
  <c r="Q77" i="1"/>
  <c r="O77" i="1"/>
  <c r="P77" i="1" s="1"/>
  <c r="N77" i="1"/>
  <c r="M77" i="1"/>
  <c r="Q74" i="1"/>
  <c r="O74" i="1"/>
  <c r="P74" i="1" s="1"/>
  <c r="N74" i="1"/>
  <c r="M74" i="1"/>
  <c r="Q62" i="1"/>
  <c r="O62" i="1"/>
  <c r="P62" i="1" s="1"/>
  <c r="N62" i="1"/>
  <c r="M62" i="1"/>
  <c r="Q70" i="1"/>
  <c r="O70" i="1"/>
  <c r="P70" i="1" s="1"/>
  <c r="N70" i="1"/>
  <c r="M70" i="1"/>
  <c r="Q61" i="1"/>
  <c r="O61" i="1"/>
  <c r="P61" i="1" s="1"/>
  <c r="N61" i="1"/>
  <c r="M61" i="1"/>
  <c r="Q60" i="1"/>
  <c r="O60" i="1"/>
  <c r="P60" i="1" s="1"/>
  <c r="N60" i="1"/>
  <c r="M60" i="1"/>
  <c r="Q69" i="1"/>
  <c r="O69" i="1"/>
  <c r="P69" i="1" s="1"/>
  <c r="N69" i="1"/>
  <c r="M69" i="1"/>
  <c r="Q59" i="1"/>
  <c r="O59" i="1"/>
  <c r="P59" i="1" s="1"/>
  <c r="N59" i="1"/>
  <c r="M59" i="1"/>
  <c r="Q58" i="1"/>
  <c r="O58" i="1"/>
  <c r="P58" i="1" s="1"/>
  <c r="N58" i="1"/>
  <c r="M58" i="1"/>
  <c r="Q40" i="1"/>
  <c r="O40" i="1"/>
  <c r="P40" i="1" s="1"/>
  <c r="N40" i="1"/>
  <c r="M40" i="1"/>
  <c r="Q56" i="1"/>
  <c r="O56" i="1"/>
  <c r="P56" i="1" s="1"/>
  <c r="N56" i="1"/>
  <c r="M56" i="1"/>
  <c r="Q55" i="1"/>
  <c r="O55" i="1"/>
  <c r="P55" i="1" s="1"/>
  <c r="N55" i="1"/>
  <c r="M55" i="1"/>
  <c r="Q67" i="1"/>
  <c r="O67" i="1"/>
  <c r="P67" i="1" s="1"/>
  <c r="N67" i="1"/>
  <c r="M67" i="1"/>
  <c r="Q54" i="1"/>
  <c r="O54" i="1"/>
  <c r="P54" i="1" s="1"/>
  <c r="N54" i="1"/>
  <c r="M54" i="1"/>
  <c r="Q39" i="1"/>
  <c r="O39" i="1"/>
  <c r="P39" i="1" s="1"/>
  <c r="N39" i="1"/>
  <c r="M39" i="1"/>
  <c r="Q38" i="1"/>
  <c r="O38" i="1"/>
  <c r="P38" i="1" s="1"/>
  <c r="N38" i="1"/>
  <c r="M38" i="1"/>
  <c r="Q53" i="1"/>
  <c r="O53" i="1"/>
  <c r="P53" i="1" s="1"/>
  <c r="N53" i="1"/>
  <c r="M53" i="1"/>
  <c r="Q18" i="1"/>
  <c r="O18" i="1"/>
  <c r="P18" i="1" s="1"/>
  <c r="N18" i="1"/>
  <c r="M18" i="1"/>
  <c r="Q10" i="1"/>
  <c r="O10" i="1"/>
  <c r="P10" i="1" s="1"/>
  <c r="N10" i="1"/>
  <c r="M10" i="1"/>
  <c r="Q37" i="1"/>
  <c r="O37" i="1"/>
  <c r="P37" i="1" s="1"/>
  <c r="N37" i="1"/>
  <c r="M37" i="1"/>
  <c r="Q36" i="1"/>
  <c r="O36" i="1"/>
  <c r="P36" i="1" s="1"/>
  <c r="N36" i="1"/>
  <c r="M36" i="1"/>
  <c r="Q35" i="1"/>
  <c r="O35" i="1"/>
  <c r="P35" i="1" s="1"/>
  <c r="N35" i="1"/>
  <c r="M35" i="1"/>
  <c r="Q34" i="1"/>
  <c r="O34" i="1"/>
  <c r="P34" i="1" s="1"/>
  <c r="N34" i="1"/>
  <c r="M34" i="1"/>
  <c r="Q32" i="1"/>
  <c r="O32" i="1"/>
  <c r="P32" i="1" s="1"/>
  <c r="N32" i="1"/>
  <c r="M32" i="1"/>
  <c r="Q8" i="1"/>
  <c r="O8" i="1"/>
  <c r="P8" i="1" s="1"/>
  <c r="N8" i="1"/>
  <c r="M8" i="1"/>
  <c r="Q31" i="1"/>
  <c r="O31" i="1"/>
  <c r="P31" i="1" s="1"/>
  <c r="N31" i="1"/>
  <c r="M31" i="1"/>
  <c r="Q30" i="1"/>
  <c r="O30" i="1"/>
  <c r="P30" i="1" s="1"/>
  <c r="N30" i="1"/>
  <c r="M30" i="1"/>
  <c r="Q12" i="1"/>
  <c r="O12" i="1"/>
  <c r="P12" i="1" s="1"/>
  <c r="N12" i="1"/>
  <c r="M12" i="1"/>
  <c r="Q15" i="1"/>
  <c r="O15" i="1"/>
  <c r="P15" i="1" s="1"/>
  <c r="N15" i="1"/>
  <c r="M15" i="1"/>
  <c r="Q7" i="1"/>
  <c r="O7" i="1"/>
  <c r="P7" i="1" s="1"/>
  <c r="N7" i="1"/>
  <c r="M7" i="1"/>
  <c r="Q26" i="1"/>
  <c r="O26" i="1"/>
  <c r="P26" i="1" s="1"/>
  <c r="N26" i="1"/>
  <c r="M26" i="1"/>
  <c r="Q25" i="1"/>
  <c r="O25" i="1"/>
  <c r="P25" i="1" s="1"/>
  <c r="N25" i="1"/>
  <c r="M25" i="1"/>
  <c r="Q24" i="1"/>
  <c r="O24" i="1"/>
  <c r="P24" i="1" s="1"/>
  <c r="N24" i="1"/>
  <c r="M24" i="1"/>
  <c r="Q6" i="1"/>
  <c r="O6" i="1"/>
  <c r="P6" i="1" s="1"/>
  <c r="N6" i="1"/>
  <c r="M6" i="1"/>
  <c r="Q5" i="1"/>
  <c r="O5" i="1"/>
  <c r="P5" i="1" s="1"/>
  <c r="N5" i="1"/>
  <c r="M5" i="1"/>
  <c r="Q336" i="1"/>
  <c r="O336" i="1"/>
  <c r="P336" i="1" s="1"/>
  <c r="N336" i="1"/>
  <c r="M336" i="1"/>
  <c r="Q321" i="1"/>
  <c r="O321" i="1"/>
  <c r="P321" i="1" s="1"/>
  <c r="N321" i="1"/>
  <c r="M321" i="1"/>
  <c r="Q296" i="1"/>
  <c r="O296" i="1"/>
  <c r="P296" i="1" s="1"/>
  <c r="N296" i="1"/>
  <c r="M296" i="1"/>
  <c r="Q285" i="1"/>
  <c r="O285" i="1"/>
  <c r="P285" i="1" s="1"/>
  <c r="N285" i="1"/>
  <c r="M285" i="1"/>
  <c r="Q280" i="1"/>
  <c r="O280" i="1"/>
  <c r="P280" i="1" s="1"/>
  <c r="N280" i="1"/>
  <c r="M280" i="1"/>
  <c r="Q277" i="1"/>
  <c r="O277" i="1"/>
  <c r="P277" i="1" s="1"/>
  <c r="N277" i="1"/>
  <c r="M277" i="1"/>
  <c r="Q275" i="1"/>
  <c r="O275" i="1"/>
  <c r="P275" i="1" s="1"/>
  <c r="N275" i="1"/>
  <c r="M275" i="1"/>
  <c r="Q269" i="1"/>
  <c r="O269" i="1"/>
  <c r="P269" i="1" s="1"/>
  <c r="N269" i="1"/>
  <c r="M269" i="1"/>
  <c r="Q266" i="1"/>
  <c r="O266" i="1"/>
  <c r="P266" i="1" s="1"/>
  <c r="N266" i="1"/>
  <c r="M266" i="1"/>
  <c r="Q265" i="1"/>
  <c r="O265" i="1"/>
  <c r="P265" i="1" s="1"/>
  <c r="N265" i="1"/>
  <c r="M265" i="1"/>
  <c r="Q263" i="1"/>
  <c r="O263" i="1"/>
  <c r="P263" i="1" s="1"/>
  <c r="N263" i="1"/>
  <c r="M263" i="1"/>
  <c r="Q260" i="1"/>
  <c r="O260" i="1"/>
  <c r="P260" i="1" s="1"/>
  <c r="N260" i="1"/>
  <c r="M260" i="1"/>
  <c r="Q257" i="1"/>
  <c r="O257" i="1"/>
  <c r="P257" i="1" s="1"/>
  <c r="N257" i="1"/>
  <c r="M257" i="1"/>
  <c r="Q255" i="1"/>
  <c r="O255" i="1"/>
  <c r="P255" i="1" s="1"/>
  <c r="N255" i="1"/>
  <c r="M255" i="1"/>
  <c r="Q254" i="1"/>
  <c r="O254" i="1"/>
  <c r="P254" i="1" s="1"/>
  <c r="N254" i="1"/>
  <c r="M254" i="1"/>
  <c r="Q250" i="1"/>
  <c r="O250" i="1"/>
  <c r="P250" i="1" s="1"/>
  <c r="N250" i="1"/>
  <c r="M250" i="1"/>
  <c r="Q248" i="1"/>
  <c r="O248" i="1"/>
  <c r="P248" i="1" s="1"/>
  <c r="N248" i="1"/>
  <c r="M248" i="1"/>
  <c r="Q247" i="1"/>
  <c r="O247" i="1"/>
  <c r="P247" i="1" s="1"/>
  <c r="N247" i="1"/>
  <c r="M247" i="1"/>
  <c r="Q246" i="1"/>
  <c r="O246" i="1"/>
  <c r="P246" i="1" s="1"/>
  <c r="N246" i="1"/>
  <c r="M246" i="1"/>
  <c r="Q243" i="1"/>
  <c r="O243" i="1"/>
  <c r="P243" i="1" s="1"/>
  <c r="N243" i="1"/>
  <c r="M243" i="1"/>
  <c r="Q241" i="1"/>
  <c r="O241" i="1"/>
  <c r="P241" i="1" s="1"/>
  <c r="N241" i="1"/>
  <c r="M241" i="1"/>
  <c r="Q240" i="1"/>
  <c r="O240" i="1"/>
  <c r="P240" i="1" s="1"/>
  <c r="N240" i="1"/>
  <c r="M240" i="1"/>
  <c r="Q239" i="1"/>
  <c r="O239" i="1"/>
  <c r="P239" i="1" s="1"/>
  <c r="N239" i="1"/>
  <c r="M239" i="1"/>
  <c r="Q238" i="1"/>
  <c r="O238" i="1"/>
  <c r="P238" i="1" s="1"/>
  <c r="N238" i="1"/>
  <c r="M238" i="1"/>
  <c r="Q235" i="1"/>
  <c r="O235" i="1"/>
  <c r="P235" i="1" s="1"/>
  <c r="N235" i="1"/>
  <c r="M235" i="1"/>
  <c r="Q234" i="1"/>
  <c r="O234" i="1"/>
  <c r="P234" i="1" s="1"/>
  <c r="N234" i="1"/>
  <c r="M234" i="1"/>
  <c r="Q232" i="1"/>
  <c r="O232" i="1"/>
  <c r="P232" i="1" s="1"/>
  <c r="N232" i="1"/>
  <c r="M232" i="1"/>
  <c r="Q231" i="1"/>
  <c r="O231" i="1"/>
  <c r="P231" i="1" s="1"/>
  <c r="N231" i="1"/>
  <c r="M231" i="1"/>
  <c r="Q229" i="1"/>
  <c r="O229" i="1"/>
  <c r="P229" i="1" s="1"/>
  <c r="N229" i="1"/>
  <c r="M229" i="1"/>
  <c r="Q228" i="1"/>
  <c r="O228" i="1"/>
  <c r="P228" i="1" s="1"/>
  <c r="N228" i="1"/>
  <c r="M228" i="1"/>
  <c r="Q227" i="1"/>
  <c r="O227" i="1"/>
  <c r="P227" i="1" s="1"/>
  <c r="N227" i="1"/>
  <c r="M227" i="1"/>
  <c r="Q224" i="1"/>
  <c r="O224" i="1"/>
  <c r="P224" i="1" s="1"/>
  <c r="N224" i="1"/>
  <c r="M224" i="1"/>
  <c r="Q222" i="1"/>
  <c r="O222" i="1"/>
  <c r="P222" i="1" s="1"/>
  <c r="N222" i="1"/>
  <c r="M222" i="1"/>
  <c r="Q219" i="1"/>
  <c r="O219" i="1"/>
  <c r="P219" i="1" s="1"/>
  <c r="N219" i="1"/>
  <c r="M219" i="1"/>
  <c r="Q217" i="1"/>
  <c r="O217" i="1"/>
  <c r="P217" i="1" s="1"/>
  <c r="N217" i="1"/>
  <c r="M217" i="1"/>
  <c r="Q216" i="1"/>
  <c r="O216" i="1"/>
  <c r="P216" i="1" s="1"/>
  <c r="N216" i="1"/>
  <c r="M216" i="1"/>
  <c r="Q214" i="1"/>
  <c r="O214" i="1"/>
  <c r="P214" i="1" s="1"/>
  <c r="N214" i="1"/>
  <c r="M214" i="1"/>
  <c r="Q213" i="1"/>
  <c r="O213" i="1"/>
  <c r="P213" i="1" s="1"/>
  <c r="N213" i="1"/>
  <c r="M213" i="1"/>
  <c r="Q211" i="1"/>
  <c r="O211" i="1"/>
  <c r="P211" i="1" s="1"/>
  <c r="N211" i="1"/>
  <c r="M211" i="1"/>
  <c r="Q210" i="1"/>
  <c r="O210" i="1"/>
  <c r="P210" i="1" s="1"/>
  <c r="N210" i="1"/>
  <c r="M210" i="1"/>
  <c r="Q204" i="1"/>
  <c r="O204" i="1"/>
  <c r="P204" i="1" s="1"/>
  <c r="N204" i="1"/>
  <c r="M204" i="1"/>
  <c r="Q199" i="1"/>
  <c r="O199" i="1"/>
  <c r="P199" i="1" s="1"/>
  <c r="N199" i="1"/>
  <c r="M199" i="1"/>
  <c r="Q207" i="1"/>
  <c r="O207" i="1"/>
  <c r="P207" i="1" s="1"/>
  <c r="N207" i="1"/>
  <c r="M207" i="1"/>
  <c r="Q192" i="1"/>
  <c r="O192" i="1"/>
  <c r="P192" i="1" s="1"/>
  <c r="N192" i="1"/>
  <c r="M192" i="1"/>
  <c r="Q187" i="1"/>
  <c r="O187" i="1"/>
  <c r="P187" i="1" s="1"/>
  <c r="N187" i="1"/>
  <c r="M187" i="1"/>
  <c r="Q198" i="1"/>
  <c r="O198" i="1"/>
  <c r="P198" i="1" s="1"/>
  <c r="N198" i="1"/>
  <c r="M198" i="1"/>
  <c r="Q186" i="1"/>
  <c r="O186" i="1"/>
  <c r="P186" i="1" s="1"/>
  <c r="N186" i="1"/>
  <c r="M186" i="1"/>
  <c r="Q195" i="1"/>
  <c r="O195" i="1"/>
  <c r="P195" i="1" s="1"/>
  <c r="N195" i="1"/>
  <c r="M195" i="1"/>
  <c r="Q193" i="1"/>
  <c r="O193" i="1"/>
  <c r="P193" i="1" s="1"/>
  <c r="N193" i="1"/>
  <c r="M193" i="1"/>
  <c r="Q189" i="1"/>
  <c r="O189" i="1"/>
  <c r="P189" i="1" s="1"/>
  <c r="N189" i="1"/>
  <c r="M189" i="1"/>
  <c r="Q182" i="1"/>
  <c r="O182" i="1"/>
  <c r="P182" i="1" s="1"/>
  <c r="N182" i="1"/>
  <c r="M182" i="1"/>
  <c r="Q172" i="1"/>
  <c r="O172" i="1"/>
  <c r="P172" i="1" s="1"/>
  <c r="N172" i="1"/>
  <c r="M172" i="1"/>
  <c r="Q179" i="1"/>
  <c r="O179" i="1"/>
  <c r="P179" i="1" s="1"/>
  <c r="N179" i="1"/>
  <c r="M179" i="1"/>
  <c r="Q176" i="1"/>
  <c r="O176" i="1"/>
  <c r="P176" i="1" s="1"/>
  <c r="N176" i="1"/>
  <c r="M176" i="1"/>
  <c r="Q181" i="1"/>
  <c r="O181" i="1"/>
  <c r="P181" i="1" s="1"/>
  <c r="N181" i="1"/>
  <c r="M181" i="1"/>
  <c r="Q175" i="1"/>
  <c r="O175" i="1"/>
  <c r="P175" i="1" s="1"/>
  <c r="N175" i="1"/>
  <c r="M175" i="1"/>
  <c r="Q168" i="1"/>
  <c r="O168" i="1"/>
  <c r="P168" i="1" s="1"/>
  <c r="N168" i="1"/>
  <c r="M168" i="1"/>
  <c r="Q153" i="1"/>
  <c r="O153" i="1"/>
  <c r="P153" i="1" s="1"/>
  <c r="N153" i="1"/>
  <c r="M153" i="1"/>
  <c r="Q152" i="1"/>
  <c r="O152" i="1"/>
  <c r="P152" i="1" s="1"/>
  <c r="N152" i="1"/>
  <c r="M152" i="1"/>
  <c r="Q110" i="1"/>
  <c r="O110" i="1"/>
  <c r="P110" i="1" s="1"/>
  <c r="N110" i="1"/>
  <c r="M110" i="1"/>
  <c r="Q167" i="1"/>
  <c r="O167" i="1"/>
  <c r="P167" i="1" s="1"/>
  <c r="N167" i="1"/>
  <c r="M167" i="1"/>
  <c r="Q139" i="1"/>
  <c r="O139" i="1"/>
  <c r="P139" i="1" s="1"/>
  <c r="N139" i="1"/>
  <c r="M139" i="1"/>
  <c r="Q94" i="1"/>
  <c r="O94" i="1"/>
  <c r="P94" i="1" s="1"/>
  <c r="N94" i="1"/>
  <c r="M94" i="1"/>
  <c r="Q147" i="1"/>
  <c r="O147" i="1"/>
  <c r="P147" i="1" s="1"/>
  <c r="N147" i="1"/>
  <c r="M147" i="1"/>
  <c r="Q155" i="1"/>
  <c r="O155" i="1"/>
  <c r="P155" i="1" s="1"/>
  <c r="N155" i="1"/>
  <c r="M155" i="1"/>
  <c r="Q145" i="1"/>
  <c r="O145" i="1"/>
  <c r="P145" i="1" s="1"/>
  <c r="N145" i="1"/>
  <c r="M145" i="1"/>
  <c r="Q134" i="1"/>
  <c r="O134" i="1"/>
  <c r="P134" i="1" s="1"/>
  <c r="N134" i="1"/>
  <c r="M134" i="1"/>
  <c r="Q133" i="1"/>
  <c r="O133" i="1"/>
  <c r="P133" i="1" s="1"/>
  <c r="N133" i="1"/>
  <c r="M133" i="1"/>
  <c r="Q132" i="1"/>
  <c r="O132" i="1"/>
  <c r="P132" i="1" s="1"/>
  <c r="N132" i="1"/>
  <c r="M132" i="1"/>
  <c r="Q104" i="1"/>
  <c r="O104" i="1"/>
  <c r="P104" i="1" s="1"/>
  <c r="N104" i="1"/>
  <c r="M104" i="1"/>
  <c r="Q130" i="1"/>
  <c r="O130" i="1"/>
  <c r="P130" i="1" s="1"/>
  <c r="N130" i="1"/>
  <c r="M130" i="1"/>
  <c r="Q151" i="1"/>
  <c r="O151" i="1"/>
  <c r="P151" i="1" s="1"/>
  <c r="N151" i="1"/>
  <c r="M151" i="1"/>
  <c r="Q142" i="1"/>
  <c r="O142" i="1"/>
  <c r="P142" i="1" s="1"/>
  <c r="N142" i="1"/>
  <c r="M142" i="1"/>
  <c r="Q150" i="1"/>
  <c r="O150" i="1"/>
  <c r="P150" i="1" s="1"/>
  <c r="N150" i="1"/>
  <c r="M150" i="1"/>
  <c r="Q148" i="1"/>
  <c r="O148" i="1"/>
  <c r="P148" i="1" s="1"/>
  <c r="N148" i="1"/>
  <c r="M148" i="1"/>
  <c r="Q124" i="1"/>
  <c r="O124" i="1"/>
  <c r="P124" i="1" s="1"/>
  <c r="N124" i="1"/>
  <c r="M124" i="1"/>
  <c r="Q123" i="1"/>
  <c r="O123" i="1"/>
  <c r="P123" i="1" s="1"/>
  <c r="N123" i="1"/>
  <c r="M123" i="1"/>
  <c r="Q131" i="1"/>
  <c r="O131" i="1"/>
  <c r="P131" i="1" s="1"/>
  <c r="N131" i="1"/>
  <c r="M131" i="1"/>
  <c r="Q82" i="1"/>
  <c r="O82" i="1"/>
  <c r="P82" i="1" s="1"/>
  <c r="N82" i="1"/>
  <c r="M82" i="1"/>
  <c r="Q129" i="1"/>
  <c r="O129" i="1"/>
  <c r="P129" i="1" s="1"/>
  <c r="N129" i="1"/>
  <c r="M129" i="1"/>
  <c r="Q100" i="1"/>
  <c r="O100" i="1"/>
  <c r="P100" i="1" s="1"/>
  <c r="N100" i="1"/>
  <c r="M100" i="1"/>
  <c r="Q126" i="1"/>
  <c r="O126" i="1"/>
  <c r="P126" i="1" s="1"/>
  <c r="N126" i="1"/>
  <c r="M126" i="1"/>
  <c r="Q120" i="1"/>
  <c r="O120" i="1"/>
  <c r="P120" i="1" s="1"/>
  <c r="N120" i="1"/>
  <c r="M120" i="1"/>
  <c r="Q73" i="1"/>
  <c r="O73" i="1"/>
  <c r="P73" i="1" s="1"/>
  <c r="N73" i="1"/>
  <c r="M73" i="1"/>
  <c r="Q109" i="1"/>
  <c r="O109" i="1"/>
  <c r="P109" i="1" s="1"/>
  <c r="N109" i="1"/>
  <c r="M109" i="1"/>
  <c r="Q108" i="1"/>
  <c r="O108" i="1"/>
  <c r="P108" i="1" s="1"/>
  <c r="N108" i="1"/>
  <c r="M108" i="1"/>
  <c r="Q57" i="1"/>
  <c r="O57" i="1"/>
  <c r="P57" i="1" s="1"/>
  <c r="N57" i="1"/>
  <c r="M57" i="1"/>
  <c r="Q102" i="1"/>
  <c r="O102" i="1"/>
  <c r="P102" i="1" s="1"/>
  <c r="N102" i="1"/>
  <c r="M102" i="1"/>
  <c r="Q101" i="1"/>
  <c r="O101" i="1"/>
  <c r="P101" i="1" s="1"/>
  <c r="N101" i="1"/>
  <c r="M101" i="1"/>
  <c r="Q63" i="1"/>
  <c r="O63" i="1"/>
  <c r="P63" i="1" s="1"/>
  <c r="N63" i="1"/>
  <c r="M63" i="1"/>
  <c r="Q93" i="1"/>
  <c r="O93" i="1"/>
  <c r="P93" i="1" s="1"/>
  <c r="N93" i="1"/>
  <c r="M93" i="1"/>
  <c r="Q92" i="1"/>
  <c r="O92" i="1"/>
  <c r="P92" i="1" s="1"/>
  <c r="N92" i="1"/>
  <c r="M92" i="1"/>
  <c r="Q91" i="1"/>
  <c r="O91" i="1"/>
  <c r="P91" i="1" s="1"/>
  <c r="N91" i="1"/>
  <c r="M91" i="1"/>
  <c r="Q89" i="1"/>
  <c r="O89" i="1"/>
  <c r="P89" i="1" s="1"/>
  <c r="N89" i="1"/>
  <c r="M89" i="1"/>
  <c r="Q72" i="1"/>
  <c r="O72" i="1"/>
  <c r="P72" i="1" s="1"/>
  <c r="N72" i="1"/>
  <c r="M72" i="1"/>
  <c r="Q87" i="1"/>
  <c r="O87" i="1"/>
  <c r="P87" i="1" s="1"/>
  <c r="N87" i="1"/>
  <c r="M87" i="1"/>
  <c r="Q86" i="1"/>
  <c r="O86" i="1"/>
  <c r="P86" i="1" s="1"/>
  <c r="N86" i="1"/>
  <c r="M86" i="1"/>
  <c r="Q68" i="1"/>
  <c r="O68" i="1"/>
  <c r="P68" i="1" s="1"/>
  <c r="N68" i="1"/>
  <c r="M68" i="1"/>
  <c r="Q49" i="1"/>
  <c r="O49" i="1"/>
  <c r="P49" i="1" s="1"/>
  <c r="N49" i="1"/>
  <c r="M49" i="1"/>
  <c r="Q65" i="1"/>
  <c r="O65" i="1"/>
  <c r="P65" i="1" s="1"/>
  <c r="N65" i="1"/>
  <c r="M65" i="1"/>
  <c r="Q64" i="1"/>
  <c r="O64" i="1"/>
  <c r="P64" i="1" s="1"/>
  <c r="N64" i="1"/>
  <c r="M64" i="1"/>
  <c r="Q48" i="1"/>
  <c r="O48" i="1"/>
  <c r="P48" i="1" s="1"/>
  <c r="N48" i="1"/>
  <c r="M48" i="1"/>
  <c r="Q33" i="1"/>
  <c r="O33" i="1"/>
  <c r="P33" i="1" s="1"/>
  <c r="N33" i="1"/>
  <c r="M33" i="1"/>
  <c r="Q45" i="1"/>
  <c r="O45" i="1"/>
  <c r="P45" i="1" s="1"/>
  <c r="N45" i="1"/>
  <c r="M45" i="1"/>
  <c r="Q21" i="1"/>
  <c r="O21" i="1"/>
  <c r="P21" i="1" s="1"/>
  <c r="N21" i="1"/>
  <c r="M21" i="1"/>
  <c r="Q29" i="1"/>
  <c r="O29" i="1"/>
  <c r="P29" i="1" s="1"/>
  <c r="N29" i="1"/>
  <c r="M29" i="1"/>
  <c r="Q28" i="1"/>
  <c r="O28" i="1"/>
  <c r="P28" i="1" s="1"/>
  <c r="N28" i="1"/>
  <c r="M28" i="1"/>
  <c r="Q44" i="1"/>
  <c r="O44" i="1"/>
  <c r="P44" i="1" s="1"/>
  <c r="N44" i="1"/>
  <c r="M44" i="1"/>
  <c r="Q19" i="1"/>
  <c r="O19" i="1"/>
  <c r="P19" i="1" s="1"/>
  <c r="N19" i="1"/>
  <c r="M19" i="1"/>
  <c r="Q42" i="1"/>
  <c r="O42" i="1"/>
  <c r="P42" i="1" s="1"/>
  <c r="N42" i="1"/>
  <c r="M42" i="1"/>
  <c r="Q27" i="1"/>
  <c r="O27" i="1"/>
  <c r="P27" i="1" s="1"/>
  <c r="N27" i="1"/>
  <c r="M27" i="1"/>
  <c r="Q9" i="1"/>
  <c r="O9" i="1"/>
  <c r="P9" i="1" s="1"/>
  <c r="N9" i="1"/>
  <c r="M9" i="1"/>
  <c r="Q23" i="1"/>
  <c r="O23" i="1"/>
  <c r="P23" i="1" s="1"/>
  <c r="N23" i="1"/>
  <c r="M23" i="1"/>
  <c r="Q22" i="1"/>
  <c r="O22" i="1"/>
  <c r="P22" i="1" s="1"/>
  <c r="N22" i="1"/>
  <c r="M22" i="1"/>
  <c r="Q17" i="1"/>
  <c r="O17" i="1"/>
  <c r="P17" i="1" s="1"/>
  <c r="N17" i="1"/>
  <c r="M17" i="1"/>
  <c r="Q16" i="1"/>
  <c r="O16" i="1"/>
  <c r="P16" i="1" s="1"/>
  <c r="N16" i="1"/>
  <c r="M16" i="1"/>
  <c r="Q14" i="1"/>
  <c r="O14" i="1"/>
  <c r="P14" i="1" s="1"/>
  <c r="N14" i="1"/>
  <c r="M14" i="1"/>
  <c r="Q13" i="1"/>
  <c r="O13" i="1"/>
  <c r="P13" i="1" s="1"/>
  <c r="N13" i="1"/>
  <c r="M13" i="1"/>
  <c r="Q11" i="1"/>
  <c r="O11" i="1"/>
  <c r="P11" i="1" s="1"/>
  <c r="N11" i="1"/>
  <c r="M11" i="1"/>
  <c r="Q4" i="1"/>
  <c r="O4" i="1"/>
  <c r="P4" i="1" s="1"/>
  <c r="N4" i="1"/>
  <c r="M4" i="1"/>
  <c r="Q2" i="1"/>
  <c r="O2" i="1"/>
  <c r="P2" i="1" s="1"/>
  <c r="N2" i="1"/>
  <c r="M2" i="1"/>
  <c r="Q3" i="1"/>
  <c r="O3" i="1"/>
  <c r="P3" i="1" s="1"/>
  <c r="N3" i="1"/>
  <c r="M3" i="1"/>
  <c r="Q403" i="1"/>
  <c r="O403" i="1"/>
  <c r="P403" i="1" s="1"/>
  <c r="N403" i="1"/>
  <c r="M403" i="1"/>
  <c r="Q402" i="1"/>
  <c r="O402" i="1"/>
  <c r="P402" i="1" s="1"/>
  <c r="N402" i="1"/>
  <c r="M402" i="1"/>
  <c r="Q401" i="1"/>
  <c r="O401" i="1"/>
  <c r="P401" i="1" s="1"/>
  <c r="N401" i="1"/>
  <c r="M401" i="1"/>
  <c r="Q398" i="1"/>
  <c r="O398" i="1"/>
  <c r="P398" i="1" s="1"/>
  <c r="N398" i="1"/>
  <c r="M398" i="1"/>
  <c r="Q396" i="1"/>
  <c r="O396" i="1"/>
  <c r="P396" i="1" s="1"/>
  <c r="N396" i="1"/>
  <c r="M396" i="1"/>
  <c r="Q394" i="1"/>
  <c r="O394" i="1"/>
  <c r="P394" i="1" s="1"/>
  <c r="N394" i="1"/>
  <c r="M394" i="1"/>
  <c r="Q393" i="1"/>
  <c r="O393" i="1"/>
  <c r="P393" i="1" s="1"/>
  <c r="N393" i="1"/>
  <c r="M393" i="1"/>
  <c r="Q390" i="1"/>
  <c r="O390" i="1"/>
  <c r="P390" i="1" s="1"/>
  <c r="N390" i="1"/>
  <c r="M390" i="1"/>
  <c r="Q387" i="1"/>
  <c r="O387" i="1"/>
  <c r="P387" i="1" s="1"/>
  <c r="N387" i="1"/>
  <c r="M387" i="1"/>
  <c r="Q385" i="1"/>
  <c r="O385" i="1"/>
  <c r="P385" i="1" s="1"/>
  <c r="N385" i="1"/>
  <c r="M385" i="1"/>
  <c r="Q382" i="1"/>
  <c r="O382" i="1"/>
  <c r="P382" i="1" s="1"/>
  <c r="N382" i="1"/>
  <c r="M382" i="1"/>
  <c r="Q389" i="1"/>
  <c r="O389" i="1"/>
  <c r="P389" i="1" s="1"/>
  <c r="N389" i="1"/>
  <c r="M389" i="1"/>
  <c r="Q384" i="1"/>
  <c r="O384" i="1"/>
  <c r="P384" i="1" s="1"/>
  <c r="N384" i="1"/>
  <c r="M384" i="1"/>
  <c r="Q375" i="1"/>
  <c r="O375" i="1"/>
  <c r="P375" i="1" s="1"/>
  <c r="N375" i="1"/>
  <c r="M375" i="1"/>
  <c r="Q376" i="1"/>
  <c r="O376" i="1"/>
  <c r="P376" i="1" s="1"/>
  <c r="N376" i="1"/>
  <c r="M376" i="1"/>
  <c r="Q374" i="1"/>
  <c r="O374" i="1"/>
  <c r="P374" i="1" s="1"/>
  <c r="N374" i="1"/>
  <c r="M374" i="1"/>
  <c r="Q373" i="1"/>
  <c r="O373" i="1"/>
  <c r="P373" i="1" s="1"/>
  <c r="N373" i="1"/>
  <c r="M373" i="1"/>
  <c r="Q290" i="1"/>
  <c r="O290" i="1"/>
  <c r="P290" i="1" s="1"/>
  <c r="N290" i="1"/>
  <c r="M290" i="1"/>
  <c r="Q372" i="1"/>
  <c r="O372" i="1"/>
  <c r="P372" i="1" s="1"/>
  <c r="N372" i="1"/>
  <c r="M372" i="1"/>
  <c r="Q345" i="1"/>
  <c r="O345" i="1"/>
  <c r="P345" i="1" s="1"/>
  <c r="N345" i="1"/>
  <c r="M345" i="1"/>
  <c r="Q342" i="1"/>
  <c r="O342" i="1"/>
  <c r="P342" i="1" s="1"/>
  <c r="N342" i="1"/>
  <c r="M342" i="1"/>
  <c r="Q365" i="1"/>
  <c r="O365" i="1"/>
  <c r="P365" i="1" s="1"/>
  <c r="N365" i="1"/>
  <c r="M365" i="1"/>
  <c r="Q363" i="1"/>
  <c r="P363" i="1"/>
  <c r="O363" i="1"/>
  <c r="N363" i="1"/>
  <c r="M363" i="1"/>
  <c r="Q354" i="1"/>
  <c r="O354" i="1"/>
  <c r="P354" i="1" s="1"/>
  <c r="N354" i="1"/>
  <c r="M354" i="1"/>
  <c r="Q261" i="1"/>
  <c r="O261" i="1"/>
  <c r="P261" i="1" s="1"/>
  <c r="N261" i="1"/>
  <c r="M261" i="1"/>
  <c r="Q348" i="1"/>
  <c r="O348" i="1"/>
  <c r="P348" i="1" s="1"/>
  <c r="N348" i="1"/>
  <c r="M348" i="1"/>
  <c r="Q344" i="1"/>
  <c r="O344" i="1"/>
  <c r="P344" i="1" s="1"/>
  <c r="N344" i="1"/>
  <c r="M344" i="1"/>
  <c r="Q341" i="1"/>
  <c r="O341" i="1"/>
  <c r="P341" i="1" s="1"/>
  <c r="N341" i="1"/>
  <c r="M341" i="1"/>
  <c r="Q331" i="1"/>
  <c r="O331" i="1"/>
  <c r="P331" i="1" s="1"/>
  <c r="N331" i="1"/>
  <c r="M331" i="1"/>
  <c r="Q330" i="1"/>
  <c r="O330" i="1"/>
  <c r="P330" i="1" s="1"/>
  <c r="N330" i="1"/>
  <c r="M330" i="1"/>
  <c r="Q315" i="1"/>
  <c r="O315" i="1"/>
  <c r="P315" i="1" s="1"/>
  <c r="N315" i="1"/>
  <c r="M315" i="1"/>
  <c r="Q309" i="1"/>
  <c r="O309" i="1"/>
  <c r="P309" i="1" s="1"/>
  <c r="N309" i="1"/>
  <c r="M309" i="1"/>
  <c r="Q158" i="1"/>
  <c r="O158" i="1"/>
  <c r="P158" i="1" s="1"/>
  <c r="N158" i="1"/>
  <c r="M158" i="1"/>
  <c r="Q273" i="1"/>
  <c r="O273" i="1"/>
  <c r="P273" i="1" s="1"/>
  <c r="N273" i="1"/>
  <c r="M273" i="1"/>
  <c r="Q226" i="1"/>
  <c r="O226" i="1"/>
  <c r="P226" i="1" s="1"/>
  <c r="N226" i="1"/>
  <c r="M226" i="1"/>
  <c r="Q184" i="1"/>
  <c r="O184" i="1"/>
  <c r="P184" i="1" s="1"/>
  <c r="N184" i="1"/>
  <c r="M184" i="1"/>
  <c r="Q183" i="1"/>
  <c r="O183" i="1"/>
  <c r="P183" i="1" s="1"/>
  <c r="N183" i="1"/>
  <c r="M183" i="1"/>
  <c r="Q177" i="1"/>
  <c r="O177" i="1"/>
  <c r="P177" i="1" s="1"/>
  <c r="N177" i="1"/>
  <c r="M177" i="1"/>
  <c r="Q143" i="1"/>
  <c r="O143" i="1"/>
  <c r="P143" i="1" s="1"/>
  <c r="N143" i="1"/>
  <c r="M143" i="1"/>
  <c r="Q174" i="1"/>
  <c r="O174" i="1"/>
  <c r="P174" i="1" s="1"/>
  <c r="N174" i="1"/>
  <c r="M174" i="1"/>
  <c r="Q136" i="1"/>
  <c r="O136" i="1"/>
  <c r="P136" i="1" s="1"/>
  <c r="N136" i="1"/>
  <c r="M136" i="1"/>
  <c r="Q165" i="1"/>
  <c r="O165" i="1"/>
  <c r="P165" i="1" s="1"/>
  <c r="N165" i="1"/>
  <c r="M165" i="1"/>
  <c r="Q127" i="1"/>
  <c r="O127" i="1"/>
  <c r="P127" i="1" s="1"/>
  <c r="N127" i="1"/>
  <c r="M127" i="1"/>
  <c r="Q149" i="1"/>
  <c r="O149" i="1"/>
  <c r="P149" i="1" s="1"/>
  <c r="N149" i="1"/>
  <c r="M149" i="1"/>
  <c r="Q121" i="1"/>
  <c r="O121" i="1"/>
  <c r="P121" i="1" s="1"/>
  <c r="N121" i="1"/>
  <c r="M121" i="1"/>
  <c r="Q85" i="1"/>
  <c r="O85" i="1"/>
  <c r="P85" i="1" s="1"/>
  <c r="N85" i="1"/>
  <c r="M85" i="1"/>
  <c r="Q83" i="1"/>
  <c r="O83" i="1"/>
  <c r="P83" i="1" s="1"/>
  <c r="N83" i="1"/>
  <c r="M83" i="1"/>
  <c r="Q51" i="1"/>
  <c r="O51" i="1"/>
  <c r="P51" i="1" s="1"/>
  <c r="N51" i="1"/>
  <c r="M51" i="1"/>
  <c r="Q76" i="1"/>
  <c r="O76" i="1"/>
  <c r="P76" i="1" s="1"/>
  <c r="N76" i="1"/>
  <c r="M76" i="1"/>
  <c r="Q71" i="1"/>
  <c r="O71" i="1"/>
  <c r="P71" i="1" s="1"/>
  <c r="N71" i="1"/>
  <c r="M71" i="1"/>
  <c r="Q50" i="1"/>
  <c r="O50" i="1"/>
  <c r="P50" i="1" s="1"/>
  <c r="N50" i="1"/>
  <c r="M50" i="1"/>
  <c r="Q47" i="1"/>
  <c r="O47" i="1"/>
  <c r="P47" i="1" s="1"/>
  <c r="N47" i="1"/>
  <c r="M47" i="1"/>
  <c r="Q46" i="1"/>
  <c r="O46" i="1"/>
  <c r="P46" i="1" s="1"/>
  <c r="N46" i="1"/>
  <c r="M46" i="1"/>
  <c r="Q66" i="1"/>
  <c r="O66" i="1"/>
  <c r="P66" i="1" s="1"/>
  <c r="N66" i="1"/>
  <c r="M66" i="1"/>
  <c r="Q41" i="1"/>
  <c r="O41" i="1"/>
  <c r="P41" i="1" s="1"/>
  <c r="N41" i="1"/>
  <c r="M41" i="1"/>
  <c r="N3" i="6"/>
  <c r="N4" i="6"/>
  <c r="O4" i="6" s="1"/>
  <c r="N5" i="6"/>
  <c r="O5" i="6" s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N14" i="6"/>
  <c r="N13" i="6"/>
  <c r="O13" i="6" s="1"/>
  <c r="N16" i="6"/>
  <c r="N15" i="6"/>
  <c r="O15" i="6" s="1"/>
  <c r="N17" i="6"/>
  <c r="O17" i="6" s="1"/>
  <c r="N18" i="6"/>
  <c r="O18" i="6" s="1"/>
  <c r="N20" i="6"/>
  <c r="N21" i="6"/>
  <c r="O21" i="6" s="1"/>
  <c r="N22" i="6"/>
  <c r="O22" i="6" s="1"/>
  <c r="N19" i="6"/>
  <c r="O19" i="6" s="1"/>
  <c r="N26" i="6"/>
  <c r="O26" i="6" s="1"/>
  <c r="N25" i="6"/>
  <c r="N23" i="6"/>
  <c r="N24" i="6"/>
  <c r="O24" i="6" s="1"/>
  <c r="N27" i="6"/>
  <c r="N30" i="6"/>
  <c r="O30" i="6" s="1"/>
  <c r="N29" i="6"/>
  <c r="O29" i="6" s="1"/>
  <c r="N28" i="6"/>
  <c r="O28" i="6" s="1"/>
  <c r="N32" i="6"/>
  <c r="O32" i="6" s="1"/>
  <c r="N31" i="6"/>
  <c r="O31" i="6" s="1"/>
  <c r="N38" i="6"/>
  <c r="N33" i="6"/>
  <c r="O33" i="6" s="1"/>
  <c r="N40" i="6"/>
  <c r="O40" i="6" s="1"/>
  <c r="N35" i="6"/>
  <c r="N36" i="6"/>
  <c r="N34" i="6"/>
  <c r="O34" i="6" s="1"/>
  <c r="N45" i="6"/>
  <c r="N42" i="6"/>
  <c r="O42" i="6" s="1"/>
  <c r="N50" i="6"/>
  <c r="O50" i="6" s="1"/>
  <c r="N49" i="6"/>
  <c r="O49" i="6" s="1"/>
  <c r="N48" i="6"/>
  <c r="N44" i="6"/>
  <c r="O44" i="6" s="1"/>
  <c r="N54" i="6"/>
  <c r="O54" i="6" s="1"/>
  <c r="N53" i="6"/>
  <c r="O53" i="6" s="1"/>
  <c r="N47" i="6"/>
  <c r="O47" i="6" s="1"/>
  <c r="N46" i="6"/>
  <c r="N43" i="6"/>
  <c r="N55" i="6"/>
  <c r="O55" i="6" s="1"/>
  <c r="N37" i="6"/>
  <c r="O37" i="6" s="1"/>
  <c r="N51" i="6"/>
  <c r="O51" i="6" s="1"/>
  <c r="N69" i="6"/>
  <c r="O69" i="6" s="1"/>
  <c r="N52" i="6"/>
  <c r="O52" i="6" s="1"/>
  <c r="N41" i="6"/>
  <c r="O41" i="6" s="1"/>
  <c r="N39" i="6"/>
  <c r="O39" i="6" s="1"/>
  <c r="N59" i="6"/>
  <c r="N63" i="6"/>
  <c r="O63" i="6" s="1"/>
  <c r="N62" i="6"/>
  <c r="O62" i="6" s="1"/>
  <c r="N56" i="6"/>
  <c r="N60" i="6"/>
  <c r="N70" i="6"/>
  <c r="O70" i="6" s="1"/>
  <c r="N58" i="6"/>
  <c r="O58" i="6" s="1"/>
  <c r="N61" i="6"/>
  <c r="O61" i="6" s="1"/>
  <c r="N65" i="6"/>
  <c r="O65" i="6" s="1"/>
  <c r="N67" i="6"/>
  <c r="O67" i="6" s="1"/>
  <c r="Q67" i="6" s="1"/>
  <c r="N66" i="6"/>
  <c r="O66" i="6" s="1"/>
  <c r="N68" i="6"/>
  <c r="O68" i="6" s="1"/>
  <c r="N64" i="6"/>
  <c r="O64" i="6" s="1"/>
  <c r="N57" i="6"/>
  <c r="O57" i="6" s="1"/>
  <c r="N2" i="6"/>
  <c r="O2" i="6" s="1"/>
  <c r="P57" i="6"/>
  <c r="M57" i="6"/>
  <c r="L57" i="6"/>
  <c r="P64" i="6"/>
  <c r="M64" i="6"/>
  <c r="L64" i="6"/>
  <c r="P68" i="6"/>
  <c r="M68" i="6"/>
  <c r="L68" i="6"/>
  <c r="P66" i="6"/>
  <c r="M66" i="6"/>
  <c r="L66" i="6"/>
  <c r="P67" i="6"/>
  <c r="M67" i="6"/>
  <c r="L67" i="6"/>
  <c r="P65" i="6"/>
  <c r="M65" i="6"/>
  <c r="L65" i="6"/>
  <c r="P61" i="6"/>
  <c r="M61" i="6"/>
  <c r="L61" i="6"/>
  <c r="P58" i="6"/>
  <c r="M58" i="6"/>
  <c r="L58" i="6"/>
  <c r="P70" i="6"/>
  <c r="M70" i="6"/>
  <c r="L70" i="6"/>
  <c r="P60" i="6"/>
  <c r="O60" i="6"/>
  <c r="M60" i="6"/>
  <c r="L60" i="6"/>
  <c r="P56" i="6"/>
  <c r="O56" i="6"/>
  <c r="M56" i="6"/>
  <c r="L56" i="6"/>
  <c r="P62" i="6"/>
  <c r="M62" i="6"/>
  <c r="L62" i="6"/>
  <c r="P63" i="6"/>
  <c r="M63" i="6"/>
  <c r="L63" i="6"/>
  <c r="P59" i="6"/>
  <c r="O59" i="6"/>
  <c r="M59" i="6"/>
  <c r="L59" i="6"/>
  <c r="P39" i="6"/>
  <c r="M39" i="6"/>
  <c r="L39" i="6"/>
  <c r="P41" i="6"/>
  <c r="M41" i="6"/>
  <c r="L41" i="6"/>
  <c r="P52" i="6"/>
  <c r="M52" i="6"/>
  <c r="L52" i="6"/>
  <c r="P69" i="6"/>
  <c r="M69" i="6"/>
  <c r="L69" i="6"/>
  <c r="P51" i="6"/>
  <c r="M51" i="6"/>
  <c r="L51" i="6"/>
  <c r="P37" i="6"/>
  <c r="M37" i="6"/>
  <c r="L37" i="6"/>
  <c r="P55" i="6"/>
  <c r="M55" i="6"/>
  <c r="L55" i="6"/>
  <c r="P43" i="6"/>
  <c r="O43" i="6"/>
  <c r="M43" i="6"/>
  <c r="L43" i="6"/>
  <c r="P46" i="6"/>
  <c r="O46" i="6"/>
  <c r="M46" i="6"/>
  <c r="L46" i="6"/>
  <c r="P47" i="6"/>
  <c r="M47" i="6"/>
  <c r="L47" i="6"/>
  <c r="P53" i="6"/>
  <c r="M53" i="6"/>
  <c r="L53" i="6"/>
  <c r="P54" i="6"/>
  <c r="M54" i="6"/>
  <c r="L54" i="6"/>
  <c r="P44" i="6"/>
  <c r="M44" i="6"/>
  <c r="L44" i="6"/>
  <c r="P48" i="6"/>
  <c r="O48" i="6"/>
  <c r="M48" i="6"/>
  <c r="L48" i="6"/>
  <c r="P49" i="6"/>
  <c r="M49" i="6"/>
  <c r="L49" i="6"/>
  <c r="P50" i="6"/>
  <c r="M50" i="6"/>
  <c r="L50" i="6"/>
  <c r="P42" i="6"/>
  <c r="M42" i="6"/>
  <c r="L42" i="6"/>
  <c r="P45" i="6"/>
  <c r="O45" i="6"/>
  <c r="M45" i="6"/>
  <c r="L45" i="6"/>
  <c r="P34" i="6"/>
  <c r="M34" i="6"/>
  <c r="L34" i="6"/>
  <c r="P36" i="6"/>
  <c r="O36" i="6"/>
  <c r="M36" i="6"/>
  <c r="L36" i="6"/>
  <c r="P35" i="6"/>
  <c r="O35" i="6"/>
  <c r="M35" i="6"/>
  <c r="L35" i="6"/>
  <c r="P40" i="6"/>
  <c r="M40" i="6"/>
  <c r="L40" i="6"/>
  <c r="P33" i="6"/>
  <c r="M33" i="6"/>
  <c r="L33" i="6"/>
  <c r="P38" i="6"/>
  <c r="O38" i="6"/>
  <c r="M38" i="6"/>
  <c r="L38" i="6"/>
  <c r="P31" i="6"/>
  <c r="M31" i="6"/>
  <c r="L31" i="6"/>
  <c r="P32" i="6"/>
  <c r="M32" i="6"/>
  <c r="L32" i="6"/>
  <c r="P28" i="6"/>
  <c r="M28" i="6"/>
  <c r="L28" i="6"/>
  <c r="P29" i="6"/>
  <c r="M29" i="6"/>
  <c r="L29" i="6"/>
  <c r="P30" i="6"/>
  <c r="M30" i="6"/>
  <c r="L30" i="6"/>
  <c r="P27" i="6"/>
  <c r="O27" i="6"/>
  <c r="M27" i="6"/>
  <c r="L27" i="6"/>
  <c r="P24" i="6"/>
  <c r="M24" i="6"/>
  <c r="L24" i="6"/>
  <c r="P23" i="6"/>
  <c r="O23" i="6"/>
  <c r="M23" i="6"/>
  <c r="L23" i="6"/>
  <c r="P25" i="6"/>
  <c r="O25" i="6"/>
  <c r="M25" i="6"/>
  <c r="L25" i="6"/>
  <c r="P26" i="6"/>
  <c r="M26" i="6"/>
  <c r="L26" i="6"/>
  <c r="P19" i="6"/>
  <c r="M19" i="6"/>
  <c r="L19" i="6"/>
  <c r="P22" i="6"/>
  <c r="M22" i="6"/>
  <c r="L22" i="6"/>
  <c r="P21" i="6"/>
  <c r="M21" i="6"/>
  <c r="L21" i="6"/>
  <c r="P20" i="6"/>
  <c r="O20" i="6"/>
  <c r="M20" i="6"/>
  <c r="L20" i="6"/>
  <c r="P18" i="6"/>
  <c r="M18" i="6"/>
  <c r="L18" i="6"/>
  <c r="P17" i="6"/>
  <c r="M17" i="6"/>
  <c r="L17" i="6"/>
  <c r="P15" i="6"/>
  <c r="M15" i="6"/>
  <c r="L15" i="6"/>
  <c r="P16" i="6"/>
  <c r="O16" i="6"/>
  <c r="M16" i="6"/>
  <c r="L16" i="6"/>
  <c r="P13" i="6"/>
  <c r="M13" i="6"/>
  <c r="L13" i="6"/>
  <c r="P14" i="6"/>
  <c r="O14" i="6"/>
  <c r="M14" i="6"/>
  <c r="L14" i="6"/>
  <c r="P12" i="6"/>
  <c r="O12" i="6"/>
  <c r="M12" i="6"/>
  <c r="L12" i="6"/>
  <c r="P11" i="6"/>
  <c r="M11" i="6"/>
  <c r="L11" i="6"/>
  <c r="P10" i="6"/>
  <c r="M10" i="6"/>
  <c r="L10" i="6"/>
  <c r="P9" i="6"/>
  <c r="M9" i="6"/>
  <c r="L9" i="6"/>
  <c r="P8" i="6"/>
  <c r="M8" i="6"/>
  <c r="L8" i="6"/>
  <c r="P7" i="6"/>
  <c r="M7" i="6"/>
  <c r="L7" i="6"/>
  <c r="P6" i="6"/>
  <c r="M6" i="6"/>
  <c r="L6" i="6"/>
  <c r="P5" i="6"/>
  <c r="M5" i="6"/>
  <c r="L5" i="6"/>
  <c r="P4" i="6"/>
  <c r="M4" i="6"/>
  <c r="L4" i="6"/>
  <c r="P3" i="6"/>
  <c r="O3" i="6"/>
  <c r="M3" i="6"/>
  <c r="L3" i="6"/>
  <c r="P2" i="6"/>
  <c r="M2" i="6"/>
  <c r="L2" i="6"/>
  <c r="N3" i="5"/>
  <c r="N5" i="5"/>
  <c r="O5" i="5" s="1"/>
  <c r="N6" i="5"/>
  <c r="O6" i="5" s="1"/>
  <c r="N4" i="5"/>
  <c r="O4" i="5" s="1"/>
  <c r="N7" i="5"/>
  <c r="O7" i="5" s="1"/>
  <c r="N12" i="5"/>
  <c r="N17" i="5"/>
  <c r="N8" i="5"/>
  <c r="N11" i="5"/>
  <c r="N9" i="5"/>
  <c r="N10" i="5"/>
  <c r="N13" i="5"/>
  <c r="O13" i="5" s="1"/>
  <c r="N14" i="5"/>
  <c r="O14" i="5" s="1"/>
  <c r="N18" i="5"/>
  <c r="O18" i="5" s="1"/>
  <c r="N15" i="5"/>
  <c r="O15" i="5" s="1"/>
  <c r="Q15" i="5" s="1"/>
  <c r="N16" i="5"/>
  <c r="O16" i="5" s="1"/>
  <c r="N19" i="5"/>
  <c r="O19" i="5" s="1"/>
  <c r="N21" i="5"/>
  <c r="N20" i="5"/>
  <c r="N22" i="5"/>
  <c r="N26" i="5"/>
  <c r="N25" i="5"/>
  <c r="N28" i="5"/>
  <c r="N23" i="5"/>
  <c r="O23" i="5" s="1"/>
  <c r="N24" i="5"/>
  <c r="O24" i="5" s="1"/>
  <c r="N39" i="5"/>
  <c r="O39" i="5" s="1"/>
  <c r="N31" i="5"/>
  <c r="O31" i="5" s="1"/>
  <c r="N27" i="5"/>
  <c r="O27" i="5" s="1"/>
  <c r="N29" i="5"/>
  <c r="O29" i="5" s="1"/>
  <c r="N34" i="5"/>
  <c r="N33" i="5"/>
  <c r="N35" i="5"/>
  <c r="N30" i="5"/>
  <c r="N32" i="5"/>
  <c r="N38" i="5"/>
  <c r="N37" i="5"/>
  <c r="O37" i="5" s="1"/>
  <c r="N43" i="5"/>
  <c r="N36" i="5"/>
  <c r="O36" i="5" s="1"/>
  <c r="N42" i="5"/>
  <c r="O42" i="5" s="1"/>
  <c r="Q42" i="5" s="1"/>
  <c r="N41" i="5"/>
  <c r="O41" i="5" s="1"/>
  <c r="N40" i="5"/>
  <c r="O40" i="5" s="1"/>
  <c r="N47" i="5"/>
  <c r="O47" i="5" s="1"/>
  <c r="N50" i="5"/>
  <c r="N44" i="5"/>
  <c r="N48" i="5"/>
  <c r="N45" i="5"/>
  <c r="N51" i="5"/>
  <c r="N46" i="5"/>
  <c r="O46" i="5" s="1"/>
  <c r="N53" i="5"/>
  <c r="O53" i="5" s="1"/>
  <c r="N49" i="5"/>
  <c r="O49" i="5" s="1"/>
  <c r="N57" i="5"/>
  <c r="O57" i="5" s="1"/>
  <c r="N55" i="5"/>
  <c r="O55" i="5" s="1"/>
  <c r="N54" i="5"/>
  <c r="O54" i="5" s="1"/>
  <c r="N52" i="5"/>
  <c r="N60" i="5"/>
  <c r="N65" i="5"/>
  <c r="N56" i="5"/>
  <c r="N58" i="5"/>
  <c r="N59" i="5"/>
  <c r="N61" i="5"/>
  <c r="O61" i="5" s="1"/>
  <c r="N68" i="5"/>
  <c r="O68" i="5" s="1"/>
  <c r="N62" i="5"/>
  <c r="O62" i="5" s="1"/>
  <c r="N63" i="5"/>
  <c r="O63" i="5" s="1"/>
  <c r="N70" i="5"/>
  <c r="O70" i="5" s="1"/>
  <c r="N75" i="5"/>
  <c r="O75" i="5" s="1"/>
  <c r="N67" i="5"/>
  <c r="O67" i="5" s="1"/>
  <c r="N69" i="5"/>
  <c r="N66" i="5"/>
  <c r="N64" i="5"/>
  <c r="N83" i="5"/>
  <c r="N71" i="5"/>
  <c r="N90" i="5"/>
  <c r="O90" i="5" s="1"/>
  <c r="N82" i="5"/>
  <c r="N78" i="5"/>
  <c r="O78" i="5" s="1"/>
  <c r="N72" i="5"/>
  <c r="O72" i="5" s="1"/>
  <c r="N77" i="5"/>
  <c r="O77" i="5" s="1"/>
  <c r="N74" i="5"/>
  <c r="O74" i="5" s="1"/>
  <c r="N73" i="5"/>
  <c r="N84" i="5"/>
  <c r="N95" i="5"/>
  <c r="N91" i="5"/>
  <c r="N76" i="5"/>
  <c r="N79" i="5"/>
  <c r="N80" i="5"/>
  <c r="O80" i="5" s="1"/>
  <c r="N98" i="5"/>
  <c r="O98" i="5" s="1"/>
  <c r="N81" i="5"/>
  <c r="O81" i="5" s="1"/>
  <c r="N86" i="5"/>
  <c r="O86" i="5" s="1"/>
  <c r="Q86" i="5" s="1"/>
  <c r="N85" i="5"/>
  <c r="O85" i="5" s="1"/>
  <c r="N93" i="5"/>
  <c r="O93" i="5" s="1"/>
  <c r="N94" i="5"/>
  <c r="O94" i="5" s="1"/>
  <c r="N88" i="5"/>
  <c r="N111" i="5"/>
  <c r="N87" i="5"/>
  <c r="N100" i="5"/>
  <c r="N110" i="5"/>
  <c r="N96" i="5"/>
  <c r="O96" i="5" s="1"/>
  <c r="N99" i="5"/>
  <c r="O99" i="5" s="1"/>
  <c r="N89" i="5"/>
  <c r="O89" i="5" s="1"/>
  <c r="N102" i="5"/>
  <c r="O102" i="5" s="1"/>
  <c r="N92" i="5"/>
  <c r="O92" i="5" s="1"/>
  <c r="N97" i="5"/>
  <c r="O97" i="5" s="1"/>
  <c r="N105" i="5"/>
  <c r="N113" i="5"/>
  <c r="N101" i="5"/>
  <c r="N104" i="5"/>
  <c r="N137" i="5"/>
  <c r="N106" i="5"/>
  <c r="N115" i="5"/>
  <c r="O115" i="5" s="1"/>
  <c r="N117" i="5"/>
  <c r="N122" i="5"/>
  <c r="O122" i="5" s="1"/>
  <c r="N132" i="5"/>
  <c r="O132" i="5" s="1"/>
  <c r="Q132" i="5" s="1"/>
  <c r="N109" i="5"/>
  <c r="O109" i="5" s="1"/>
  <c r="N114" i="5"/>
  <c r="O114" i="5" s="1"/>
  <c r="N112" i="5"/>
  <c r="O112" i="5" s="1"/>
  <c r="N107" i="5"/>
  <c r="N108" i="5"/>
  <c r="N121" i="5"/>
  <c r="N131" i="5"/>
  <c r="N133" i="5"/>
  <c r="N138" i="5"/>
  <c r="O138" i="5" s="1"/>
  <c r="N140" i="5"/>
  <c r="O140" i="5" s="1"/>
  <c r="N118" i="5"/>
  <c r="O118" i="5" s="1"/>
  <c r="N103" i="5"/>
  <c r="O103" i="5" s="1"/>
  <c r="Q103" i="5" s="1"/>
  <c r="N150" i="5"/>
  <c r="O150" i="5" s="1"/>
  <c r="N145" i="5"/>
  <c r="N123" i="5"/>
  <c r="O123" i="5" s="1"/>
  <c r="N157" i="5"/>
  <c r="N136" i="5"/>
  <c r="N135" i="5"/>
  <c r="N120" i="5"/>
  <c r="N124" i="5"/>
  <c r="N155" i="5"/>
  <c r="O155" i="5" s="1"/>
  <c r="N128" i="5"/>
  <c r="O128" i="5" s="1"/>
  <c r="N116" i="5"/>
  <c r="O116" i="5" s="1"/>
  <c r="Q116" i="5" s="1"/>
  <c r="N154" i="5"/>
  <c r="O154" i="5" s="1"/>
  <c r="N148" i="5"/>
  <c r="O148" i="5" s="1"/>
  <c r="N142" i="5"/>
  <c r="N130" i="5"/>
  <c r="N156" i="5"/>
  <c r="N119" i="5"/>
  <c r="N134" i="5"/>
  <c r="N126" i="5"/>
  <c r="N129" i="5"/>
  <c r="N125" i="5"/>
  <c r="O125" i="5" s="1"/>
  <c r="N141" i="5"/>
  <c r="N149" i="5"/>
  <c r="O149" i="5" s="1"/>
  <c r="Q149" i="5" s="1"/>
  <c r="N147" i="5"/>
  <c r="O147" i="5" s="1"/>
  <c r="N158" i="5"/>
  <c r="O158" i="5" s="1"/>
  <c r="N152" i="5"/>
  <c r="N127" i="5"/>
  <c r="O127" i="5" s="1"/>
  <c r="N146" i="5"/>
  <c r="N144" i="5"/>
  <c r="N143" i="5"/>
  <c r="N153" i="5"/>
  <c r="N139" i="5"/>
  <c r="N151" i="5"/>
  <c r="O151" i="5" s="1"/>
  <c r="N2" i="5"/>
  <c r="O2" i="5" s="1"/>
  <c r="L118" i="5"/>
  <c r="M118" i="5"/>
  <c r="P118" i="5"/>
  <c r="L103" i="5"/>
  <c r="M103" i="5"/>
  <c r="P103" i="5"/>
  <c r="L150" i="5"/>
  <c r="M150" i="5"/>
  <c r="P150" i="5"/>
  <c r="L145" i="5"/>
  <c r="M145" i="5"/>
  <c r="O145" i="5"/>
  <c r="P145" i="5"/>
  <c r="L123" i="5"/>
  <c r="M123" i="5"/>
  <c r="P123" i="5"/>
  <c r="L157" i="5"/>
  <c r="M157" i="5"/>
  <c r="O157" i="5"/>
  <c r="P157" i="5"/>
  <c r="L136" i="5"/>
  <c r="M136" i="5"/>
  <c r="O136" i="5"/>
  <c r="P136" i="5"/>
  <c r="L135" i="5"/>
  <c r="M135" i="5"/>
  <c r="O135" i="5"/>
  <c r="P135" i="5"/>
  <c r="L120" i="5"/>
  <c r="M120" i="5"/>
  <c r="O120" i="5"/>
  <c r="Q120" i="5" s="1"/>
  <c r="P120" i="5"/>
  <c r="L124" i="5"/>
  <c r="M124" i="5"/>
  <c r="O124" i="5"/>
  <c r="P124" i="5"/>
  <c r="L155" i="5"/>
  <c r="M155" i="5"/>
  <c r="P155" i="5"/>
  <c r="L128" i="5"/>
  <c r="M128" i="5"/>
  <c r="P128" i="5"/>
  <c r="L116" i="5"/>
  <c r="M116" i="5"/>
  <c r="P116" i="5"/>
  <c r="L154" i="5"/>
  <c r="M154" i="5"/>
  <c r="P154" i="5"/>
  <c r="L148" i="5"/>
  <c r="M148" i="5"/>
  <c r="P148" i="5"/>
  <c r="L142" i="5"/>
  <c r="M142" i="5"/>
  <c r="O142" i="5"/>
  <c r="P142" i="5"/>
  <c r="L130" i="5"/>
  <c r="M130" i="5"/>
  <c r="O130" i="5"/>
  <c r="P130" i="5"/>
  <c r="L156" i="5"/>
  <c r="M156" i="5"/>
  <c r="O156" i="5"/>
  <c r="P156" i="5"/>
  <c r="L119" i="5"/>
  <c r="M119" i="5"/>
  <c r="O119" i="5"/>
  <c r="P119" i="5"/>
  <c r="L134" i="5"/>
  <c r="M134" i="5"/>
  <c r="O134" i="5"/>
  <c r="P134" i="5"/>
  <c r="L126" i="5"/>
  <c r="M126" i="5"/>
  <c r="O126" i="5"/>
  <c r="P126" i="5"/>
  <c r="L129" i="5"/>
  <c r="M129" i="5"/>
  <c r="O129" i="5"/>
  <c r="P129" i="5"/>
  <c r="L125" i="5"/>
  <c r="M125" i="5"/>
  <c r="P125" i="5"/>
  <c r="L141" i="5"/>
  <c r="M141" i="5"/>
  <c r="O141" i="5"/>
  <c r="P141" i="5"/>
  <c r="L149" i="5"/>
  <c r="M149" i="5"/>
  <c r="P149" i="5"/>
  <c r="L147" i="5"/>
  <c r="M147" i="5"/>
  <c r="P147" i="5"/>
  <c r="L158" i="5"/>
  <c r="M158" i="5"/>
  <c r="P158" i="5"/>
  <c r="L152" i="5"/>
  <c r="M152" i="5"/>
  <c r="O152" i="5"/>
  <c r="P152" i="5"/>
  <c r="L127" i="5"/>
  <c r="M127" i="5"/>
  <c r="P127" i="5"/>
  <c r="L146" i="5"/>
  <c r="M146" i="5"/>
  <c r="O146" i="5"/>
  <c r="P146" i="5"/>
  <c r="L144" i="5"/>
  <c r="M144" i="5"/>
  <c r="O144" i="5"/>
  <c r="P144" i="5"/>
  <c r="L143" i="5"/>
  <c r="M143" i="5"/>
  <c r="O143" i="5"/>
  <c r="P143" i="5"/>
  <c r="L153" i="5"/>
  <c r="M153" i="5"/>
  <c r="O153" i="5"/>
  <c r="P153" i="5"/>
  <c r="L139" i="5"/>
  <c r="M139" i="5"/>
  <c r="O139" i="5"/>
  <c r="P139" i="5"/>
  <c r="L151" i="5"/>
  <c r="M151" i="5"/>
  <c r="P151" i="5"/>
  <c r="P140" i="5"/>
  <c r="M140" i="5"/>
  <c r="L140" i="5"/>
  <c r="P138" i="5"/>
  <c r="M138" i="5"/>
  <c r="L138" i="5"/>
  <c r="P133" i="5"/>
  <c r="O133" i="5"/>
  <c r="M133" i="5"/>
  <c r="L133" i="5"/>
  <c r="P131" i="5"/>
  <c r="O131" i="5"/>
  <c r="M131" i="5"/>
  <c r="L131" i="5"/>
  <c r="P121" i="5"/>
  <c r="O121" i="5"/>
  <c r="M121" i="5"/>
  <c r="L121" i="5"/>
  <c r="P108" i="5"/>
  <c r="O108" i="5"/>
  <c r="M108" i="5"/>
  <c r="L108" i="5"/>
  <c r="P107" i="5"/>
  <c r="O107" i="5"/>
  <c r="M107" i="5"/>
  <c r="L107" i="5"/>
  <c r="P112" i="5"/>
  <c r="M112" i="5"/>
  <c r="L112" i="5"/>
  <c r="P114" i="5"/>
  <c r="M114" i="5"/>
  <c r="L114" i="5"/>
  <c r="P109" i="5"/>
  <c r="M109" i="5"/>
  <c r="L109" i="5"/>
  <c r="P132" i="5"/>
  <c r="M132" i="5"/>
  <c r="L132" i="5"/>
  <c r="P122" i="5"/>
  <c r="M122" i="5"/>
  <c r="L122" i="5"/>
  <c r="P117" i="5"/>
  <c r="O117" i="5"/>
  <c r="M117" i="5"/>
  <c r="L117" i="5"/>
  <c r="P115" i="5"/>
  <c r="M115" i="5"/>
  <c r="L115" i="5"/>
  <c r="P106" i="5"/>
  <c r="O106" i="5"/>
  <c r="M106" i="5"/>
  <c r="L106" i="5"/>
  <c r="P137" i="5"/>
  <c r="O137" i="5"/>
  <c r="M137" i="5"/>
  <c r="L137" i="5"/>
  <c r="P104" i="5"/>
  <c r="O104" i="5"/>
  <c r="M104" i="5"/>
  <c r="L104" i="5"/>
  <c r="P101" i="5"/>
  <c r="O101" i="5"/>
  <c r="M101" i="5"/>
  <c r="L101" i="5"/>
  <c r="P113" i="5"/>
  <c r="O113" i="5"/>
  <c r="M113" i="5"/>
  <c r="L113" i="5"/>
  <c r="P105" i="5"/>
  <c r="O105" i="5"/>
  <c r="M105" i="5"/>
  <c r="L105" i="5"/>
  <c r="P97" i="5"/>
  <c r="M97" i="5"/>
  <c r="L97" i="5"/>
  <c r="P92" i="5"/>
  <c r="M92" i="5"/>
  <c r="L92" i="5"/>
  <c r="P102" i="5"/>
  <c r="M102" i="5"/>
  <c r="L102" i="5"/>
  <c r="P89" i="5"/>
  <c r="M89" i="5"/>
  <c r="L89" i="5"/>
  <c r="P99" i="5"/>
  <c r="M99" i="5"/>
  <c r="L99" i="5"/>
  <c r="P96" i="5"/>
  <c r="M96" i="5"/>
  <c r="L96" i="5"/>
  <c r="P110" i="5"/>
  <c r="O110" i="5"/>
  <c r="M110" i="5"/>
  <c r="L110" i="5"/>
  <c r="P100" i="5"/>
  <c r="O100" i="5"/>
  <c r="M100" i="5"/>
  <c r="L100" i="5"/>
  <c r="P87" i="5"/>
  <c r="O87" i="5"/>
  <c r="M87" i="5"/>
  <c r="L87" i="5"/>
  <c r="P111" i="5"/>
  <c r="O111" i="5"/>
  <c r="M111" i="5"/>
  <c r="L111" i="5"/>
  <c r="P88" i="5"/>
  <c r="O88" i="5"/>
  <c r="M88" i="5"/>
  <c r="L88" i="5"/>
  <c r="P94" i="5"/>
  <c r="M94" i="5"/>
  <c r="L94" i="5"/>
  <c r="P93" i="5"/>
  <c r="M93" i="5"/>
  <c r="L93" i="5"/>
  <c r="P85" i="5"/>
  <c r="M85" i="5"/>
  <c r="L85" i="5"/>
  <c r="P86" i="5"/>
  <c r="M86" i="5"/>
  <c r="L86" i="5"/>
  <c r="P81" i="5"/>
  <c r="M81" i="5"/>
  <c r="L81" i="5"/>
  <c r="P98" i="5"/>
  <c r="M98" i="5"/>
  <c r="L98" i="5"/>
  <c r="P80" i="5"/>
  <c r="M80" i="5"/>
  <c r="L80" i="5"/>
  <c r="P79" i="5"/>
  <c r="O79" i="5"/>
  <c r="M79" i="5"/>
  <c r="L79" i="5"/>
  <c r="P76" i="5"/>
  <c r="O76" i="5"/>
  <c r="M76" i="5"/>
  <c r="L76" i="5"/>
  <c r="P91" i="5"/>
  <c r="O91" i="5"/>
  <c r="M91" i="5"/>
  <c r="L91" i="5"/>
  <c r="P95" i="5"/>
  <c r="O95" i="5"/>
  <c r="M95" i="5"/>
  <c r="L95" i="5"/>
  <c r="P84" i="5"/>
  <c r="O84" i="5"/>
  <c r="M84" i="5"/>
  <c r="L84" i="5"/>
  <c r="P73" i="5"/>
  <c r="O73" i="5"/>
  <c r="M73" i="5"/>
  <c r="L73" i="5"/>
  <c r="P74" i="5"/>
  <c r="M74" i="5"/>
  <c r="L74" i="5"/>
  <c r="P77" i="5"/>
  <c r="M77" i="5"/>
  <c r="L77" i="5"/>
  <c r="P72" i="5"/>
  <c r="M72" i="5"/>
  <c r="L72" i="5"/>
  <c r="P78" i="5"/>
  <c r="M78" i="5"/>
  <c r="L78" i="5"/>
  <c r="P82" i="5"/>
  <c r="O82" i="5"/>
  <c r="M82" i="5"/>
  <c r="L82" i="5"/>
  <c r="P90" i="5"/>
  <c r="M90" i="5"/>
  <c r="L90" i="5"/>
  <c r="P71" i="5"/>
  <c r="O71" i="5"/>
  <c r="M71" i="5"/>
  <c r="L71" i="5"/>
  <c r="P83" i="5"/>
  <c r="O83" i="5"/>
  <c r="M83" i="5"/>
  <c r="L83" i="5"/>
  <c r="P64" i="5"/>
  <c r="O64" i="5"/>
  <c r="M64" i="5"/>
  <c r="L64" i="5"/>
  <c r="P66" i="5"/>
  <c r="O66" i="5"/>
  <c r="M66" i="5"/>
  <c r="L66" i="5"/>
  <c r="P69" i="5"/>
  <c r="O69" i="5"/>
  <c r="M69" i="5"/>
  <c r="L69" i="5"/>
  <c r="P67" i="5"/>
  <c r="M67" i="5"/>
  <c r="L67" i="5"/>
  <c r="P75" i="5"/>
  <c r="M75" i="5"/>
  <c r="L75" i="5"/>
  <c r="P70" i="5"/>
  <c r="M70" i="5"/>
  <c r="L70" i="5"/>
  <c r="P63" i="5"/>
  <c r="M63" i="5"/>
  <c r="L63" i="5"/>
  <c r="P62" i="5"/>
  <c r="M62" i="5"/>
  <c r="L62" i="5"/>
  <c r="P68" i="5"/>
  <c r="M68" i="5"/>
  <c r="L68" i="5"/>
  <c r="P61" i="5"/>
  <c r="M61" i="5"/>
  <c r="L61" i="5"/>
  <c r="P59" i="5"/>
  <c r="O59" i="5"/>
  <c r="M59" i="5"/>
  <c r="L59" i="5"/>
  <c r="P58" i="5"/>
  <c r="O58" i="5"/>
  <c r="Q58" i="5" s="1"/>
  <c r="M58" i="5"/>
  <c r="L58" i="5"/>
  <c r="P56" i="5"/>
  <c r="O56" i="5"/>
  <c r="M56" i="5"/>
  <c r="L56" i="5"/>
  <c r="P65" i="5"/>
  <c r="O65" i="5"/>
  <c r="M65" i="5"/>
  <c r="L65" i="5"/>
  <c r="P60" i="5"/>
  <c r="O60" i="5"/>
  <c r="Q60" i="5" s="1"/>
  <c r="M60" i="5"/>
  <c r="L60" i="5"/>
  <c r="P52" i="5"/>
  <c r="O52" i="5"/>
  <c r="M52" i="5"/>
  <c r="L52" i="5"/>
  <c r="P54" i="5"/>
  <c r="M54" i="5"/>
  <c r="L54" i="5"/>
  <c r="P55" i="5"/>
  <c r="M55" i="5"/>
  <c r="L55" i="5"/>
  <c r="P57" i="5"/>
  <c r="M57" i="5"/>
  <c r="L57" i="5"/>
  <c r="P49" i="5"/>
  <c r="M49" i="5"/>
  <c r="L49" i="5"/>
  <c r="P53" i="5"/>
  <c r="M53" i="5"/>
  <c r="L53" i="5"/>
  <c r="P46" i="5"/>
  <c r="M46" i="5"/>
  <c r="L46" i="5"/>
  <c r="P51" i="5"/>
  <c r="O51" i="5"/>
  <c r="M51" i="5"/>
  <c r="L51" i="5"/>
  <c r="P45" i="5"/>
  <c r="O45" i="5"/>
  <c r="M45" i="5"/>
  <c r="L45" i="5"/>
  <c r="P48" i="5"/>
  <c r="O48" i="5"/>
  <c r="M48" i="5"/>
  <c r="L48" i="5"/>
  <c r="P44" i="5"/>
  <c r="O44" i="5"/>
  <c r="M44" i="5"/>
  <c r="L44" i="5"/>
  <c r="P50" i="5"/>
  <c r="O50" i="5"/>
  <c r="M50" i="5"/>
  <c r="L50" i="5"/>
  <c r="P47" i="5"/>
  <c r="M47" i="5"/>
  <c r="L47" i="5"/>
  <c r="P40" i="5"/>
  <c r="M40" i="5"/>
  <c r="L40" i="5"/>
  <c r="P41" i="5"/>
  <c r="M41" i="5"/>
  <c r="L41" i="5"/>
  <c r="P42" i="5"/>
  <c r="M42" i="5"/>
  <c r="L42" i="5"/>
  <c r="P36" i="5"/>
  <c r="M36" i="5"/>
  <c r="L36" i="5"/>
  <c r="P43" i="5"/>
  <c r="O43" i="5"/>
  <c r="M43" i="5"/>
  <c r="L43" i="5"/>
  <c r="P37" i="5"/>
  <c r="M37" i="5"/>
  <c r="L37" i="5"/>
  <c r="P38" i="5"/>
  <c r="O38" i="5"/>
  <c r="M38" i="5"/>
  <c r="L38" i="5"/>
  <c r="P32" i="5"/>
  <c r="O32" i="5"/>
  <c r="M32" i="5"/>
  <c r="L32" i="5"/>
  <c r="P30" i="5"/>
  <c r="O30" i="5"/>
  <c r="Q30" i="5" s="1"/>
  <c r="M30" i="5"/>
  <c r="L30" i="5"/>
  <c r="P35" i="5"/>
  <c r="O35" i="5"/>
  <c r="M35" i="5"/>
  <c r="L35" i="5"/>
  <c r="P33" i="5"/>
  <c r="O33" i="5"/>
  <c r="M33" i="5"/>
  <c r="L33" i="5"/>
  <c r="P34" i="5"/>
  <c r="O34" i="5"/>
  <c r="Q34" i="5" s="1"/>
  <c r="M34" i="5"/>
  <c r="L34" i="5"/>
  <c r="P29" i="5"/>
  <c r="M29" i="5"/>
  <c r="L29" i="5"/>
  <c r="P27" i="5"/>
  <c r="M27" i="5"/>
  <c r="L27" i="5"/>
  <c r="P31" i="5"/>
  <c r="M31" i="5"/>
  <c r="L31" i="5"/>
  <c r="P39" i="5"/>
  <c r="M39" i="5"/>
  <c r="L39" i="5"/>
  <c r="P24" i="5"/>
  <c r="M24" i="5"/>
  <c r="L24" i="5"/>
  <c r="P23" i="5"/>
  <c r="M23" i="5"/>
  <c r="L23" i="5"/>
  <c r="P28" i="5"/>
  <c r="O28" i="5"/>
  <c r="M28" i="5"/>
  <c r="L28" i="5"/>
  <c r="P25" i="5"/>
  <c r="O25" i="5"/>
  <c r="M25" i="5"/>
  <c r="L25" i="5"/>
  <c r="P26" i="5"/>
  <c r="O26" i="5"/>
  <c r="M26" i="5"/>
  <c r="L26" i="5"/>
  <c r="P22" i="5"/>
  <c r="O22" i="5"/>
  <c r="M22" i="5"/>
  <c r="L22" i="5"/>
  <c r="P20" i="5"/>
  <c r="O20" i="5"/>
  <c r="M20" i="5"/>
  <c r="L20" i="5"/>
  <c r="P21" i="5"/>
  <c r="O21" i="5"/>
  <c r="M21" i="5"/>
  <c r="L21" i="5"/>
  <c r="P19" i="5"/>
  <c r="M19" i="5"/>
  <c r="L19" i="5"/>
  <c r="P16" i="5"/>
  <c r="M16" i="5"/>
  <c r="L16" i="5"/>
  <c r="P15" i="5"/>
  <c r="M15" i="5"/>
  <c r="L15" i="5"/>
  <c r="P18" i="5"/>
  <c r="M18" i="5"/>
  <c r="L18" i="5"/>
  <c r="P14" i="5"/>
  <c r="M14" i="5"/>
  <c r="L14" i="5"/>
  <c r="P13" i="5"/>
  <c r="M13" i="5"/>
  <c r="L13" i="5"/>
  <c r="P10" i="5"/>
  <c r="O10" i="5"/>
  <c r="M10" i="5"/>
  <c r="L10" i="5"/>
  <c r="P9" i="5"/>
  <c r="O9" i="5"/>
  <c r="M9" i="5"/>
  <c r="L9" i="5"/>
  <c r="P11" i="5"/>
  <c r="O11" i="5"/>
  <c r="Q11" i="5" s="1"/>
  <c r="M11" i="5"/>
  <c r="L11" i="5"/>
  <c r="P8" i="5"/>
  <c r="O8" i="5"/>
  <c r="M8" i="5"/>
  <c r="L8" i="5"/>
  <c r="P17" i="5"/>
  <c r="O17" i="5"/>
  <c r="Q17" i="5" s="1"/>
  <c r="M17" i="5"/>
  <c r="L17" i="5"/>
  <c r="P12" i="5"/>
  <c r="O12" i="5"/>
  <c r="Q12" i="5" s="1"/>
  <c r="M12" i="5"/>
  <c r="L12" i="5"/>
  <c r="P7" i="5"/>
  <c r="M7" i="5"/>
  <c r="L7" i="5"/>
  <c r="P4" i="5"/>
  <c r="M4" i="5"/>
  <c r="L4" i="5"/>
  <c r="P6" i="5"/>
  <c r="M6" i="5"/>
  <c r="L6" i="5"/>
  <c r="P5" i="5"/>
  <c r="M5" i="5"/>
  <c r="L5" i="5"/>
  <c r="P3" i="5"/>
  <c r="O3" i="5"/>
  <c r="M3" i="5"/>
  <c r="L3" i="5"/>
  <c r="P2" i="5"/>
  <c r="M2" i="5"/>
  <c r="L2" i="5"/>
  <c r="N8" i="4"/>
  <c r="N3" i="4"/>
  <c r="N5" i="4"/>
  <c r="O5" i="4" s="1"/>
  <c r="N4" i="4"/>
  <c r="N7" i="4"/>
  <c r="O7" i="4" s="1"/>
  <c r="N6" i="4"/>
  <c r="N9" i="4"/>
  <c r="N11" i="4"/>
  <c r="O11" i="4" s="1"/>
  <c r="N10" i="4"/>
  <c r="O10" i="4" s="1"/>
  <c r="N18" i="4"/>
  <c r="N16" i="4"/>
  <c r="O16" i="4" s="1"/>
  <c r="N14" i="4"/>
  <c r="O14" i="4" s="1"/>
  <c r="N12" i="4"/>
  <c r="N15" i="4"/>
  <c r="N19" i="4"/>
  <c r="O19" i="4" s="1"/>
  <c r="N20" i="4"/>
  <c r="N21" i="4"/>
  <c r="O21" i="4" s="1"/>
  <c r="N17" i="4"/>
  <c r="N13" i="4"/>
  <c r="N22" i="4"/>
  <c r="N23" i="4"/>
  <c r="O23" i="4" s="1"/>
  <c r="N24" i="4"/>
  <c r="N25" i="4"/>
  <c r="O25" i="4" s="1"/>
  <c r="N27" i="4"/>
  <c r="O27" i="4" s="1"/>
  <c r="N41" i="4"/>
  <c r="N30" i="4"/>
  <c r="N26" i="4"/>
  <c r="O26" i="4" s="1"/>
  <c r="N37" i="4"/>
  <c r="N28" i="4"/>
  <c r="O28" i="4" s="1"/>
  <c r="N34" i="4"/>
  <c r="N31" i="4"/>
  <c r="N40" i="4"/>
  <c r="O40" i="4" s="1"/>
  <c r="N32" i="4"/>
  <c r="O32" i="4" s="1"/>
  <c r="N33" i="4"/>
  <c r="N35" i="4"/>
  <c r="O35" i="4" s="1"/>
  <c r="N29" i="4"/>
  <c r="O29" i="4" s="1"/>
  <c r="N36" i="4"/>
  <c r="N38" i="4"/>
  <c r="N39" i="4"/>
  <c r="O39" i="4" s="1"/>
  <c r="N42" i="4"/>
  <c r="N43" i="4"/>
  <c r="O43" i="4" s="1"/>
  <c r="N55" i="4"/>
  <c r="N47" i="4"/>
  <c r="N44" i="4"/>
  <c r="O44" i="4" s="1"/>
  <c r="N56" i="4"/>
  <c r="O56" i="4" s="1"/>
  <c r="N45" i="4"/>
  <c r="N46" i="4"/>
  <c r="O46" i="4" s="1"/>
  <c r="N48" i="4"/>
  <c r="O48" i="4" s="1"/>
  <c r="N53" i="4"/>
  <c r="N59" i="4"/>
  <c r="N57" i="4"/>
  <c r="O57" i="4" s="1"/>
  <c r="N52" i="4"/>
  <c r="N49" i="4"/>
  <c r="O49" i="4" s="1"/>
  <c r="N54" i="4"/>
  <c r="N51" i="4"/>
  <c r="N60" i="4"/>
  <c r="N62" i="4"/>
  <c r="O62" i="4" s="1"/>
  <c r="N50" i="4"/>
  <c r="O50" i="4" s="1"/>
  <c r="N58" i="4"/>
  <c r="O58" i="4" s="1"/>
  <c r="N61" i="4"/>
  <c r="O61" i="4" s="1"/>
  <c r="N64" i="4"/>
  <c r="N67" i="4"/>
  <c r="N70" i="4"/>
  <c r="O70" i="4" s="1"/>
  <c r="N68" i="4"/>
  <c r="N65" i="4"/>
  <c r="O65" i="4" s="1"/>
  <c r="N63" i="4"/>
  <c r="O63" i="4" s="1"/>
  <c r="N88" i="4"/>
  <c r="N86" i="4"/>
  <c r="O86" i="4" s="1"/>
  <c r="N66" i="4"/>
  <c r="O66" i="4" s="1"/>
  <c r="N72" i="4"/>
  <c r="N69" i="4"/>
  <c r="O69" i="4" s="1"/>
  <c r="N77" i="4"/>
  <c r="O77" i="4" s="1"/>
  <c r="N93" i="4"/>
  <c r="N80" i="4"/>
  <c r="N73" i="4"/>
  <c r="O73" i="4" s="1"/>
  <c r="N89" i="4"/>
  <c r="N82" i="4"/>
  <c r="O82" i="4" s="1"/>
  <c r="N71" i="4"/>
  <c r="O71" i="4" s="1"/>
  <c r="N81" i="4"/>
  <c r="N75" i="4"/>
  <c r="O75" i="4" s="1"/>
  <c r="N84" i="4"/>
  <c r="O84" i="4" s="1"/>
  <c r="N76" i="4"/>
  <c r="O76" i="4" s="1"/>
  <c r="N78" i="4"/>
  <c r="O78" i="4" s="1"/>
  <c r="N91" i="4"/>
  <c r="O91" i="4" s="1"/>
  <c r="N83" i="4"/>
  <c r="N79" i="4"/>
  <c r="N74" i="4"/>
  <c r="N85" i="4"/>
  <c r="N92" i="4"/>
  <c r="O92" i="4" s="1"/>
  <c r="N97" i="4"/>
  <c r="O97" i="4" s="1"/>
  <c r="N95" i="4"/>
  <c r="N94" i="4"/>
  <c r="O94" i="4" s="1"/>
  <c r="N96" i="4"/>
  <c r="O96" i="4" s="1"/>
  <c r="N87" i="4"/>
  <c r="O87" i="4" s="1"/>
  <c r="N90" i="4"/>
  <c r="O90" i="4" s="1"/>
  <c r="N117" i="4"/>
  <c r="O117" i="4" s="1"/>
  <c r="N120" i="4"/>
  <c r="N116" i="4"/>
  <c r="N104" i="4"/>
  <c r="O104" i="4" s="1"/>
  <c r="N108" i="4"/>
  <c r="N105" i="4"/>
  <c r="N102" i="4"/>
  <c r="O102" i="4" s="1"/>
  <c r="N106" i="4"/>
  <c r="N103" i="4"/>
  <c r="O103" i="4" s="1"/>
  <c r="N98" i="4"/>
  <c r="O98" i="4" s="1"/>
  <c r="N114" i="4"/>
  <c r="O114" i="4" s="1"/>
  <c r="N115" i="4"/>
  <c r="O115" i="4" s="1"/>
  <c r="N107" i="4"/>
  <c r="O107" i="4" s="1"/>
  <c r="N99" i="4"/>
  <c r="N101" i="4"/>
  <c r="N123" i="4"/>
  <c r="O123" i="4" s="1"/>
  <c r="N100" i="4"/>
  <c r="N118" i="4"/>
  <c r="O118" i="4" s="1"/>
  <c r="N110" i="4"/>
  <c r="N109" i="4"/>
  <c r="N122" i="4"/>
  <c r="O122" i="4" s="1"/>
  <c r="N121" i="4"/>
  <c r="O121" i="4" s="1"/>
  <c r="N119" i="4"/>
  <c r="N112" i="4"/>
  <c r="O112" i="4" s="1"/>
  <c r="N111" i="4"/>
  <c r="O111" i="4" s="1"/>
  <c r="N113" i="4"/>
  <c r="N2" i="4"/>
  <c r="O2" i="4" s="1"/>
  <c r="L51" i="4"/>
  <c r="M51" i="4"/>
  <c r="O51" i="4"/>
  <c r="P51" i="4"/>
  <c r="L60" i="4"/>
  <c r="M60" i="4"/>
  <c r="O60" i="4"/>
  <c r="P60" i="4"/>
  <c r="L62" i="4"/>
  <c r="M62" i="4"/>
  <c r="P62" i="4"/>
  <c r="L50" i="4"/>
  <c r="M50" i="4"/>
  <c r="P50" i="4"/>
  <c r="L58" i="4"/>
  <c r="M58" i="4"/>
  <c r="P58" i="4"/>
  <c r="L61" i="4"/>
  <c r="M61" i="4"/>
  <c r="P61" i="4"/>
  <c r="L64" i="4"/>
  <c r="M64" i="4"/>
  <c r="O64" i="4"/>
  <c r="P64" i="4"/>
  <c r="L67" i="4"/>
  <c r="M67" i="4"/>
  <c r="O67" i="4"/>
  <c r="P67" i="4"/>
  <c r="L70" i="4"/>
  <c r="M70" i="4"/>
  <c r="P70" i="4"/>
  <c r="L68" i="4"/>
  <c r="M68" i="4"/>
  <c r="O68" i="4"/>
  <c r="P68" i="4"/>
  <c r="L65" i="4"/>
  <c r="M65" i="4"/>
  <c r="P65" i="4"/>
  <c r="L63" i="4"/>
  <c r="M63" i="4"/>
  <c r="P63" i="4"/>
  <c r="L88" i="4"/>
  <c r="M88" i="4"/>
  <c r="O88" i="4"/>
  <c r="P88" i="4"/>
  <c r="L86" i="4"/>
  <c r="M86" i="4"/>
  <c r="P86" i="4"/>
  <c r="L66" i="4"/>
  <c r="M66" i="4"/>
  <c r="P66" i="4"/>
  <c r="L72" i="4"/>
  <c r="M72" i="4"/>
  <c r="O72" i="4"/>
  <c r="P72" i="4"/>
  <c r="L69" i="4"/>
  <c r="M69" i="4"/>
  <c r="P69" i="4"/>
  <c r="L77" i="4"/>
  <c r="M77" i="4"/>
  <c r="P77" i="4"/>
  <c r="L93" i="4"/>
  <c r="M93" i="4"/>
  <c r="O93" i="4"/>
  <c r="P93" i="4"/>
  <c r="L80" i="4"/>
  <c r="M80" i="4"/>
  <c r="O80" i="4"/>
  <c r="P80" i="4"/>
  <c r="L73" i="4"/>
  <c r="M73" i="4"/>
  <c r="P73" i="4"/>
  <c r="L89" i="4"/>
  <c r="M89" i="4"/>
  <c r="O89" i="4"/>
  <c r="P89" i="4"/>
  <c r="L82" i="4"/>
  <c r="M82" i="4"/>
  <c r="P82" i="4"/>
  <c r="L71" i="4"/>
  <c r="M71" i="4"/>
  <c r="P71" i="4"/>
  <c r="L81" i="4"/>
  <c r="M81" i="4"/>
  <c r="O81" i="4"/>
  <c r="P81" i="4"/>
  <c r="L75" i="4"/>
  <c r="M75" i="4"/>
  <c r="P75" i="4"/>
  <c r="L84" i="4"/>
  <c r="M84" i="4"/>
  <c r="P84" i="4"/>
  <c r="L76" i="4"/>
  <c r="M76" i="4"/>
  <c r="P76" i="4"/>
  <c r="L78" i="4"/>
  <c r="M78" i="4"/>
  <c r="P78" i="4"/>
  <c r="L91" i="4"/>
  <c r="M91" i="4"/>
  <c r="P91" i="4"/>
  <c r="L83" i="4"/>
  <c r="M83" i="4"/>
  <c r="O83" i="4"/>
  <c r="P83" i="4"/>
  <c r="L79" i="4"/>
  <c r="M79" i="4"/>
  <c r="O79" i="4"/>
  <c r="P79" i="4"/>
  <c r="L74" i="4"/>
  <c r="M74" i="4"/>
  <c r="O74" i="4"/>
  <c r="P74" i="4"/>
  <c r="L85" i="4"/>
  <c r="M85" i="4"/>
  <c r="O85" i="4"/>
  <c r="P85" i="4"/>
  <c r="L92" i="4"/>
  <c r="M92" i="4"/>
  <c r="P92" i="4"/>
  <c r="L97" i="4"/>
  <c r="M97" i="4"/>
  <c r="P97" i="4"/>
  <c r="L95" i="4"/>
  <c r="M95" i="4"/>
  <c r="O95" i="4"/>
  <c r="P95" i="4"/>
  <c r="L94" i="4"/>
  <c r="M94" i="4"/>
  <c r="P94" i="4"/>
  <c r="L96" i="4"/>
  <c r="M96" i="4"/>
  <c r="P96" i="4"/>
  <c r="L87" i="4"/>
  <c r="M87" i="4"/>
  <c r="P87" i="4"/>
  <c r="L90" i="4"/>
  <c r="M90" i="4"/>
  <c r="P90" i="4"/>
  <c r="L117" i="4"/>
  <c r="M117" i="4"/>
  <c r="P117" i="4"/>
  <c r="L120" i="4"/>
  <c r="M120" i="4"/>
  <c r="O120" i="4"/>
  <c r="P120" i="4"/>
  <c r="L116" i="4"/>
  <c r="M116" i="4"/>
  <c r="O116" i="4"/>
  <c r="P116" i="4"/>
  <c r="L104" i="4"/>
  <c r="M104" i="4"/>
  <c r="P104" i="4"/>
  <c r="L108" i="4"/>
  <c r="M108" i="4"/>
  <c r="O108" i="4"/>
  <c r="P108" i="4"/>
  <c r="L105" i="4"/>
  <c r="M105" i="4"/>
  <c r="O105" i="4"/>
  <c r="P105" i="4"/>
  <c r="L102" i="4"/>
  <c r="M102" i="4"/>
  <c r="P102" i="4"/>
  <c r="L106" i="4"/>
  <c r="M106" i="4"/>
  <c r="O106" i="4"/>
  <c r="P106" i="4"/>
  <c r="L103" i="4"/>
  <c r="M103" i="4"/>
  <c r="P103" i="4"/>
  <c r="L98" i="4"/>
  <c r="M98" i="4"/>
  <c r="P98" i="4"/>
  <c r="L114" i="4"/>
  <c r="M114" i="4"/>
  <c r="P114" i="4"/>
  <c r="L115" i="4"/>
  <c r="M115" i="4"/>
  <c r="P115" i="4"/>
  <c r="L107" i="4"/>
  <c r="M107" i="4"/>
  <c r="P107" i="4"/>
  <c r="L99" i="4"/>
  <c r="M99" i="4"/>
  <c r="O99" i="4"/>
  <c r="P99" i="4"/>
  <c r="L101" i="4"/>
  <c r="M101" i="4"/>
  <c r="O101" i="4"/>
  <c r="P101" i="4"/>
  <c r="L123" i="4"/>
  <c r="M123" i="4"/>
  <c r="P123" i="4"/>
  <c r="L100" i="4"/>
  <c r="M100" i="4"/>
  <c r="O100" i="4"/>
  <c r="P100" i="4"/>
  <c r="L118" i="4"/>
  <c r="M118" i="4"/>
  <c r="P118" i="4"/>
  <c r="L110" i="4"/>
  <c r="M110" i="4"/>
  <c r="O110" i="4"/>
  <c r="P110" i="4"/>
  <c r="L109" i="4"/>
  <c r="M109" i="4"/>
  <c r="O109" i="4"/>
  <c r="P109" i="4"/>
  <c r="L122" i="4"/>
  <c r="M122" i="4"/>
  <c r="P122" i="4"/>
  <c r="L121" i="4"/>
  <c r="M121" i="4"/>
  <c r="P121" i="4"/>
  <c r="L119" i="4"/>
  <c r="M119" i="4"/>
  <c r="O119" i="4"/>
  <c r="P119" i="4"/>
  <c r="L112" i="4"/>
  <c r="M112" i="4"/>
  <c r="P112" i="4"/>
  <c r="L111" i="4"/>
  <c r="M111" i="4"/>
  <c r="P111" i="4"/>
  <c r="L113" i="4"/>
  <c r="M113" i="4"/>
  <c r="O113" i="4"/>
  <c r="P113" i="4"/>
  <c r="M8" i="4"/>
  <c r="M3" i="4"/>
  <c r="M5" i="4"/>
  <c r="M4" i="4"/>
  <c r="M7" i="4"/>
  <c r="M6" i="4"/>
  <c r="M9" i="4"/>
  <c r="M11" i="4"/>
  <c r="M10" i="4"/>
  <c r="M18" i="4"/>
  <c r="M16" i="4"/>
  <c r="M14" i="4"/>
  <c r="M12" i="4"/>
  <c r="M15" i="4"/>
  <c r="M19" i="4"/>
  <c r="M20" i="4"/>
  <c r="M21" i="4"/>
  <c r="M17" i="4"/>
  <c r="M13" i="4"/>
  <c r="M22" i="4"/>
  <c r="M23" i="4"/>
  <c r="M24" i="4"/>
  <c r="M25" i="4"/>
  <c r="M27" i="4"/>
  <c r="M41" i="4"/>
  <c r="M30" i="4"/>
  <c r="M26" i="4"/>
  <c r="M37" i="4"/>
  <c r="M28" i="4"/>
  <c r="M34" i="4"/>
  <c r="M31" i="4"/>
  <c r="M40" i="4"/>
  <c r="M32" i="4"/>
  <c r="M33" i="4"/>
  <c r="M35" i="4"/>
  <c r="M29" i="4"/>
  <c r="M36" i="4"/>
  <c r="M38" i="4"/>
  <c r="M39" i="4"/>
  <c r="M42" i="4"/>
  <c r="M43" i="4"/>
  <c r="M55" i="4"/>
  <c r="M47" i="4"/>
  <c r="M44" i="4"/>
  <c r="M56" i="4"/>
  <c r="M45" i="4"/>
  <c r="M46" i="4"/>
  <c r="M48" i="4"/>
  <c r="M53" i="4"/>
  <c r="M59" i="4"/>
  <c r="M57" i="4"/>
  <c r="M52" i="4"/>
  <c r="M49" i="4"/>
  <c r="M54" i="4"/>
  <c r="M2" i="4"/>
  <c r="P54" i="4"/>
  <c r="O54" i="4"/>
  <c r="L54" i="4"/>
  <c r="P49" i="4"/>
  <c r="L49" i="4"/>
  <c r="P52" i="4"/>
  <c r="O52" i="4"/>
  <c r="L52" i="4"/>
  <c r="P57" i="4"/>
  <c r="L57" i="4"/>
  <c r="P59" i="4"/>
  <c r="O59" i="4"/>
  <c r="L59" i="4"/>
  <c r="P53" i="4"/>
  <c r="O53" i="4"/>
  <c r="L53" i="4"/>
  <c r="P48" i="4"/>
  <c r="L48" i="4"/>
  <c r="P46" i="4"/>
  <c r="L46" i="4"/>
  <c r="P45" i="4"/>
  <c r="O45" i="4"/>
  <c r="L45" i="4"/>
  <c r="P56" i="4"/>
  <c r="L56" i="4"/>
  <c r="P44" i="4"/>
  <c r="L44" i="4"/>
  <c r="P47" i="4"/>
  <c r="O47" i="4"/>
  <c r="L47" i="4"/>
  <c r="P55" i="4"/>
  <c r="O55" i="4"/>
  <c r="L55" i="4"/>
  <c r="P43" i="4"/>
  <c r="L43" i="4"/>
  <c r="P42" i="4"/>
  <c r="O42" i="4"/>
  <c r="L42" i="4"/>
  <c r="P39" i="4"/>
  <c r="L39" i="4"/>
  <c r="P38" i="4"/>
  <c r="O38" i="4"/>
  <c r="L38" i="4"/>
  <c r="P36" i="4"/>
  <c r="O36" i="4"/>
  <c r="L36" i="4"/>
  <c r="P29" i="4"/>
  <c r="L29" i="4"/>
  <c r="P35" i="4"/>
  <c r="L35" i="4"/>
  <c r="P33" i="4"/>
  <c r="O33" i="4"/>
  <c r="L33" i="4"/>
  <c r="P32" i="4"/>
  <c r="L32" i="4"/>
  <c r="P40" i="4"/>
  <c r="L40" i="4"/>
  <c r="P31" i="4"/>
  <c r="O31" i="4"/>
  <c r="L31" i="4"/>
  <c r="P34" i="4"/>
  <c r="O34" i="4"/>
  <c r="L34" i="4"/>
  <c r="Q34" i="4" s="1"/>
  <c r="P28" i="4"/>
  <c r="L28" i="4"/>
  <c r="P37" i="4"/>
  <c r="O37" i="4"/>
  <c r="L37" i="4"/>
  <c r="P26" i="4"/>
  <c r="L26" i="4"/>
  <c r="P30" i="4"/>
  <c r="O30" i="4"/>
  <c r="L30" i="4"/>
  <c r="P41" i="4"/>
  <c r="O41" i="4"/>
  <c r="L41" i="4"/>
  <c r="P27" i="4"/>
  <c r="L27" i="4"/>
  <c r="P25" i="4"/>
  <c r="L25" i="4"/>
  <c r="P24" i="4"/>
  <c r="O24" i="4"/>
  <c r="L24" i="4"/>
  <c r="P23" i="4"/>
  <c r="L23" i="4"/>
  <c r="P22" i="4"/>
  <c r="O22" i="4"/>
  <c r="L22" i="4"/>
  <c r="P13" i="4"/>
  <c r="O13" i="4"/>
  <c r="L13" i="4"/>
  <c r="P17" i="4"/>
  <c r="O17" i="4"/>
  <c r="L17" i="4"/>
  <c r="Q17" i="4" s="1"/>
  <c r="P21" i="4"/>
  <c r="L21" i="4"/>
  <c r="P20" i="4"/>
  <c r="O20" i="4"/>
  <c r="L20" i="4"/>
  <c r="P19" i="4"/>
  <c r="L19" i="4"/>
  <c r="P15" i="4"/>
  <c r="O15" i="4"/>
  <c r="L15" i="4"/>
  <c r="P12" i="4"/>
  <c r="O12" i="4"/>
  <c r="L12" i="4"/>
  <c r="P14" i="4"/>
  <c r="L14" i="4"/>
  <c r="P16" i="4"/>
  <c r="L16" i="4"/>
  <c r="P18" i="4"/>
  <c r="O18" i="4"/>
  <c r="L18" i="4"/>
  <c r="P10" i="4"/>
  <c r="L10" i="4"/>
  <c r="P11" i="4"/>
  <c r="L11" i="4"/>
  <c r="P9" i="4"/>
  <c r="O9" i="4"/>
  <c r="L9" i="4"/>
  <c r="P6" i="4"/>
  <c r="O6" i="4"/>
  <c r="L6" i="4"/>
  <c r="P7" i="4"/>
  <c r="L7" i="4"/>
  <c r="P4" i="4"/>
  <c r="O4" i="4"/>
  <c r="L4" i="4"/>
  <c r="P5" i="4"/>
  <c r="L5" i="4"/>
  <c r="P3" i="4"/>
  <c r="O3" i="4"/>
  <c r="L3" i="4"/>
  <c r="Q3" i="4" s="1"/>
  <c r="P8" i="4"/>
  <c r="O8" i="4"/>
  <c r="L8" i="4"/>
  <c r="Q8" i="4" s="1"/>
  <c r="P2" i="4"/>
  <c r="L2" i="4"/>
  <c r="P3" i="2"/>
  <c r="P4" i="2"/>
  <c r="P5" i="2"/>
  <c r="P6" i="2"/>
  <c r="P7" i="2"/>
  <c r="P8" i="2"/>
  <c r="P9" i="2"/>
  <c r="P10" i="2"/>
  <c r="P11" i="2"/>
  <c r="P12" i="2"/>
  <c r="P13" i="2"/>
  <c r="P14" i="2"/>
  <c r="P16" i="2"/>
  <c r="P15" i="2"/>
  <c r="P17" i="2"/>
  <c r="P18" i="2"/>
  <c r="P19" i="2"/>
  <c r="P20" i="2"/>
  <c r="P21" i="2"/>
  <c r="P24" i="2"/>
  <c r="P23" i="2"/>
  <c r="P22" i="2"/>
  <c r="P25" i="2"/>
  <c r="P26" i="2"/>
  <c r="P27" i="2"/>
  <c r="P30" i="2"/>
  <c r="P28" i="2"/>
  <c r="P29" i="2"/>
  <c r="P32" i="2"/>
  <c r="P31" i="2"/>
  <c r="P33" i="2"/>
  <c r="P35" i="2"/>
  <c r="P41" i="2"/>
  <c r="P45" i="2"/>
  <c r="P38" i="2"/>
  <c r="P34" i="2"/>
  <c r="P44" i="2"/>
  <c r="P51" i="2"/>
  <c r="P46" i="2"/>
  <c r="P54" i="2"/>
  <c r="P55" i="2"/>
  <c r="P36" i="2"/>
  <c r="P47" i="2"/>
  <c r="P37" i="2"/>
  <c r="P43" i="2"/>
  <c r="P42" i="2"/>
  <c r="P40" i="2"/>
  <c r="P49" i="2"/>
  <c r="P39" i="2"/>
  <c r="P50" i="2"/>
  <c r="P52" i="2"/>
  <c r="P48" i="2"/>
  <c r="P56" i="2"/>
  <c r="P53" i="2"/>
  <c r="P2" i="2"/>
  <c r="N3" i="2"/>
  <c r="O3" i="2" s="1"/>
  <c r="N4" i="2"/>
  <c r="O4" i="2" s="1"/>
  <c r="N5" i="2"/>
  <c r="O5" i="2" s="1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6" i="2"/>
  <c r="O16" i="2" s="1"/>
  <c r="N15" i="2"/>
  <c r="O15" i="2" s="1"/>
  <c r="N17" i="2"/>
  <c r="O17" i="2" s="1"/>
  <c r="N18" i="2"/>
  <c r="O18" i="2" s="1"/>
  <c r="N19" i="2"/>
  <c r="O19" i="2" s="1"/>
  <c r="N20" i="2"/>
  <c r="O20" i="2" s="1"/>
  <c r="N21" i="2"/>
  <c r="O21" i="2" s="1"/>
  <c r="N24" i="2"/>
  <c r="O24" i="2" s="1"/>
  <c r="N23" i="2"/>
  <c r="O23" i="2" s="1"/>
  <c r="N22" i="2"/>
  <c r="O22" i="2" s="1"/>
  <c r="N25" i="2"/>
  <c r="O25" i="2" s="1"/>
  <c r="N26" i="2"/>
  <c r="O26" i="2" s="1"/>
  <c r="N27" i="2"/>
  <c r="O27" i="2" s="1"/>
  <c r="N30" i="2"/>
  <c r="O30" i="2" s="1"/>
  <c r="N28" i="2"/>
  <c r="O28" i="2" s="1"/>
  <c r="N29" i="2"/>
  <c r="O29" i="2" s="1"/>
  <c r="N32" i="2"/>
  <c r="O32" i="2" s="1"/>
  <c r="N31" i="2"/>
  <c r="O31" i="2" s="1"/>
  <c r="N33" i="2"/>
  <c r="O33" i="2" s="1"/>
  <c r="N35" i="2"/>
  <c r="O35" i="2" s="1"/>
  <c r="N41" i="2"/>
  <c r="O41" i="2" s="1"/>
  <c r="N45" i="2"/>
  <c r="O45" i="2" s="1"/>
  <c r="N38" i="2"/>
  <c r="O38" i="2" s="1"/>
  <c r="N34" i="2"/>
  <c r="O34" i="2" s="1"/>
  <c r="N44" i="2"/>
  <c r="O44" i="2" s="1"/>
  <c r="N51" i="2"/>
  <c r="O51" i="2" s="1"/>
  <c r="N46" i="2"/>
  <c r="O46" i="2" s="1"/>
  <c r="N54" i="2"/>
  <c r="O54" i="2" s="1"/>
  <c r="N55" i="2"/>
  <c r="O55" i="2" s="1"/>
  <c r="N36" i="2"/>
  <c r="O36" i="2" s="1"/>
  <c r="N47" i="2"/>
  <c r="O47" i="2" s="1"/>
  <c r="N37" i="2"/>
  <c r="O37" i="2" s="1"/>
  <c r="N43" i="2"/>
  <c r="O43" i="2" s="1"/>
  <c r="N42" i="2"/>
  <c r="O42" i="2" s="1"/>
  <c r="N40" i="2"/>
  <c r="O40" i="2" s="1"/>
  <c r="N49" i="2"/>
  <c r="O49" i="2" s="1"/>
  <c r="N39" i="2"/>
  <c r="O39" i="2" s="1"/>
  <c r="N50" i="2"/>
  <c r="O50" i="2" s="1"/>
  <c r="N52" i="2"/>
  <c r="O52" i="2" s="1"/>
  <c r="N48" i="2"/>
  <c r="O48" i="2" s="1"/>
  <c r="N56" i="2"/>
  <c r="O56" i="2" s="1"/>
  <c r="N53" i="2"/>
  <c r="O53" i="2" s="1"/>
  <c r="N2" i="2"/>
  <c r="O2" i="2" s="1"/>
  <c r="M3" i="2"/>
  <c r="M4" i="2"/>
  <c r="M5" i="2"/>
  <c r="M6" i="2"/>
  <c r="M7" i="2"/>
  <c r="M8" i="2"/>
  <c r="M9" i="2"/>
  <c r="M10" i="2"/>
  <c r="M11" i="2"/>
  <c r="M12" i="2"/>
  <c r="M13" i="2"/>
  <c r="M14" i="2"/>
  <c r="M16" i="2"/>
  <c r="M15" i="2"/>
  <c r="M17" i="2"/>
  <c r="M18" i="2"/>
  <c r="M19" i="2"/>
  <c r="M20" i="2"/>
  <c r="M21" i="2"/>
  <c r="M24" i="2"/>
  <c r="M23" i="2"/>
  <c r="M22" i="2"/>
  <c r="M25" i="2"/>
  <c r="M26" i="2"/>
  <c r="M27" i="2"/>
  <c r="M30" i="2"/>
  <c r="M28" i="2"/>
  <c r="M29" i="2"/>
  <c r="M32" i="2"/>
  <c r="M31" i="2"/>
  <c r="M33" i="2"/>
  <c r="M35" i="2"/>
  <c r="M41" i="2"/>
  <c r="M45" i="2"/>
  <c r="M38" i="2"/>
  <c r="M34" i="2"/>
  <c r="M44" i="2"/>
  <c r="M51" i="2"/>
  <c r="M46" i="2"/>
  <c r="M54" i="2"/>
  <c r="M55" i="2"/>
  <c r="M36" i="2"/>
  <c r="M47" i="2"/>
  <c r="M37" i="2"/>
  <c r="M43" i="2"/>
  <c r="M42" i="2"/>
  <c r="M40" i="2"/>
  <c r="M49" i="2"/>
  <c r="M39" i="2"/>
  <c r="M50" i="2"/>
  <c r="M52" i="2"/>
  <c r="M48" i="2"/>
  <c r="M56" i="2"/>
  <c r="M53" i="2"/>
  <c r="M2" i="2"/>
  <c r="L3" i="2"/>
  <c r="L4" i="2"/>
  <c r="Q4" i="2" s="1"/>
  <c r="L5" i="2"/>
  <c r="L6" i="2"/>
  <c r="L7" i="2"/>
  <c r="L8" i="2"/>
  <c r="L9" i="2"/>
  <c r="L10" i="2"/>
  <c r="Q10" i="2" s="1"/>
  <c r="L11" i="2"/>
  <c r="Q11" i="2" s="1"/>
  <c r="L12" i="2"/>
  <c r="L13" i="2"/>
  <c r="L14" i="2"/>
  <c r="Q14" i="2" s="1"/>
  <c r="L16" i="2"/>
  <c r="L15" i="2"/>
  <c r="Q15" i="2" s="1"/>
  <c r="L17" i="2"/>
  <c r="L18" i="2"/>
  <c r="L19" i="2"/>
  <c r="L20" i="2"/>
  <c r="L21" i="2"/>
  <c r="L24" i="2"/>
  <c r="Q24" i="2" s="1"/>
  <c r="L23" i="2"/>
  <c r="Q23" i="2" s="1"/>
  <c r="L22" i="2"/>
  <c r="L25" i="2"/>
  <c r="L26" i="2"/>
  <c r="Q26" i="2" s="1"/>
  <c r="L27" i="2"/>
  <c r="L30" i="2"/>
  <c r="Q30" i="2" s="1"/>
  <c r="L28" i="2"/>
  <c r="L29" i="2"/>
  <c r="L32" i="2"/>
  <c r="L31" i="2"/>
  <c r="L33" i="2"/>
  <c r="L35" i="2"/>
  <c r="Q35" i="2" s="1"/>
  <c r="L41" i="2"/>
  <c r="Q41" i="2" s="1"/>
  <c r="L45" i="2"/>
  <c r="L38" i="2"/>
  <c r="L34" i="2"/>
  <c r="Q34" i="2" s="1"/>
  <c r="L44" i="2"/>
  <c r="L51" i="2"/>
  <c r="Q51" i="2" s="1"/>
  <c r="L46" i="2"/>
  <c r="L54" i="2"/>
  <c r="L55" i="2"/>
  <c r="L36" i="2"/>
  <c r="L47" i="2"/>
  <c r="L37" i="2"/>
  <c r="Q37" i="2" s="1"/>
  <c r="L43" i="2"/>
  <c r="Q43" i="2" s="1"/>
  <c r="L42" i="2"/>
  <c r="L40" i="2"/>
  <c r="L49" i="2"/>
  <c r="Q49" i="2" s="1"/>
  <c r="L39" i="2"/>
  <c r="L50" i="2"/>
  <c r="Q50" i="2" s="1"/>
  <c r="L52" i="2"/>
  <c r="L48" i="2"/>
  <c r="L56" i="2"/>
  <c r="L53" i="2"/>
  <c r="L2" i="2"/>
  <c r="Q113" i="5" l="1"/>
  <c r="Q137" i="5"/>
  <c r="Q63" i="5"/>
  <c r="Q2" i="2"/>
  <c r="Q47" i="2"/>
  <c r="Q33" i="2"/>
  <c r="Q21" i="2"/>
  <c r="Q9" i="2"/>
  <c r="Q23" i="4"/>
  <c r="Q8" i="2"/>
  <c r="Q3" i="5"/>
  <c r="Q36" i="2"/>
  <c r="Q29" i="4"/>
  <c r="Q134" i="5"/>
  <c r="Q130" i="5"/>
  <c r="Q53" i="2"/>
  <c r="Q52" i="2"/>
  <c r="Q46" i="2"/>
  <c r="Q28" i="2"/>
  <c r="Q17" i="2"/>
  <c r="Q5" i="2"/>
  <c r="Q111" i="4"/>
  <c r="Q2" i="4"/>
  <c r="Q10" i="4"/>
  <c r="Q2" i="5"/>
  <c r="N51" i="3"/>
  <c r="O51" i="3" s="1"/>
  <c r="A51" i="3" s="1"/>
  <c r="Q62" i="4"/>
  <c r="Q48" i="4"/>
  <c r="Q56" i="6"/>
  <c r="N62" i="3"/>
  <c r="O62" i="3" s="1"/>
  <c r="A62" i="3" s="1"/>
  <c r="N23" i="3"/>
  <c r="O23" i="3" s="1"/>
  <c r="A23" i="3" s="1"/>
  <c r="N64" i="3"/>
  <c r="O64" i="3" s="1"/>
  <c r="A64" i="3" s="1"/>
  <c r="N30" i="3"/>
  <c r="O30" i="3" s="1"/>
  <c r="A30" i="3" s="1"/>
  <c r="N59" i="3"/>
  <c r="O59" i="3" s="1"/>
  <c r="A59" i="3" s="1"/>
  <c r="N47" i="3"/>
  <c r="O47" i="3" s="1"/>
  <c r="A47" i="3" s="1"/>
  <c r="N35" i="3"/>
  <c r="O35" i="3" s="1"/>
  <c r="A35" i="3" s="1"/>
  <c r="N65" i="3"/>
  <c r="O65" i="3" s="1"/>
  <c r="A65" i="3" s="1"/>
  <c r="N11" i="3"/>
  <c r="O11" i="3" s="1"/>
  <c r="A11" i="3" s="1"/>
  <c r="N63" i="3"/>
  <c r="O63" i="3" s="1"/>
  <c r="A63" i="3" s="1"/>
  <c r="N15" i="3"/>
  <c r="O15" i="3" s="1"/>
  <c r="A15" i="3" s="1"/>
  <c r="N14" i="3"/>
  <c r="O14" i="3" s="1"/>
  <c r="A14" i="3" s="1"/>
  <c r="N60" i="3"/>
  <c r="O60" i="3" s="1"/>
  <c r="A60" i="3" s="1"/>
  <c r="N34" i="3"/>
  <c r="O34" i="3" s="1"/>
  <c r="A34" i="3" s="1"/>
  <c r="N9" i="3"/>
  <c r="O9" i="3" s="1"/>
  <c r="A9" i="3" s="1"/>
  <c r="N26" i="3"/>
  <c r="O26" i="3" s="1"/>
  <c r="A26" i="3" s="1"/>
  <c r="N20" i="3"/>
  <c r="O20" i="3" s="1"/>
  <c r="A20" i="3" s="1"/>
  <c r="N4" i="3"/>
  <c r="O4" i="3" s="1"/>
  <c r="A4" i="3" s="1"/>
  <c r="N46" i="3"/>
  <c r="O46" i="3" s="1"/>
  <c r="A46" i="3" s="1"/>
  <c r="N50" i="3"/>
  <c r="O50" i="3" s="1"/>
  <c r="A50" i="3" s="1"/>
  <c r="N21" i="3"/>
  <c r="O21" i="3" s="1"/>
  <c r="A21" i="3" s="1"/>
  <c r="N18" i="3"/>
  <c r="O18" i="3" s="1"/>
  <c r="A18" i="3" s="1"/>
  <c r="N48" i="3"/>
  <c r="O48" i="3" s="1"/>
  <c r="A48" i="3" s="1"/>
  <c r="N55" i="3"/>
  <c r="O55" i="3" s="1"/>
  <c r="A55" i="3" s="1"/>
  <c r="N17" i="3"/>
  <c r="O17" i="3" s="1"/>
  <c r="A17" i="3" s="1"/>
  <c r="N8" i="3"/>
  <c r="O8" i="3" s="1"/>
  <c r="A8" i="3" s="1"/>
  <c r="N25" i="3"/>
  <c r="O25" i="3" s="1"/>
  <c r="A25" i="3" s="1"/>
  <c r="N57" i="3"/>
  <c r="O57" i="3" s="1"/>
  <c r="A57" i="3" s="1"/>
  <c r="N44" i="3"/>
  <c r="O44" i="3" s="1"/>
  <c r="A44" i="3" s="1"/>
  <c r="N13" i="3"/>
  <c r="O13" i="3" s="1"/>
  <c r="A13" i="3" s="1"/>
  <c r="N61" i="3"/>
  <c r="O61" i="3" s="1"/>
  <c r="A61" i="3" s="1"/>
  <c r="N22" i="3"/>
  <c r="O22" i="3" s="1"/>
  <c r="A22" i="3" s="1"/>
  <c r="N19" i="3"/>
  <c r="O19" i="3" s="1"/>
  <c r="A19" i="3" s="1"/>
  <c r="N27" i="3"/>
  <c r="O27" i="3" s="1"/>
  <c r="A27" i="3" s="1"/>
  <c r="N16" i="3"/>
  <c r="O16" i="3" s="1"/>
  <c r="A16" i="3" s="1"/>
  <c r="N43" i="3"/>
  <c r="O43" i="3" s="1"/>
  <c r="A43" i="3" s="1"/>
  <c r="N53" i="3"/>
  <c r="O53" i="3" s="1"/>
  <c r="A53" i="3" s="1"/>
  <c r="N29" i="3"/>
  <c r="O29" i="3" s="1"/>
  <c r="A29" i="3" s="1"/>
  <c r="N38" i="3"/>
  <c r="O38" i="3" s="1"/>
  <c r="A38" i="3" s="1"/>
  <c r="N24" i="3"/>
  <c r="O24" i="3" s="1"/>
  <c r="A24" i="3" s="1"/>
  <c r="N58" i="3"/>
  <c r="O58" i="3" s="1"/>
  <c r="A58" i="3" s="1"/>
  <c r="N52" i="3"/>
  <c r="O52" i="3" s="1"/>
  <c r="A52" i="3" s="1"/>
  <c r="N10" i="3"/>
  <c r="O10" i="3" s="1"/>
  <c r="A10" i="3" s="1"/>
  <c r="N49" i="3"/>
  <c r="O49" i="3" s="1"/>
  <c r="A49" i="3" s="1"/>
  <c r="N12" i="3"/>
  <c r="O12" i="3" s="1"/>
  <c r="A12" i="3" s="1"/>
  <c r="N31" i="3"/>
  <c r="O31" i="3" s="1"/>
  <c r="A31" i="3" s="1"/>
  <c r="N42" i="3"/>
  <c r="O42" i="3" s="1"/>
  <c r="A42" i="3" s="1"/>
  <c r="N2" i="3"/>
  <c r="O2" i="3" s="1"/>
  <c r="A2" i="3" s="1"/>
  <c r="N28" i="3"/>
  <c r="O28" i="3" s="1"/>
  <c r="A28" i="3" s="1"/>
  <c r="N5" i="3"/>
  <c r="O5" i="3" s="1"/>
  <c r="A5" i="3" s="1"/>
  <c r="N41" i="3"/>
  <c r="O41" i="3" s="1"/>
  <c r="A41" i="3" s="1"/>
  <c r="N45" i="3"/>
  <c r="O45" i="3" s="1"/>
  <c r="A45" i="3" s="1"/>
  <c r="N7" i="3"/>
  <c r="O7" i="3" s="1"/>
  <c r="A7" i="3" s="1"/>
  <c r="N6" i="3"/>
  <c r="O6" i="3" s="1"/>
  <c r="A6" i="3" s="1"/>
  <c r="N67" i="3"/>
  <c r="O67" i="3" s="1"/>
  <c r="A67" i="3" s="1"/>
  <c r="N56" i="3"/>
  <c r="O56" i="3" s="1"/>
  <c r="A56" i="3" s="1"/>
  <c r="N54" i="3"/>
  <c r="O54" i="3" s="1"/>
  <c r="A54" i="3" s="1"/>
  <c r="R342" i="1"/>
  <c r="S342" i="1" s="1"/>
  <c r="R376" i="1"/>
  <c r="S376" i="1" s="1"/>
  <c r="R54" i="1"/>
  <c r="R393" i="1"/>
  <c r="S393" i="1" s="1"/>
  <c r="A393" i="1" s="1"/>
  <c r="R112" i="1"/>
  <c r="R164" i="1"/>
  <c r="S164" i="1" s="1"/>
  <c r="R344" i="1"/>
  <c r="S344" i="1" s="1"/>
  <c r="R127" i="1"/>
  <c r="R183" i="1"/>
  <c r="R33" i="1"/>
  <c r="S33" i="1" s="1"/>
  <c r="A33" i="1" s="1"/>
  <c r="R86" i="1"/>
  <c r="R93" i="1"/>
  <c r="R109" i="1"/>
  <c r="S109" i="1" s="1"/>
  <c r="A109" i="1" s="1"/>
  <c r="R82" i="1"/>
  <c r="R142" i="1"/>
  <c r="R134" i="1"/>
  <c r="R167" i="1"/>
  <c r="S167" i="1" s="1"/>
  <c r="A167" i="1" s="1"/>
  <c r="R181" i="1"/>
  <c r="S181" i="1" s="1"/>
  <c r="R193" i="1"/>
  <c r="R207" i="1"/>
  <c r="S207" i="1" s="1"/>
  <c r="A207" i="1" s="1"/>
  <c r="R227" i="1"/>
  <c r="S227" i="1" s="1"/>
  <c r="A227" i="1" s="1"/>
  <c r="R246" i="1"/>
  <c r="S246" i="1" s="1"/>
  <c r="A246" i="1" s="1"/>
  <c r="R55" i="1"/>
  <c r="R60" i="1"/>
  <c r="R177" i="1"/>
  <c r="R49" i="1"/>
  <c r="R91" i="1"/>
  <c r="R57" i="1"/>
  <c r="R100" i="1"/>
  <c r="S100" i="1" s="1"/>
  <c r="A100" i="1" s="1"/>
  <c r="R148" i="1"/>
  <c r="R132" i="1"/>
  <c r="R94" i="1"/>
  <c r="S94" i="1" s="1"/>
  <c r="A94" i="1" s="1"/>
  <c r="R168" i="1"/>
  <c r="S168" i="1" s="1"/>
  <c r="A168" i="1" s="1"/>
  <c r="R182" i="1"/>
  <c r="S182" i="1" s="1"/>
  <c r="A182" i="1" s="1"/>
  <c r="R187" i="1"/>
  <c r="R232" i="1"/>
  <c r="R203" i="1"/>
  <c r="R242" i="1"/>
  <c r="S242" i="1" s="1"/>
  <c r="A242" i="1" s="1"/>
  <c r="R43" i="1"/>
  <c r="S43" i="1" s="1"/>
  <c r="A43" i="1" s="1"/>
  <c r="R107" i="1"/>
  <c r="S107" i="1" s="1"/>
  <c r="A107" i="1" s="1"/>
  <c r="R144" i="1"/>
  <c r="S144" i="1" s="1"/>
  <c r="A144" i="1" s="1"/>
  <c r="R161" i="1"/>
  <c r="R166" i="1"/>
  <c r="S166" i="1" s="1"/>
  <c r="A166" i="1" s="1"/>
  <c r="R212" i="1"/>
  <c r="S212" i="1" s="1"/>
  <c r="A212" i="1" s="1"/>
  <c r="R262" i="1"/>
  <c r="S262" i="1" s="1"/>
  <c r="A262" i="1" s="1"/>
  <c r="R282" i="1"/>
  <c r="S282" i="1" s="1"/>
  <c r="A282" i="1" s="1"/>
  <c r="R327" i="1"/>
  <c r="S327" i="1" s="1"/>
  <c r="A327" i="1" s="1"/>
  <c r="R335" i="1"/>
  <c r="S335" i="1" s="1"/>
  <c r="A335" i="1" s="1"/>
  <c r="R343" i="1"/>
  <c r="S343" i="1" s="1"/>
  <c r="A343" i="1" s="1"/>
  <c r="R350" i="1"/>
  <c r="S350" i="1" s="1"/>
  <c r="A350" i="1" s="1"/>
  <c r="R353" i="1"/>
  <c r="S353" i="1" s="1"/>
  <c r="A353" i="1" s="1"/>
  <c r="R349" i="1"/>
  <c r="S349" i="1" s="1"/>
  <c r="A349" i="1" s="1"/>
  <c r="R358" i="1"/>
  <c r="S358" i="1" s="1"/>
  <c r="A358" i="1" s="1"/>
  <c r="R362" i="1"/>
  <c r="S362" i="1" s="1"/>
  <c r="A362" i="1" s="1"/>
  <c r="R367" i="1"/>
  <c r="S367" i="1" s="1"/>
  <c r="A367" i="1" s="1"/>
  <c r="R370" i="1"/>
  <c r="S370" i="1" s="1"/>
  <c r="A370" i="1" s="1"/>
  <c r="R226" i="1"/>
  <c r="R331" i="1"/>
  <c r="R363" i="1"/>
  <c r="R40" i="1"/>
  <c r="R261" i="1"/>
  <c r="S261" i="1" s="1"/>
  <c r="R239" i="1"/>
  <c r="R263" i="1"/>
  <c r="R106" i="1"/>
  <c r="R50" i="1"/>
  <c r="R330" i="1"/>
  <c r="R119" i="1"/>
  <c r="R378" i="1"/>
  <c r="S378" i="1" s="1"/>
  <c r="A378" i="1" s="1"/>
  <c r="R381" i="1"/>
  <c r="S381" i="1" s="1"/>
  <c r="A381" i="1" s="1"/>
  <c r="R388" i="1"/>
  <c r="S388" i="1" s="1"/>
  <c r="A388" i="1" s="1"/>
  <c r="R395" i="1"/>
  <c r="S395" i="1" s="1"/>
  <c r="A395" i="1" s="1"/>
  <c r="R400" i="1"/>
  <c r="S400" i="1" s="1"/>
  <c r="A400" i="1" s="1"/>
  <c r="R143" i="1"/>
  <c r="R4" i="1"/>
  <c r="R205" i="1"/>
  <c r="R223" i="1"/>
  <c r="R324" i="1"/>
  <c r="R173" i="1"/>
  <c r="R336" i="1"/>
  <c r="R268" i="1"/>
  <c r="R260" i="1"/>
  <c r="S260" i="1" s="1"/>
  <c r="A260" i="1" s="1"/>
  <c r="R287" i="1"/>
  <c r="R53" i="1"/>
  <c r="R122" i="1"/>
  <c r="R81" i="1"/>
  <c r="S81" i="1" s="1"/>
  <c r="A81" i="1" s="1"/>
  <c r="R224" i="1"/>
  <c r="R41" i="1"/>
  <c r="S41" i="1" s="1"/>
  <c r="A41" i="1" s="1"/>
  <c r="R28" i="1"/>
  <c r="R269" i="1"/>
  <c r="R74" i="1"/>
  <c r="R137" i="1"/>
  <c r="R253" i="1"/>
  <c r="R20" i="1"/>
  <c r="S20" i="1" s="1"/>
  <c r="A20" i="1" s="1"/>
  <c r="R75" i="1"/>
  <c r="S75" i="1" s="1"/>
  <c r="A75" i="1" s="1"/>
  <c r="R141" i="1"/>
  <c r="S141" i="1" s="1"/>
  <c r="A141" i="1" s="1"/>
  <c r="R154" i="1"/>
  <c r="S154" i="1" s="1"/>
  <c r="A154" i="1" s="1"/>
  <c r="R163" i="1"/>
  <c r="R225" i="1"/>
  <c r="S225" i="1" s="1"/>
  <c r="A225" i="1" s="1"/>
  <c r="R215" i="1"/>
  <c r="S215" i="1" s="1"/>
  <c r="A215" i="1" s="1"/>
  <c r="R279" i="1"/>
  <c r="S279" i="1" s="1"/>
  <c r="A279" i="1" s="1"/>
  <c r="R319" i="1"/>
  <c r="S319" i="1" s="1"/>
  <c r="A319" i="1" s="1"/>
  <c r="R334" i="1"/>
  <c r="S334" i="1" s="1"/>
  <c r="A334" i="1" s="1"/>
  <c r="R340" i="1"/>
  <c r="S340" i="1" s="1"/>
  <c r="A340" i="1" s="1"/>
  <c r="R347" i="1"/>
  <c r="S347" i="1" s="1"/>
  <c r="A347" i="1" s="1"/>
  <c r="R352" i="1"/>
  <c r="S352" i="1" s="1"/>
  <c r="A352" i="1" s="1"/>
  <c r="R356" i="1"/>
  <c r="S356" i="1" s="1"/>
  <c r="A356" i="1" s="1"/>
  <c r="R360" i="1"/>
  <c r="S360" i="1" s="1"/>
  <c r="A360" i="1" s="1"/>
  <c r="R361" i="1"/>
  <c r="S361" i="1" s="1"/>
  <c r="A361" i="1" s="1"/>
  <c r="R366" i="1"/>
  <c r="S366" i="1" s="1"/>
  <c r="A366" i="1" s="1"/>
  <c r="R369" i="1"/>
  <c r="S369" i="1" s="1"/>
  <c r="A369" i="1" s="1"/>
  <c r="R377" i="1"/>
  <c r="S377" i="1" s="1"/>
  <c r="A377" i="1" s="1"/>
  <c r="R380" i="1"/>
  <c r="S380" i="1" s="1"/>
  <c r="A380" i="1" s="1"/>
  <c r="R386" i="1"/>
  <c r="S386" i="1" s="1"/>
  <c r="A386" i="1" s="1"/>
  <c r="R392" i="1"/>
  <c r="S392" i="1" s="1"/>
  <c r="A392" i="1" s="1"/>
  <c r="R399" i="1"/>
  <c r="S399" i="1" s="1"/>
  <c r="A399" i="1" s="1"/>
  <c r="R178" i="1"/>
  <c r="R191" i="1"/>
  <c r="S191" i="1" s="1"/>
  <c r="A191" i="1" s="1"/>
  <c r="R208" i="1"/>
  <c r="R120" i="1"/>
  <c r="R310" i="1"/>
  <c r="R158" i="1"/>
  <c r="R9" i="1"/>
  <c r="R266" i="1"/>
  <c r="R25" i="1"/>
  <c r="S25" i="1" s="1"/>
  <c r="A25" i="1" s="1"/>
  <c r="R70" i="1"/>
  <c r="R116" i="1"/>
  <c r="R201" i="1"/>
  <c r="R271" i="1"/>
  <c r="R101" i="1"/>
  <c r="S101" i="1" s="1"/>
  <c r="A101" i="1" s="1"/>
  <c r="R254" i="1"/>
  <c r="S254" i="1" s="1"/>
  <c r="A254" i="1" s="1"/>
  <c r="R83" i="1"/>
  <c r="R384" i="1"/>
  <c r="R2" i="1"/>
  <c r="S2" i="1" s="1"/>
  <c r="A2" i="1" s="1"/>
  <c r="R17" i="1"/>
  <c r="R65" i="1"/>
  <c r="S65" i="1" s="1"/>
  <c r="A65" i="1" s="1"/>
  <c r="R102" i="1"/>
  <c r="R172" i="1"/>
  <c r="R217" i="1"/>
  <c r="R243" i="1"/>
  <c r="R15" i="1"/>
  <c r="R32" i="1"/>
  <c r="R97" i="1"/>
  <c r="R118" i="1"/>
  <c r="R237" i="1"/>
  <c r="R304" i="1"/>
  <c r="R46" i="1"/>
  <c r="R136" i="1"/>
  <c r="R19" i="1"/>
  <c r="R31" i="1"/>
  <c r="R18" i="1"/>
  <c r="R125" i="1"/>
  <c r="R78" i="1"/>
  <c r="R249" i="1"/>
  <c r="S249" i="1" s="1"/>
  <c r="A249" i="1" s="1"/>
  <c r="R85" i="1"/>
  <c r="R248" i="1"/>
  <c r="R37" i="1"/>
  <c r="R111" i="1"/>
  <c r="R292" i="1"/>
  <c r="R152" i="1"/>
  <c r="R76" i="1"/>
  <c r="R403" i="1"/>
  <c r="R44" i="1"/>
  <c r="R231" i="1"/>
  <c r="R314" i="1"/>
  <c r="R130" i="1"/>
  <c r="R66" i="1"/>
  <c r="R394" i="1"/>
  <c r="R14" i="1"/>
  <c r="R87" i="1"/>
  <c r="S87" i="1" s="1"/>
  <c r="A87" i="1" s="1"/>
  <c r="R110" i="1"/>
  <c r="R250" i="1"/>
  <c r="R244" i="1"/>
  <c r="R281" i="1"/>
  <c r="R396" i="1"/>
  <c r="R155" i="1"/>
  <c r="R387" i="1"/>
  <c r="R27" i="1"/>
  <c r="R235" i="1"/>
  <c r="R12" i="1"/>
  <c r="R59" i="1"/>
  <c r="R233" i="1"/>
  <c r="R305" i="1"/>
  <c r="R64" i="1"/>
  <c r="R186" i="1"/>
  <c r="R375" i="1"/>
  <c r="R16" i="1"/>
  <c r="R216" i="1"/>
  <c r="R285" i="1"/>
  <c r="R35" i="1"/>
  <c r="S35" i="1" s="1"/>
  <c r="A35" i="1" s="1"/>
  <c r="R61" i="1"/>
  <c r="R95" i="1"/>
  <c r="R197" i="1"/>
  <c r="R329" i="1"/>
  <c r="S329" i="1" s="1"/>
  <c r="A329" i="1" s="1"/>
  <c r="R7" i="1"/>
  <c r="R373" i="1"/>
  <c r="S373" i="1" s="1"/>
  <c r="A373" i="1" s="1"/>
  <c r="R211" i="1"/>
  <c r="R238" i="1"/>
  <c r="R275" i="1"/>
  <c r="R79" i="1"/>
  <c r="R138" i="1"/>
  <c r="R180" i="1"/>
  <c r="S180" i="1" s="1"/>
  <c r="A180" i="1" s="1"/>
  <c r="R159" i="1"/>
  <c r="R218" i="1"/>
  <c r="R297" i="1"/>
  <c r="R72" i="1"/>
  <c r="S72" i="1" s="1"/>
  <c r="A72" i="1" s="1"/>
  <c r="R123" i="1"/>
  <c r="R179" i="1"/>
  <c r="R121" i="1"/>
  <c r="R315" i="1"/>
  <c r="R365" i="1"/>
  <c r="R11" i="1"/>
  <c r="R45" i="1"/>
  <c r="R129" i="1"/>
  <c r="R192" i="1"/>
  <c r="R222" i="1"/>
  <c r="R38" i="1"/>
  <c r="R99" i="1"/>
  <c r="S99" i="1" s="1"/>
  <c r="R320" i="1"/>
  <c r="R6" i="1"/>
  <c r="R114" i="1"/>
  <c r="R170" i="1"/>
  <c r="R296" i="1"/>
  <c r="R258" i="1"/>
  <c r="R276" i="1"/>
  <c r="R289" i="1"/>
  <c r="R299" i="1"/>
  <c r="R307" i="1"/>
  <c r="R317" i="1"/>
  <c r="R326" i="1"/>
  <c r="R8" i="1"/>
  <c r="R67" i="1"/>
  <c r="R77" i="1"/>
  <c r="R88" i="1"/>
  <c r="R80" i="1"/>
  <c r="R157" i="1"/>
  <c r="S157" i="1" s="1"/>
  <c r="R194" i="1"/>
  <c r="R128" i="1"/>
  <c r="R51" i="1"/>
  <c r="R174" i="1"/>
  <c r="R309" i="1"/>
  <c r="R354" i="1"/>
  <c r="R374" i="1"/>
  <c r="R264" i="1"/>
  <c r="R278" i="1"/>
  <c r="R291" i="1"/>
  <c r="S291" i="1" s="1"/>
  <c r="A291" i="1" s="1"/>
  <c r="R300" i="1"/>
  <c r="R308" i="1"/>
  <c r="R318" i="1"/>
  <c r="R328" i="1"/>
  <c r="R372" i="1"/>
  <c r="R382" i="1"/>
  <c r="R401" i="1"/>
  <c r="R214" i="1"/>
  <c r="S214" i="1" s="1"/>
  <c r="A214" i="1" s="1"/>
  <c r="R229" i="1"/>
  <c r="R241" i="1"/>
  <c r="S241" i="1" s="1"/>
  <c r="A241" i="1" s="1"/>
  <c r="R257" i="1"/>
  <c r="R280" i="1"/>
  <c r="R30" i="1"/>
  <c r="R39" i="1"/>
  <c r="R62" i="1"/>
  <c r="R84" i="1"/>
  <c r="R140" i="1"/>
  <c r="R105" i="1"/>
  <c r="R220" i="1"/>
  <c r="R221" i="1"/>
  <c r="S221" i="1" s="1"/>
  <c r="A221" i="1" s="1"/>
  <c r="R92" i="1"/>
  <c r="R73" i="1"/>
  <c r="R124" i="1"/>
  <c r="R133" i="1"/>
  <c r="R196" i="1"/>
  <c r="R236" i="1"/>
  <c r="R256" i="1"/>
  <c r="S256" i="1" s="1"/>
  <c r="A256" i="1" s="1"/>
  <c r="R272" i="1"/>
  <c r="S272" i="1" s="1"/>
  <c r="A272" i="1" s="1"/>
  <c r="R288" i="1"/>
  <c r="R298" i="1"/>
  <c r="R306" i="1"/>
  <c r="R316" i="1"/>
  <c r="S316" i="1" s="1"/>
  <c r="A316" i="1" s="1"/>
  <c r="R325" i="1"/>
  <c r="R270" i="1"/>
  <c r="R284" i="1"/>
  <c r="R294" i="1"/>
  <c r="R302" i="1"/>
  <c r="R312" i="1"/>
  <c r="R323" i="1"/>
  <c r="R338" i="1"/>
  <c r="R26" i="1"/>
  <c r="R10" i="1"/>
  <c r="R69" i="1"/>
  <c r="R103" i="1"/>
  <c r="R135" i="1"/>
  <c r="R156" i="1"/>
  <c r="R190" i="1"/>
  <c r="R206" i="1"/>
  <c r="R47" i="1"/>
  <c r="R149" i="1"/>
  <c r="R184" i="1"/>
  <c r="R341" i="1"/>
  <c r="R345" i="1"/>
  <c r="R389" i="1"/>
  <c r="R398" i="1"/>
  <c r="R52" i="1"/>
  <c r="R113" i="1"/>
  <c r="S113" i="1" s="1"/>
  <c r="A113" i="1" s="1"/>
  <c r="R146" i="1"/>
  <c r="S146" i="1" s="1"/>
  <c r="A146" i="1" s="1"/>
  <c r="R162" i="1"/>
  <c r="S162" i="1" s="1"/>
  <c r="A162" i="1" s="1"/>
  <c r="R202" i="1"/>
  <c r="S202" i="1" s="1"/>
  <c r="A202" i="1" s="1"/>
  <c r="R259" i="1"/>
  <c r="S259" i="1" s="1"/>
  <c r="A259" i="1" s="1"/>
  <c r="R188" i="1"/>
  <c r="S188" i="1" s="1"/>
  <c r="A188" i="1" s="1"/>
  <c r="R252" i="1"/>
  <c r="S252" i="1" s="1"/>
  <c r="A252" i="1" s="1"/>
  <c r="R332" i="1"/>
  <c r="S332" i="1" s="1"/>
  <c r="A332" i="1" s="1"/>
  <c r="R339" i="1"/>
  <c r="S339" i="1" s="1"/>
  <c r="A339" i="1" s="1"/>
  <c r="R346" i="1"/>
  <c r="S346" i="1" s="1"/>
  <c r="A346" i="1" s="1"/>
  <c r="R351" i="1"/>
  <c r="S351" i="1" s="1"/>
  <c r="A351" i="1" s="1"/>
  <c r="R355" i="1"/>
  <c r="S355" i="1" s="1"/>
  <c r="A355" i="1" s="1"/>
  <c r="R357" i="1"/>
  <c r="S357" i="1" s="1"/>
  <c r="A357" i="1" s="1"/>
  <c r="R359" i="1"/>
  <c r="S359" i="1" s="1"/>
  <c r="A359" i="1" s="1"/>
  <c r="R364" i="1"/>
  <c r="S364" i="1" s="1"/>
  <c r="A364" i="1" s="1"/>
  <c r="R368" i="1"/>
  <c r="S368" i="1" s="1"/>
  <c r="A368" i="1" s="1"/>
  <c r="R371" i="1"/>
  <c r="S371" i="1" s="1"/>
  <c r="A371" i="1" s="1"/>
  <c r="R379" i="1"/>
  <c r="S379" i="1" s="1"/>
  <c r="A379" i="1" s="1"/>
  <c r="R383" i="1"/>
  <c r="S383" i="1" s="1"/>
  <c r="A383" i="1" s="1"/>
  <c r="R391" i="1"/>
  <c r="S391" i="1" s="1"/>
  <c r="A391" i="1" s="1"/>
  <c r="R397" i="1"/>
  <c r="S397" i="1" s="1"/>
  <c r="A397" i="1" s="1"/>
  <c r="R404" i="1"/>
  <c r="S404" i="1" s="1"/>
  <c r="A404" i="1" s="1"/>
  <c r="R23" i="1"/>
  <c r="R21" i="1"/>
  <c r="S21" i="1" s="1"/>
  <c r="A21" i="1" s="1"/>
  <c r="R204" i="1"/>
  <c r="R151" i="1"/>
  <c r="R147" i="1"/>
  <c r="R175" i="1"/>
  <c r="R195" i="1"/>
  <c r="R210" i="1"/>
  <c r="Q12" i="6"/>
  <c r="Q52" i="6"/>
  <c r="Q49" i="6"/>
  <c r="Q28" i="6"/>
  <c r="Q18" i="6"/>
  <c r="Q6" i="6"/>
  <c r="Q46" i="6"/>
  <c r="Q25" i="6"/>
  <c r="Q35" i="6"/>
  <c r="R251" i="1"/>
  <c r="R274" i="1"/>
  <c r="R286" i="1"/>
  <c r="R295" i="1"/>
  <c r="R303" i="1"/>
  <c r="R313" i="1"/>
  <c r="R185" i="1"/>
  <c r="R337" i="1"/>
  <c r="R24" i="1"/>
  <c r="R36" i="1"/>
  <c r="R58" i="1"/>
  <c r="R98" i="1"/>
  <c r="R115" i="1"/>
  <c r="R171" i="1"/>
  <c r="R200" i="1"/>
  <c r="R230" i="1"/>
  <c r="R245" i="1"/>
  <c r="R5" i="1"/>
  <c r="R34" i="1"/>
  <c r="R56" i="1"/>
  <c r="R96" i="1"/>
  <c r="R90" i="1"/>
  <c r="R169" i="1"/>
  <c r="R160" i="1"/>
  <c r="R209" i="1"/>
  <c r="R117" i="1"/>
  <c r="R267" i="1"/>
  <c r="R283" i="1"/>
  <c r="R293" i="1"/>
  <c r="S293" i="1" s="1"/>
  <c r="A293" i="1" s="1"/>
  <c r="R301" i="1"/>
  <c r="R311" i="1"/>
  <c r="R322" i="1"/>
  <c r="R333" i="1"/>
  <c r="Q84" i="5"/>
  <c r="Q76" i="5"/>
  <c r="Q140" i="5"/>
  <c r="Q105" i="5"/>
  <c r="Q104" i="5"/>
  <c r="Q151" i="5"/>
  <c r="Q125" i="5"/>
  <c r="Q155" i="5"/>
  <c r="Q138" i="5"/>
  <c r="Q96" i="5"/>
  <c r="Q90" i="5"/>
  <c r="Q46" i="5"/>
  <c r="Q33" i="5"/>
  <c r="Q32" i="5"/>
  <c r="Q82" i="5"/>
  <c r="Q52" i="5"/>
  <c r="Q56" i="5"/>
  <c r="Q157" i="5"/>
  <c r="Q24" i="5"/>
  <c r="Q152" i="5"/>
  <c r="Q139" i="5"/>
  <c r="Q144" i="5"/>
  <c r="Q126" i="5"/>
  <c r="Q156" i="5"/>
  <c r="Q99" i="5"/>
  <c r="Q127" i="5"/>
  <c r="Q123" i="5"/>
  <c r="Q112" i="5"/>
  <c r="Q94" i="5"/>
  <c r="Q67" i="5"/>
  <c r="Q47" i="5"/>
  <c r="Q9" i="5"/>
  <c r="Q73" i="5"/>
  <c r="Q91" i="5"/>
  <c r="Q53" i="5"/>
  <c r="Q148" i="5"/>
  <c r="R265" i="1"/>
  <c r="R3" i="1"/>
  <c r="R22" i="1"/>
  <c r="R29" i="1"/>
  <c r="R68" i="1"/>
  <c r="R63" i="1"/>
  <c r="R126" i="1"/>
  <c r="R150" i="1"/>
  <c r="S150" i="1" s="1"/>
  <c r="A150" i="1" s="1"/>
  <c r="R145" i="1"/>
  <c r="R153" i="1"/>
  <c r="R189" i="1"/>
  <c r="R199" i="1"/>
  <c r="S199" i="1" s="1"/>
  <c r="A199" i="1" s="1"/>
  <c r="R219" i="1"/>
  <c r="R234" i="1"/>
  <c r="R247" i="1"/>
  <c r="R321" i="1"/>
  <c r="R13" i="1"/>
  <c r="R42" i="1"/>
  <c r="R48" i="1"/>
  <c r="R89" i="1"/>
  <c r="R108" i="1"/>
  <c r="R131" i="1"/>
  <c r="R104" i="1"/>
  <c r="R139" i="1"/>
  <c r="S139" i="1" s="1"/>
  <c r="A139" i="1" s="1"/>
  <c r="R176" i="1"/>
  <c r="S176" i="1" s="1"/>
  <c r="A176" i="1" s="1"/>
  <c r="R198" i="1"/>
  <c r="R213" i="1"/>
  <c r="R228" i="1"/>
  <c r="R240" i="1"/>
  <c r="R255" i="1"/>
  <c r="R277" i="1"/>
  <c r="Q15" i="4"/>
  <c r="Q113" i="4"/>
  <c r="Q95" i="4"/>
  <c r="Q67" i="4"/>
  <c r="Q51" i="4"/>
  <c r="Q86" i="4"/>
  <c r="Q65" i="4"/>
  <c r="Q115" i="4"/>
  <c r="Q6" i="4"/>
  <c r="Q27" i="4"/>
  <c r="Q46" i="4"/>
  <c r="Q52" i="4"/>
  <c r="Q88" i="4"/>
  <c r="Q68" i="4"/>
  <c r="Q33" i="4"/>
  <c r="Q47" i="4"/>
  <c r="Q30" i="4"/>
  <c r="Q99" i="4"/>
  <c r="Q98" i="4"/>
  <c r="Q94" i="4"/>
  <c r="Q92" i="4"/>
  <c r="Q79" i="4"/>
  <c r="Q93" i="4"/>
  <c r="Q60" i="4"/>
  <c r="Q4" i="4"/>
  <c r="Q11" i="4"/>
  <c r="Q12" i="4"/>
  <c r="Q109" i="4"/>
  <c r="Q100" i="4"/>
  <c r="Q81" i="4"/>
  <c r="Q89" i="4"/>
  <c r="Q66" i="4"/>
  <c r="Q63" i="4"/>
  <c r="Q21" i="4"/>
  <c r="Q39" i="4"/>
  <c r="Q122" i="4"/>
  <c r="Q118" i="4"/>
  <c r="Q101" i="4"/>
  <c r="Q106" i="4"/>
  <c r="Q108" i="4"/>
  <c r="Q120" i="4"/>
  <c r="Q91" i="4"/>
  <c r="Q69" i="4"/>
  <c r="Q50" i="4"/>
  <c r="Q112" i="4"/>
  <c r="Q114" i="4"/>
  <c r="Q96" i="4"/>
  <c r="Q97" i="4"/>
  <c r="Q74" i="4"/>
  <c r="Q24" i="4"/>
  <c r="Q35" i="4"/>
  <c r="Q75" i="4"/>
  <c r="Q82" i="4"/>
  <c r="Q80" i="4"/>
  <c r="Q7" i="4"/>
  <c r="Q26" i="4"/>
  <c r="Q31" i="4"/>
  <c r="Q42" i="4"/>
  <c r="Q44" i="4"/>
  <c r="Q53" i="4"/>
  <c r="Q49" i="4"/>
  <c r="Q117" i="4"/>
  <c r="Q64" i="4"/>
  <c r="Q102" i="4"/>
  <c r="Q104" i="4"/>
  <c r="Q78" i="4"/>
  <c r="Q72" i="4"/>
  <c r="Q18" i="4"/>
  <c r="Q25" i="4"/>
  <c r="Q119" i="4"/>
  <c r="Q19" i="4"/>
  <c r="Q13" i="4"/>
  <c r="Q37" i="4"/>
  <c r="Q40" i="4"/>
  <c r="Q36" i="4"/>
  <c r="Q43" i="4"/>
  <c r="Q56" i="4"/>
  <c r="Q59" i="4"/>
  <c r="Q54" i="4"/>
  <c r="Q90" i="4"/>
  <c r="Q61" i="4"/>
  <c r="Q107" i="4"/>
  <c r="Q76" i="4"/>
  <c r="Q70" i="4"/>
  <c r="Q16" i="4"/>
  <c r="Q45" i="4"/>
  <c r="Q121" i="4"/>
  <c r="Q110" i="4"/>
  <c r="Q123" i="4"/>
  <c r="Q103" i="4"/>
  <c r="Q105" i="4"/>
  <c r="Q116" i="4"/>
  <c r="Q5" i="4"/>
  <c r="Q9" i="4"/>
  <c r="Q20" i="4"/>
  <c r="Q22" i="4"/>
  <c r="Q41" i="4"/>
  <c r="Q28" i="4"/>
  <c r="Q32" i="4"/>
  <c r="Q38" i="4"/>
  <c r="Q55" i="4"/>
  <c r="Q57" i="4"/>
  <c r="Q85" i="4"/>
  <c r="Q83" i="4"/>
  <c r="Q77" i="4"/>
  <c r="Q58" i="4"/>
  <c r="Q14" i="4"/>
  <c r="Q87" i="4"/>
  <c r="Q84" i="4"/>
  <c r="Q71" i="4"/>
  <c r="Q73" i="4"/>
  <c r="R390" i="1"/>
  <c r="R71" i="1"/>
  <c r="R165" i="1"/>
  <c r="R273" i="1"/>
  <c r="R348" i="1"/>
  <c r="R290" i="1"/>
  <c r="R385" i="1"/>
  <c r="R402" i="1"/>
  <c r="Q42" i="2"/>
  <c r="Q45" i="2"/>
  <c r="Q22" i="2"/>
  <c r="Q12" i="2"/>
  <c r="Q31" i="2"/>
  <c r="Q20" i="2"/>
  <c r="Q56" i="2"/>
  <c r="Q19" i="2"/>
  <c r="Q6" i="2"/>
  <c r="Q54" i="2"/>
  <c r="Q29" i="2"/>
  <c r="Q18" i="2"/>
  <c r="Q39" i="2"/>
  <c r="Q44" i="2"/>
  <c r="Q27" i="2"/>
  <c r="Q16" i="2"/>
  <c r="Q3" i="2"/>
  <c r="Q48" i="2"/>
  <c r="Q40" i="2"/>
  <c r="Q38" i="2"/>
  <c r="Q25" i="2"/>
  <c r="Q13" i="2"/>
  <c r="A376" i="1"/>
  <c r="A342" i="1"/>
  <c r="A344" i="1"/>
  <c r="A181" i="1"/>
  <c r="A261" i="1"/>
  <c r="A164" i="1"/>
  <c r="S161" i="1"/>
  <c r="A161" i="1" s="1"/>
  <c r="S52" i="1"/>
  <c r="A52" i="1" s="1"/>
  <c r="A99" i="1"/>
  <c r="A157" i="1"/>
  <c r="S163" i="1"/>
  <c r="A163" i="1" s="1"/>
  <c r="Q70" i="6"/>
  <c r="Q55" i="6"/>
  <c r="Q34" i="6"/>
  <c r="Q24" i="6"/>
  <c r="Q13" i="6"/>
  <c r="Q20" i="6"/>
  <c r="Q48" i="6"/>
  <c r="Q66" i="6"/>
  <c r="Q2" i="6"/>
  <c r="Q57" i="6"/>
  <c r="Q63" i="6"/>
  <c r="Q53" i="6"/>
  <c r="Q33" i="6"/>
  <c r="Q19" i="6"/>
  <c r="Q10" i="6"/>
  <c r="Q68" i="6"/>
  <c r="Q39" i="6"/>
  <c r="Q44" i="6"/>
  <c r="Q31" i="6"/>
  <c r="Q21" i="6"/>
  <c r="Q8" i="6"/>
  <c r="Q7" i="6"/>
  <c r="Q32" i="6"/>
  <c r="Q41" i="6"/>
  <c r="Q23" i="6"/>
  <c r="Q43" i="6"/>
  <c r="Q61" i="6"/>
  <c r="Q51" i="6"/>
  <c r="Q42" i="6"/>
  <c r="Q30" i="6"/>
  <c r="Q15" i="6"/>
  <c r="Q4" i="6"/>
  <c r="Q129" i="5"/>
  <c r="Q119" i="5"/>
  <c r="Q142" i="5"/>
  <c r="Q122" i="5"/>
  <c r="Q89" i="5"/>
  <c r="Q81" i="5"/>
  <c r="Q78" i="5"/>
  <c r="Q62" i="5"/>
  <c r="Q49" i="5"/>
  <c r="Q36" i="5"/>
  <c r="Q39" i="5"/>
  <c r="Q18" i="5"/>
  <c r="Q5" i="5"/>
  <c r="Q4" i="5"/>
  <c r="Q22" i="5"/>
  <c r="Q28" i="5"/>
  <c r="Q55" i="5"/>
  <c r="Q66" i="5"/>
  <c r="Q71" i="5"/>
  <c r="Q92" i="5"/>
  <c r="Q108" i="5"/>
  <c r="Q133" i="5"/>
  <c r="Q115" i="5"/>
  <c r="Q80" i="5"/>
  <c r="Q61" i="5"/>
  <c r="Q37" i="5"/>
  <c r="Q23" i="5"/>
  <c r="Q13" i="5"/>
  <c r="Q31" i="5"/>
  <c r="Q50" i="5"/>
  <c r="Q45" i="5"/>
  <c r="Q72" i="5"/>
  <c r="Q88" i="5"/>
  <c r="Q100" i="5"/>
  <c r="Q128" i="5"/>
  <c r="Q8" i="5"/>
  <c r="Q10" i="5"/>
  <c r="Q41" i="5"/>
  <c r="Q65" i="5"/>
  <c r="Q59" i="5"/>
  <c r="Q85" i="5"/>
  <c r="Q101" i="5"/>
  <c r="Q106" i="5"/>
  <c r="Q21" i="5"/>
  <c r="Q26" i="5"/>
  <c r="Q43" i="5"/>
  <c r="Q64" i="5"/>
  <c r="Q98" i="5"/>
  <c r="Q121" i="5"/>
  <c r="Q141" i="5"/>
  <c r="Q153" i="5"/>
  <c r="Q146" i="5"/>
  <c r="Q135" i="5"/>
  <c r="Q27" i="5"/>
  <c r="Q44" i="5"/>
  <c r="Q51" i="5"/>
  <c r="Q77" i="5"/>
  <c r="Q111" i="5"/>
  <c r="Q110" i="5"/>
  <c r="Q154" i="5"/>
  <c r="Q6" i="5"/>
  <c r="Q20" i="5"/>
  <c r="Q25" i="5"/>
  <c r="Q57" i="5"/>
  <c r="Q69" i="5"/>
  <c r="Q83" i="5"/>
  <c r="Q102" i="5"/>
  <c r="Q107" i="5"/>
  <c r="Q131" i="5"/>
  <c r="Q147" i="5"/>
  <c r="Q118" i="5"/>
  <c r="Q114" i="5"/>
  <c r="Q97" i="5"/>
  <c r="Q93" i="5"/>
  <c r="Q74" i="5"/>
  <c r="Q75" i="5"/>
  <c r="Q54" i="5"/>
  <c r="Q40" i="5"/>
  <c r="Q29" i="5"/>
  <c r="Q19" i="5"/>
  <c r="Q7" i="5"/>
  <c r="Q16" i="5"/>
  <c r="Q35" i="5"/>
  <c r="Q38" i="5"/>
  <c r="Q70" i="5"/>
  <c r="Q95" i="5"/>
  <c r="Q79" i="5"/>
  <c r="Q109" i="5"/>
  <c r="Q143" i="5"/>
  <c r="Q124" i="5"/>
  <c r="Q136" i="5"/>
  <c r="Q145" i="5"/>
  <c r="Q158" i="5"/>
  <c r="Q150" i="5"/>
  <c r="Q14" i="5"/>
  <c r="Q48" i="5"/>
  <c r="Q68" i="5"/>
  <c r="Q87" i="5"/>
  <c r="Q117" i="5"/>
  <c r="Q11" i="6"/>
  <c r="Q17" i="6"/>
  <c r="Q26" i="6"/>
  <c r="Q40" i="6"/>
  <c r="Q50" i="6"/>
  <c r="Q47" i="6"/>
  <c r="Q62" i="6"/>
  <c r="Q65" i="6"/>
  <c r="Q3" i="6"/>
  <c r="Q9" i="6"/>
  <c r="Q16" i="6"/>
  <c r="Q27" i="6"/>
  <c r="Q38" i="6"/>
  <c r="Q45" i="6"/>
  <c r="Q37" i="6"/>
  <c r="Q59" i="6"/>
  <c r="Q58" i="6"/>
  <c r="Q5" i="6"/>
  <c r="Q14" i="6"/>
  <c r="Q22" i="6"/>
  <c r="Q29" i="6"/>
  <c r="Q36" i="6"/>
  <c r="Q54" i="6"/>
  <c r="Q69" i="6"/>
  <c r="Q60" i="6"/>
  <c r="Q64" i="6"/>
  <c r="Q55" i="2"/>
  <c r="Q32" i="2"/>
  <c r="Q7" i="2"/>
  <c r="S184" i="1" l="1"/>
  <c r="A184" i="1" s="1"/>
  <c r="S387" i="1"/>
  <c r="A387" i="1" s="1"/>
  <c r="S127" i="1"/>
  <c r="A127" i="1" s="1"/>
  <c r="S402" i="1"/>
  <c r="A402" i="1" s="1"/>
  <c r="S149" i="1"/>
  <c r="A149" i="1" s="1"/>
  <c r="S226" i="1"/>
  <c r="A226" i="1" s="1"/>
  <c r="S385" i="1"/>
  <c r="A385" i="1" s="1"/>
  <c r="S47" i="1"/>
  <c r="A47" i="1" s="1"/>
  <c r="S365" i="1"/>
  <c r="A365" i="1" s="1"/>
  <c r="S396" i="1"/>
  <c r="A396" i="1" s="1"/>
  <c r="S330" i="1"/>
  <c r="A330" i="1" s="1"/>
  <c r="S290" i="1"/>
  <c r="A290" i="1" s="1"/>
  <c r="S315" i="1"/>
  <c r="A315" i="1" s="1"/>
  <c r="S375" i="1"/>
  <c r="A375" i="1" s="1"/>
  <c r="S403" i="1"/>
  <c r="A403" i="1" s="1"/>
  <c r="S50" i="1"/>
  <c r="A50" i="1" s="1"/>
  <c r="S183" i="1"/>
  <c r="A183" i="1" s="1"/>
  <c r="S348" i="1"/>
  <c r="A348" i="1" s="1"/>
  <c r="S121" i="1"/>
  <c r="A121" i="1" s="1"/>
  <c r="S76" i="1"/>
  <c r="A76" i="1" s="1"/>
  <c r="S273" i="1"/>
  <c r="A273" i="1" s="1"/>
  <c r="S136" i="1"/>
  <c r="A136" i="1" s="1"/>
  <c r="S165" i="1"/>
  <c r="A165" i="1" s="1"/>
  <c r="S374" i="1"/>
  <c r="A374" i="1" s="1"/>
  <c r="S46" i="1"/>
  <c r="A46" i="1" s="1"/>
  <c r="S341" i="1"/>
  <c r="A341" i="1" s="1"/>
  <c r="S71" i="1"/>
  <c r="A71" i="1" s="1"/>
  <c r="S354" i="1"/>
  <c r="A354" i="1" s="1"/>
  <c r="S158" i="1"/>
  <c r="A158" i="1" s="1"/>
  <c r="S143" i="1"/>
  <c r="A143" i="1" s="1"/>
  <c r="S177" i="1"/>
  <c r="A177" i="1" s="1"/>
  <c r="S390" i="1"/>
  <c r="A390" i="1" s="1"/>
  <c r="S398" i="1"/>
  <c r="A398" i="1" s="1"/>
  <c r="S401" i="1"/>
  <c r="A401" i="1" s="1"/>
  <c r="S309" i="1"/>
  <c r="A309" i="1" s="1"/>
  <c r="S384" i="1"/>
  <c r="A384" i="1" s="1"/>
  <c r="S389" i="1"/>
  <c r="A389" i="1" s="1"/>
  <c r="S382" i="1"/>
  <c r="A382" i="1" s="1"/>
  <c r="S174" i="1"/>
  <c r="A174" i="1" s="1"/>
  <c r="S394" i="1"/>
  <c r="A394" i="1" s="1"/>
  <c r="S83" i="1"/>
  <c r="A83" i="1" s="1"/>
  <c r="S363" i="1"/>
  <c r="A363" i="1" s="1"/>
  <c r="S345" i="1"/>
  <c r="A345" i="1" s="1"/>
  <c r="S372" i="1"/>
  <c r="A372" i="1" s="1"/>
  <c r="S51" i="1"/>
  <c r="A51" i="1" s="1"/>
  <c r="S66" i="1"/>
  <c r="A66" i="1" s="1"/>
  <c r="S85" i="1"/>
  <c r="A85" i="1" s="1"/>
  <c r="S331" i="1"/>
  <c r="A331" i="1" s="1"/>
  <c r="S294" i="1"/>
  <c r="A294" i="1" s="1"/>
  <c r="S322" i="1"/>
  <c r="A322" i="1" s="1"/>
  <c r="S56" i="1"/>
  <c r="A56" i="1" s="1"/>
  <c r="S337" i="1"/>
  <c r="A337" i="1" s="1"/>
  <c r="S69" i="1"/>
  <c r="A69" i="1" s="1"/>
  <c r="S306" i="1"/>
  <c r="A306" i="1" s="1"/>
  <c r="S220" i="1"/>
  <c r="A220" i="1" s="1"/>
  <c r="S317" i="1"/>
  <c r="A317" i="1" s="1"/>
  <c r="S38" i="1"/>
  <c r="A38" i="1" s="1"/>
  <c r="S297" i="1"/>
  <c r="A297" i="1" s="1"/>
  <c r="S197" i="1"/>
  <c r="A197" i="1" s="1"/>
  <c r="S59" i="1"/>
  <c r="A59" i="1" s="1"/>
  <c r="S37" i="1"/>
  <c r="A37" i="1" s="1"/>
  <c r="S237" i="1"/>
  <c r="A237" i="1" s="1"/>
  <c r="S310" i="1"/>
  <c r="A310" i="1" s="1"/>
  <c r="S122" i="1"/>
  <c r="A122" i="1" s="1"/>
  <c r="S40" i="1"/>
  <c r="A40" i="1" s="1"/>
  <c r="S60" i="1"/>
  <c r="A60" i="1" s="1"/>
  <c r="S95" i="1"/>
  <c r="A95" i="1" s="1"/>
  <c r="S53" i="1"/>
  <c r="A53" i="1" s="1"/>
  <c r="S298" i="1"/>
  <c r="A298" i="1" s="1"/>
  <c r="S307" i="1"/>
  <c r="A307" i="1" s="1"/>
  <c r="S218" i="1"/>
  <c r="A218" i="1" s="1"/>
  <c r="S118" i="1"/>
  <c r="A118" i="1" s="1"/>
  <c r="S301" i="1"/>
  <c r="A301" i="1" s="1"/>
  <c r="S5" i="1"/>
  <c r="A5" i="1" s="1"/>
  <c r="S313" i="1"/>
  <c r="A313" i="1" s="1"/>
  <c r="S26" i="1"/>
  <c r="A26" i="1" s="1"/>
  <c r="S288" i="1"/>
  <c r="A288" i="1" s="1"/>
  <c r="S140" i="1"/>
  <c r="A140" i="1" s="1"/>
  <c r="S299" i="1"/>
  <c r="A299" i="1" s="1"/>
  <c r="S159" i="1"/>
  <c r="A159" i="1" s="1"/>
  <c r="S61" i="1"/>
  <c r="A61" i="1" s="1"/>
  <c r="S97" i="1"/>
  <c r="A97" i="1" s="1"/>
  <c r="S208" i="1"/>
  <c r="A208" i="1" s="1"/>
  <c r="S287" i="1"/>
  <c r="A287" i="1" s="1"/>
  <c r="S311" i="1"/>
  <c r="A311" i="1" s="1"/>
  <c r="S55" i="1"/>
  <c r="A55" i="1" s="1"/>
  <c r="S245" i="1"/>
  <c r="A245" i="1" s="1"/>
  <c r="S303" i="1"/>
  <c r="A303" i="1" s="1"/>
  <c r="S338" i="1"/>
  <c r="A338" i="1" s="1"/>
  <c r="S84" i="1"/>
  <c r="A84" i="1" s="1"/>
  <c r="S328" i="1"/>
  <c r="A328" i="1" s="1"/>
  <c r="S128" i="1"/>
  <c r="A128" i="1" s="1"/>
  <c r="S289" i="1"/>
  <c r="A289" i="1" s="1"/>
  <c r="S32" i="1"/>
  <c r="A32" i="1" s="1"/>
  <c r="S185" i="1"/>
  <c r="A185" i="1" s="1"/>
  <c r="S10" i="1"/>
  <c r="A10" i="1" s="1"/>
  <c r="S283" i="1"/>
  <c r="A283" i="1" s="1"/>
  <c r="S230" i="1"/>
  <c r="A230" i="1" s="1"/>
  <c r="S295" i="1"/>
  <c r="A295" i="1" s="1"/>
  <c r="S323" i="1"/>
  <c r="A323" i="1" s="1"/>
  <c r="S62" i="1"/>
  <c r="A62" i="1" s="1"/>
  <c r="S318" i="1"/>
  <c r="A318" i="1" s="1"/>
  <c r="S194" i="1"/>
  <c r="A194" i="1" s="1"/>
  <c r="S276" i="1"/>
  <c r="A276" i="1" s="1"/>
  <c r="S138" i="1"/>
  <c r="A138" i="1" s="1"/>
  <c r="S314" i="1"/>
  <c r="A314" i="1" s="1"/>
  <c r="S78" i="1"/>
  <c r="A78" i="1" s="1"/>
  <c r="S15" i="1"/>
  <c r="A15" i="1" s="1"/>
  <c r="S271" i="1"/>
  <c r="A271" i="1" s="1"/>
  <c r="S178" i="1"/>
  <c r="A178" i="1" s="1"/>
  <c r="S253" i="1"/>
  <c r="A253" i="1" s="1"/>
  <c r="S268" i="1"/>
  <c r="A268" i="1" s="1"/>
  <c r="S34" i="1"/>
  <c r="A34" i="1" s="1"/>
  <c r="S12" i="1"/>
  <c r="A12" i="1" s="1"/>
  <c r="S267" i="1"/>
  <c r="A267" i="1" s="1"/>
  <c r="S200" i="1"/>
  <c r="A200" i="1" s="1"/>
  <c r="S286" i="1"/>
  <c r="A286" i="1" s="1"/>
  <c r="S312" i="1"/>
  <c r="A312" i="1" s="1"/>
  <c r="S236" i="1"/>
  <c r="A236" i="1" s="1"/>
  <c r="S39" i="1"/>
  <c r="A39" i="1" s="1"/>
  <c r="S308" i="1"/>
  <c r="A308" i="1" s="1"/>
  <c r="S258" i="1"/>
  <c r="A258" i="1" s="1"/>
  <c r="S79" i="1"/>
  <c r="A79" i="1" s="1"/>
  <c r="S125" i="1"/>
  <c r="A125" i="1" s="1"/>
  <c r="S201" i="1"/>
  <c r="A201" i="1" s="1"/>
  <c r="S137" i="1"/>
  <c r="A137" i="1" s="1"/>
  <c r="S119" i="1"/>
  <c r="A119" i="1" s="1"/>
  <c r="S105" i="1"/>
  <c r="A105" i="1" s="1"/>
  <c r="S117" i="1"/>
  <c r="A117" i="1" s="1"/>
  <c r="S171" i="1"/>
  <c r="A171" i="1" s="1"/>
  <c r="S274" i="1"/>
  <c r="A274" i="1" s="1"/>
  <c r="S302" i="1"/>
  <c r="A302" i="1" s="1"/>
  <c r="S196" i="1"/>
  <c r="A196" i="1" s="1"/>
  <c r="S30" i="1"/>
  <c r="A30" i="1" s="1"/>
  <c r="S300" i="1"/>
  <c r="A300" i="1" s="1"/>
  <c r="S80" i="1"/>
  <c r="A80" i="1" s="1"/>
  <c r="S18" i="1"/>
  <c r="A18" i="1" s="1"/>
  <c r="S116" i="1"/>
  <c r="A116" i="1" s="1"/>
  <c r="S74" i="1"/>
  <c r="A74" i="1" s="1"/>
  <c r="S173" i="1"/>
  <c r="A173" i="1" s="1"/>
  <c r="S209" i="1"/>
  <c r="A209" i="1" s="1"/>
  <c r="S281" i="1"/>
  <c r="A281" i="1" s="1"/>
  <c r="S70" i="1"/>
  <c r="A70" i="1" s="1"/>
  <c r="S324" i="1"/>
  <c r="A324" i="1" s="1"/>
  <c r="S160" i="1"/>
  <c r="A160" i="1" s="1"/>
  <c r="S98" i="1"/>
  <c r="A98" i="1" s="1"/>
  <c r="S190" i="1"/>
  <c r="A190" i="1" s="1"/>
  <c r="S284" i="1"/>
  <c r="A284" i="1" s="1"/>
  <c r="S278" i="1"/>
  <c r="A278" i="1" s="1"/>
  <c r="S77" i="1"/>
  <c r="A77" i="1" s="1"/>
  <c r="S114" i="1"/>
  <c r="A114" i="1" s="1"/>
  <c r="S244" i="1"/>
  <c r="A244" i="1" s="1"/>
  <c r="S223" i="1"/>
  <c r="A223" i="1" s="1"/>
  <c r="S106" i="1"/>
  <c r="A106" i="1" s="1"/>
  <c r="S251" i="1"/>
  <c r="A251" i="1" s="1"/>
  <c r="S169" i="1"/>
  <c r="A169" i="1" s="1"/>
  <c r="S58" i="1"/>
  <c r="A58" i="1" s="1"/>
  <c r="S156" i="1"/>
  <c r="A156" i="1" s="1"/>
  <c r="S270" i="1"/>
  <c r="A270" i="1" s="1"/>
  <c r="S264" i="1"/>
  <c r="A264" i="1" s="1"/>
  <c r="S67" i="1"/>
  <c r="A67" i="1" s="1"/>
  <c r="S6" i="1"/>
  <c r="A6" i="1" s="1"/>
  <c r="S205" i="1"/>
  <c r="A205" i="1" s="1"/>
  <c r="S54" i="1"/>
  <c r="A54" i="1" s="1"/>
  <c r="S115" i="1"/>
  <c r="A115" i="1" s="1"/>
  <c r="S206" i="1"/>
  <c r="A206" i="1" s="1"/>
  <c r="S88" i="1"/>
  <c r="A88" i="1" s="1"/>
  <c r="S31" i="1"/>
  <c r="A31" i="1" s="1"/>
  <c r="S112" i="1"/>
  <c r="A112" i="1" s="1"/>
  <c r="S90" i="1"/>
  <c r="A90" i="1" s="1"/>
  <c r="S36" i="1"/>
  <c r="A36" i="1" s="1"/>
  <c r="S135" i="1"/>
  <c r="A135" i="1" s="1"/>
  <c r="S325" i="1"/>
  <c r="A325" i="1" s="1"/>
  <c r="S8" i="1"/>
  <c r="A8" i="1" s="1"/>
  <c r="S320" i="1"/>
  <c r="A320" i="1" s="1"/>
  <c r="S7" i="1"/>
  <c r="A7" i="1" s="1"/>
  <c r="S305" i="1"/>
  <c r="A305" i="1" s="1"/>
  <c r="S292" i="1"/>
  <c r="A292" i="1" s="1"/>
  <c r="S170" i="1"/>
  <c r="A170" i="1" s="1"/>
  <c r="S333" i="1"/>
  <c r="A333" i="1" s="1"/>
  <c r="S96" i="1"/>
  <c r="A96" i="1" s="1"/>
  <c r="S24" i="1"/>
  <c r="A24" i="1" s="1"/>
  <c r="S103" i="1"/>
  <c r="A103" i="1" s="1"/>
  <c r="S326" i="1"/>
  <c r="A326" i="1" s="1"/>
  <c r="S233" i="1"/>
  <c r="A233" i="1" s="1"/>
  <c r="S111" i="1"/>
  <c r="A111" i="1" s="1"/>
  <c r="S304" i="1"/>
  <c r="A304" i="1" s="1"/>
  <c r="S203" i="1"/>
  <c r="A203" i="1" s="1"/>
  <c r="S232" i="1"/>
  <c r="A232" i="1" s="1"/>
  <c r="S153" i="1"/>
  <c r="A153" i="1" s="1"/>
  <c r="S222" i="1"/>
  <c r="A222" i="1" s="1"/>
  <c r="S120" i="1"/>
  <c r="A120" i="1" s="1"/>
  <c r="S108" i="1"/>
  <c r="A108" i="1" s="1"/>
  <c r="S145" i="1"/>
  <c r="A145" i="1" s="1"/>
  <c r="S192" i="1"/>
  <c r="A192" i="1" s="1"/>
  <c r="S235" i="1"/>
  <c r="A235" i="1" s="1"/>
  <c r="S189" i="1"/>
  <c r="A189" i="1" s="1"/>
  <c r="S131" i="1"/>
  <c r="A131" i="1" s="1"/>
  <c r="S248" i="1"/>
  <c r="A248" i="1" s="1"/>
  <c r="S187" i="1"/>
  <c r="A187" i="1" s="1"/>
  <c r="S86" i="1"/>
  <c r="A86" i="1" s="1"/>
  <c r="S89" i="1"/>
  <c r="A89" i="1" s="1"/>
  <c r="S129" i="1"/>
  <c r="A129" i="1" s="1"/>
  <c r="S27" i="1"/>
  <c r="A27" i="1" s="1"/>
  <c r="S130" i="1"/>
  <c r="A130" i="1" s="1"/>
  <c r="S277" i="1"/>
  <c r="A277" i="1" s="1"/>
  <c r="S126" i="1"/>
  <c r="A126" i="1" s="1"/>
  <c r="S45" i="1"/>
  <c r="A45" i="1" s="1"/>
  <c r="S285" i="1"/>
  <c r="A285" i="1" s="1"/>
  <c r="S255" i="1"/>
  <c r="A255" i="1" s="1"/>
  <c r="S42" i="1"/>
  <c r="A42" i="1" s="1"/>
  <c r="S63" i="1"/>
  <c r="A63" i="1" s="1"/>
  <c r="S210" i="1"/>
  <c r="A210" i="1" s="1"/>
  <c r="S11" i="1"/>
  <c r="A11" i="1" s="1"/>
  <c r="S216" i="1"/>
  <c r="A216" i="1" s="1"/>
  <c r="S155" i="1"/>
  <c r="A155" i="1" s="1"/>
  <c r="S231" i="1"/>
  <c r="A231" i="1" s="1"/>
  <c r="S243" i="1"/>
  <c r="A243" i="1" s="1"/>
  <c r="S336" i="1"/>
  <c r="A336" i="1" s="1"/>
  <c r="S132" i="1"/>
  <c r="A132" i="1" s="1"/>
  <c r="S193" i="1"/>
  <c r="A193" i="1" s="1"/>
  <c r="S240" i="1"/>
  <c r="A240" i="1" s="1"/>
  <c r="S13" i="1"/>
  <c r="A13" i="1" s="1"/>
  <c r="S68" i="1"/>
  <c r="A68" i="1" s="1"/>
  <c r="S195" i="1"/>
  <c r="A195" i="1" s="1"/>
  <c r="S296" i="1"/>
  <c r="A296" i="1" s="1"/>
  <c r="S275" i="1"/>
  <c r="A275" i="1" s="1"/>
  <c r="S16" i="1"/>
  <c r="A16" i="1" s="1"/>
  <c r="S44" i="1"/>
  <c r="A44" i="1" s="1"/>
  <c r="S217" i="1"/>
  <c r="A217" i="1" s="1"/>
  <c r="S148" i="1"/>
  <c r="A148" i="1" s="1"/>
  <c r="S93" i="1"/>
  <c r="A93" i="1" s="1"/>
  <c r="S228" i="1"/>
  <c r="A228" i="1" s="1"/>
  <c r="S321" i="1"/>
  <c r="A321" i="1" s="1"/>
  <c r="S29" i="1"/>
  <c r="A29" i="1" s="1"/>
  <c r="S175" i="1"/>
  <c r="A175" i="1" s="1"/>
  <c r="S133" i="1"/>
  <c r="A133" i="1" s="1"/>
  <c r="S280" i="1"/>
  <c r="A280" i="1" s="1"/>
  <c r="S238" i="1"/>
  <c r="A238" i="1" s="1"/>
  <c r="S172" i="1"/>
  <c r="A172" i="1" s="1"/>
  <c r="S269" i="1"/>
  <c r="A269" i="1" s="1"/>
  <c r="S14" i="1"/>
  <c r="A14" i="1" s="1"/>
  <c r="S48" i="1"/>
  <c r="A48" i="1" s="1"/>
  <c r="S213" i="1"/>
  <c r="A213" i="1" s="1"/>
  <c r="S247" i="1"/>
  <c r="A247" i="1" s="1"/>
  <c r="S22" i="1"/>
  <c r="A22" i="1" s="1"/>
  <c r="S147" i="1"/>
  <c r="A147" i="1" s="1"/>
  <c r="S124" i="1"/>
  <c r="A124" i="1" s="1"/>
  <c r="S257" i="1"/>
  <c r="A257" i="1" s="1"/>
  <c r="S211" i="1"/>
  <c r="A211" i="1" s="1"/>
  <c r="S186" i="1"/>
  <c r="A186" i="1" s="1"/>
  <c r="S19" i="1"/>
  <c r="A19" i="1" s="1"/>
  <c r="S102" i="1"/>
  <c r="A102" i="1" s="1"/>
  <c r="S28" i="1"/>
  <c r="A28" i="1" s="1"/>
  <c r="S57" i="1"/>
  <c r="A57" i="1" s="1"/>
  <c r="S134" i="1"/>
  <c r="A134" i="1" s="1"/>
  <c r="S198" i="1"/>
  <c r="A198" i="1" s="1"/>
  <c r="S234" i="1"/>
  <c r="A234" i="1" s="1"/>
  <c r="S3" i="1"/>
  <c r="A3" i="1" s="1"/>
  <c r="S151" i="1"/>
  <c r="A151" i="1" s="1"/>
  <c r="S73" i="1"/>
  <c r="A73" i="1" s="1"/>
  <c r="S179" i="1"/>
  <c r="A179" i="1" s="1"/>
  <c r="S64" i="1"/>
  <c r="A64" i="1" s="1"/>
  <c r="S250" i="1"/>
  <c r="A250" i="1" s="1"/>
  <c r="S152" i="1"/>
  <c r="A152" i="1" s="1"/>
  <c r="S266" i="1"/>
  <c r="A266" i="1" s="1"/>
  <c r="S263" i="1"/>
  <c r="A263" i="1" s="1"/>
  <c r="S91" i="1"/>
  <c r="A91" i="1" s="1"/>
  <c r="S142" i="1"/>
  <c r="A142" i="1" s="1"/>
  <c r="S104" i="1"/>
  <c r="A104" i="1" s="1"/>
  <c r="S23" i="1"/>
  <c r="A23" i="1" s="1"/>
  <c r="S219" i="1"/>
  <c r="A219" i="1" s="1"/>
  <c r="S265" i="1"/>
  <c r="A265" i="1" s="1"/>
  <c r="S204" i="1"/>
  <c r="A204" i="1" s="1"/>
  <c r="S92" i="1"/>
  <c r="A92" i="1" s="1"/>
  <c r="S229" i="1"/>
  <c r="A229" i="1" s="1"/>
  <c r="S123" i="1"/>
  <c r="A123" i="1" s="1"/>
  <c r="S110" i="1"/>
  <c r="A110" i="1" s="1"/>
  <c r="S17" i="1"/>
  <c r="A17" i="1" s="1"/>
  <c r="S9" i="1"/>
  <c r="A9" i="1" s="1"/>
  <c r="S224" i="1"/>
  <c r="A224" i="1" s="1"/>
  <c r="S4" i="1"/>
  <c r="A4" i="1" s="1"/>
  <c r="S239" i="1"/>
  <c r="A239" i="1" s="1"/>
  <c r="S49" i="1"/>
  <c r="A49" i="1" s="1"/>
  <c r="S82" i="1"/>
  <c r="A82" i="1" s="1"/>
</calcChain>
</file>

<file path=xl/sharedStrings.xml><?xml version="1.0" encoding="utf-8"?>
<sst xmlns="http://schemas.openxmlformats.org/spreadsheetml/2006/main" count="2797" uniqueCount="538">
  <si>
    <t>RK</t>
  </si>
  <si>
    <t>PLAYER NAME</t>
  </si>
  <si>
    <t>TEAM</t>
  </si>
  <si>
    <t>POS</t>
  </si>
  <si>
    <t>BEST</t>
  </si>
  <si>
    <t>WORST</t>
  </si>
  <si>
    <t>AVG.</t>
  </si>
  <si>
    <t>STD.DEV</t>
  </si>
  <si>
    <t>Christian McCaffrey</t>
  </si>
  <si>
    <t>CAR</t>
  </si>
  <si>
    <t>Saquon Barkley</t>
  </si>
  <si>
    <t>NYG</t>
  </si>
  <si>
    <t>Dalvin Cook</t>
  </si>
  <si>
    <t>MIN</t>
  </si>
  <si>
    <t>Jonathan Taylor</t>
  </si>
  <si>
    <t>IND</t>
  </si>
  <si>
    <t>Alvin Kamara</t>
  </si>
  <si>
    <t>NO</t>
  </si>
  <si>
    <t>Davante Adams</t>
  </si>
  <si>
    <t>GB</t>
  </si>
  <si>
    <t>Tyreek Hill</t>
  </si>
  <si>
    <t>KC</t>
  </si>
  <si>
    <t>Derrick Henry</t>
  </si>
  <si>
    <t>TEN</t>
  </si>
  <si>
    <t>Nick Chubb</t>
  </si>
  <si>
    <t>CLE</t>
  </si>
  <si>
    <t>A.J. Brown</t>
  </si>
  <si>
    <t>D.K. Metcalf</t>
  </si>
  <si>
    <t>SEA</t>
  </si>
  <si>
    <t>Justin Jefferson</t>
  </si>
  <si>
    <t>Travis Kelce</t>
  </si>
  <si>
    <t>George Kittle</t>
  </si>
  <si>
    <t>SF</t>
  </si>
  <si>
    <t>Stefon Diggs</t>
  </si>
  <si>
    <t>BUF</t>
  </si>
  <si>
    <t>D'Andre Swift</t>
  </si>
  <si>
    <t>DET</t>
  </si>
  <si>
    <t>DeAndre Hopkins</t>
  </si>
  <si>
    <t>ARI</t>
  </si>
  <si>
    <t>Ezekiel Elliott</t>
  </si>
  <si>
    <t>DAL</t>
  </si>
  <si>
    <t>Aaron Jones</t>
  </si>
  <si>
    <t>Cam Akers</t>
  </si>
  <si>
    <t>LAR</t>
  </si>
  <si>
    <t>J.K. Dobbins</t>
  </si>
  <si>
    <t>BAL</t>
  </si>
  <si>
    <t>Michael Thomas</t>
  </si>
  <si>
    <t>Calvin Ridley</t>
  </si>
  <si>
    <t>ATL</t>
  </si>
  <si>
    <t>Miles Sanders</t>
  </si>
  <si>
    <t>PHI</t>
  </si>
  <si>
    <t>Patrick Mahomes II</t>
  </si>
  <si>
    <t>CeeDee Lamb</t>
  </si>
  <si>
    <t>Josh Jacobs</t>
  </si>
  <si>
    <t>LV</t>
  </si>
  <si>
    <t>Chris Godwin</t>
  </si>
  <si>
    <t>TB</t>
  </si>
  <si>
    <t>Terry McLaurin</t>
  </si>
  <si>
    <t>WAS</t>
  </si>
  <si>
    <t>Antonio Gibson</t>
  </si>
  <si>
    <t>D.J. Moore</t>
  </si>
  <si>
    <t>Darren Waller</t>
  </si>
  <si>
    <t>Allen Robinson II</t>
  </si>
  <si>
    <t>CHI</t>
  </si>
  <si>
    <t>Austin Ekeler</t>
  </si>
  <si>
    <t>LAC</t>
  </si>
  <si>
    <t>Clyde Edwards-Helaire</t>
  </si>
  <si>
    <t>Joe Mixon</t>
  </si>
  <si>
    <t>CIN</t>
  </si>
  <si>
    <t>Keenan Allen</t>
  </si>
  <si>
    <t>Tee Higgins</t>
  </si>
  <si>
    <t>Amari Cooper</t>
  </si>
  <si>
    <t>Mike Evans</t>
  </si>
  <si>
    <t>Kenny Golladay</t>
  </si>
  <si>
    <t>Diontae Johnson</t>
  </si>
  <si>
    <t>PIT</t>
  </si>
  <si>
    <t>Courtland Sutton</t>
  </si>
  <si>
    <t>DEN</t>
  </si>
  <si>
    <t>David Montgomery</t>
  </si>
  <si>
    <t>Brandon Aiyuk</t>
  </si>
  <si>
    <t>James Robinson</t>
  </si>
  <si>
    <t>JAC</t>
  </si>
  <si>
    <t>Kyler Murray</t>
  </si>
  <si>
    <t>Josh Allen</t>
  </si>
  <si>
    <t>Deshaun Watson</t>
  </si>
  <si>
    <t>HOU</t>
  </si>
  <si>
    <t>Cooper Kupp</t>
  </si>
  <si>
    <t>Mark Andrews</t>
  </si>
  <si>
    <t>Kareem Hunt</t>
  </si>
  <si>
    <t>JuJu Smith-Schuster</t>
  </si>
  <si>
    <t>Robert Woods</t>
  </si>
  <si>
    <t>Jerry Jeudy</t>
  </si>
  <si>
    <t>Julio Jones</t>
  </si>
  <si>
    <t>Chase Claypool</t>
  </si>
  <si>
    <t>D.J. Chark Jr.</t>
  </si>
  <si>
    <t>Dak Prescott</t>
  </si>
  <si>
    <t>Lamar Jackson</t>
  </si>
  <si>
    <t>T.J. Hockenson</t>
  </si>
  <si>
    <t>Tyler Boyd</t>
  </si>
  <si>
    <t>Ronald Jones II</t>
  </si>
  <si>
    <t>Odell Beckham Jr.</t>
  </si>
  <si>
    <t>Chris Carson</t>
  </si>
  <si>
    <t>Najee Harris</t>
  </si>
  <si>
    <t>FA</t>
  </si>
  <si>
    <t>Justin Herbert</t>
  </si>
  <si>
    <t>Tyler Lockett</t>
  </si>
  <si>
    <t>Noah Fant</t>
  </si>
  <si>
    <t>Deebo Samuel</t>
  </si>
  <si>
    <t>Melvin Gordon III</t>
  </si>
  <si>
    <t>Will Fuller V</t>
  </si>
  <si>
    <t>Dallas Goedert</t>
  </si>
  <si>
    <t>Adam Thielen</t>
  </si>
  <si>
    <t>Russell Wilson</t>
  </si>
  <si>
    <t>Kenyan Drake</t>
  </si>
  <si>
    <t>Travis Etienne</t>
  </si>
  <si>
    <t>AJ Dillon</t>
  </si>
  <si>
    <t>Joe Burrow</t>
  </si>
  <si>
    <t>Damien Harris</t>
  </si>
  <si>
    <t>NE</t>
  </si>
  <si>
    <t>Hunter Henry</t>
  </si>
  <si>
    <t>Ja'Marr Chase</t>
  </si>
  <si>
    <t>Marquise Brown</t>
  </si>
  <si>
    <t>Aaron Rodgers</t>
  </si>
  <si>
    <t>Michael Gallup</t>
  </si>
  <si>
    <t>Laviska Shenault Jr.</t>
  </si>
  <si>
    <t>Jarvis Landry</t>
  </si>
  <si>
    <t>Leonard Fournette</t>
  </si>
  <si>
    <t>Jalen Reagor</t>
  </si>
  <si>
    <t>Mike Gesicki</t>
  </si>
  <si>
    <t>MIA</t>
  </si>
  <si>
    <t>DeVante Parker</t>
  </si>
  <si>
    <t>Raheem Mostert</t>
  </si>
  <si>
    <t>Brandin Cooks</t>
  </si>
  <si>
    <t>David Johnson</t>
  </si>
  <si>
    <t>Michael Pittman Jr.</t>
  </si>
  <si>
    <t>Myles Gaskin</t>
  </si>
  <si>
    <t>Ryan Tannehill</t>
  </si>
  <si>
    <t>Kyle Pitts</t>
  </si>
  <si>
    <t>James Conner</t>
  </si>
  <si>
    <t>Zack Moss</t>
  </si>
  <si>
    <t>Devin Singletary</t>
  </si>
  <si>
    <t>Chase Edmonds</t>
  </si>
  <si>
    <t>Jalen Hurts</t>
  </si>
  <si>
    <t>Irv Smith Jr.</t>
  </si>
  <si>
    <t>Curtis Samuel</t>
  </si>
  <si>
    <t>Tony Pollard</t>
  </si>
  <si>
    <t>Robby Anderson</t>
  </si>
  <si>
    <t>Corey Davis</t>
  </si>
  <si>
    <t>Evan Engram</t>
  </si>
  <si>
    <t>Mike Williams</t>
  </si>
  <si>
    <t>Jonnu Smith</t>
  </si>
  <si>
    <t>Baker Mayfield</t>
  </si>
  <si>
    <t>Matthew Stafford</t>
  </si>
  <si>
    <t>Henry Ruggs III</t>
  </si>
  <si>
    <t>Christian Kirk</t>
  </si>
  <si>
    <t>Robert Tonyan</t>
  </si>
  <si>
    <t>Denzel Mims</t>
  </si>
  <si>
    <t>NYJ</t>
  </si>
  <si>
    <t>Tua Tagovailoa</t>
  </si>
  <si>
    <t>Nyheim Hines</t>
  </si>
  <si>
    <t>Tarik Cohen</t>
  </si>
  <si>
    <t>Carson Wentz</t>
  </si>
  <si>
    <t>Logan Thomas</t>
  </si>
  <si>
    <t>Trevor Lawrence</t>
  </si>
  <si>
    <t>Austin Hooper</t>
  </si>
  <si>
    <t>Darius Slayton</t>
  </si>
  <si>
    <t>Alexander Mattison</t>
  </si>
  <si>
    <t>Kirk Cousins</t>
  </si>
  <si>
    <t>Devonta Smith</t>
  </si>
  <si>
    <t>Matt Ryan</t>
  </si>
  <si>
    <t>Rashod Bateman</t>
  </si>
  <si>
    <t>Sterling Shepard</t>
  </si>
  <si>
    <t>Darnell Mooney</t>
  </si>
  <si>
    <t>Darrell Henderson</t>
  </si>
  <si>
    <t>Justin Fields</t>
  </si>
  <si>
    <t>Javonte Williams</t>
  </si>
  <si>
    <t>Hayden Hurst</t>
  </si>
  <si>
    <t>Parris Campbell</t>
  </si>
  <si>
    <t>Jamison Crowder</t>
  </si>
  <si>
    <t>Cole Kmet</t>
  </si>
  <si>
    <t>Jared Goff</t>
  </si>
  <si>
    <t>Kenny Gainwell</t>
  </si>
  <si>
    <t>Gabriel Davis</t>
  </si>
  <si>
    <t>Tyler Higbee</t>
  </si>
  <si>
    <t>J.D. McKissic</t>
  </si>
  <si>
    <t>Zach Ertz</t>
  </si>
  <si>
    <t>Phillip Lindsay</t>
  </si>
  <si>
    <t>Mecole Hardman</t>
  </si>
  <si>
    <t>Jaylen Waddle</t>
  </si>
  <si>
    <t>Rashaad Penny</t>
  </si>
  <si>
    <t>Derek Carr</t>
  </si>
  <si>
    <t>Marvin Jones Jr.</t>
  </si>
  <si>
    <t>Gus Edwards</t>
  </si>
  <si>
    <t>Todd Gurley II</t>
  </si>
  <si>
    <t>Blake Jarwin</t>
  </si>
  <si>
    <t>Ke'Shawn Vaughn</t>
  </si>
  <si>
    <t>Jamaal Williams</t>
  </si>
  <si>
    <t>Preston Williams</t>
  </si>
  <si>
    <t>Tom Brady</t>
  </si>
  <si>
    <t>Daniel Jones</t>
  </si>
  <si>
    <t>Eric Ebron</t>
  </si>
  <si>
    <t>Sony Michel</t>
  </si>
  <si>
    <t>T.Y. Hilton</t>
  </si>
  <si>
    <t>Rondale Moore</t>
  </si>
  <si>
    <t>Bryan Edwards</t>
  </si>
  <si>
    <t>Chuba Hubbard</t>
  </si>
  <si>
    <t>Adam Trautman</t>
  </si>
  <si>
    <t>Marlon Mack</t>
  </si>
  <si>
    <t>Zach Wilson</t>
  </si>
  <si>
    <t>O.J. Howard</t>
  </si>
  <si>
    <t>John Brown</t>
  </si>
  <si>
    <t>James White</t>
  </si>
  <si>
    <t>KJ Hamler</t>
  </si>
  <si>
    <t>Sam Darnold</t>
  </si>
  <si>
    <t>N'Keal Harry</t>
  </si>
  <si>
    <t>Latavius Murray</t>
  </si>
  <si>
    <t>Jeff Wilson Jr.</t>
  </si>
  <si>
    <t>Le'Veon Bell</t>
  </si>
  <si>
    <t>Dawson Knox</t>
  </si>
  <si>
    <t>Kerryon Johnson</t>
  </si>
  <si>
    <t>Joshua Kelley</t>
  </si>
  <si>
    <t>Anthony Miller</t>
  </si>
  <si>
    <t>Teddy Bridgewater</t>
  </si>
  <si>
    <t>Terrace Marshall Jr.</t>
  </si>
  <si>
    <t>Lynn Bowden Jr.</t>
  </si>
  <si>
    <t>Gerald Everett</t>
  </si>
  <si>
    <t>Cole Beasley</t>
  </si>
  <si>
    <t>Allen Lazard</t>
  </si>
  <si>
    <t>Jimmy Garoppolo</t>
  </si>
  <si>
    <t>Trey Lance</t>
  </si>
  <si>
    <t>Pat Freiermuth</t>
  </si>
  <si>
    <t>Antonio Brown</t>
  </si>
  <si>
    <t>James Washington</t>
  </si>
  <si>
    <t>Taysom Hill</t>
  </si>
  <si>
    <t>Sammy Watkins</t>
  </si>
  <si>
    <t>Benny Snell Jr.</t>
  </si>
  <si>
    <t>Nelson Agholor</t>
  </si>
  <si>
    <t>Anthony McFarland Jr.</t>
  </si>
  <si>
    <t>Chris Herndon IV</t>
  </si>
  <si>
    <t>Jameis Winston</t>
  </si>
  <si>
    <t>Duke Johnson Jr.</t>
  </si>
  <si>
    <t>Brevin Jordan</t>
  </si>
  <si>
    <t>Wayne Gallman</t>
  </si>
  <si>
    <t>David Njoku</t>
  </si>
  <si>
    <t>Amon-Ra St. Brown</t>
  </si>
  <si>
    <t>Van Jefferson</t>
  </si>
  <si>
    <t>Michael Carter</t>
  </si>
  <si>
    <t>Drew Lock</t>
  </si>
  <si>
    <t>La'Mical Perine</t>
  </si>
  <si>
    <t>Jakobi Meyers</t>
  </si>
  <si>
    <t>Mike Davis</t>
  </si>
  <si>
    <t>A.J. Green</t>
  </si>
  <si>
    <t>Rob Gronkowski</t>
  </si>
  <si>
    <t>Harrison Bryant</t>
  </si>
  <si>
    <t>Tim Patrick</t>
  </si>
  <si>
    <t>Darrynton Evans</t>
  </si>
  <si>
    <t>Hunter Renfrow</t>
  </si>
  <si>
    <t>Emmanuel Sanders</t>
  </si>
  <si>
    <t>Jared Cook</t>
  </si>
  <si>
    <t>Trey Sermon</t>
  </si>
  <si>
    <t>Damien Williams</t>
  </si>
  <si>
    <t>Boston Scott</t>
  </si>
  <si>
    <t>Keke Coutee</t>
  </si>
  <si>
    <t>Andy Isabella</t>
  </si>
  <si>
    <t>Justin Jackson</t>
  </si>
  <si>
    <t>Giovani Bernard</t>
  </si>
  <si>
    <t>Breshad Perriman</t>
  </si>
  <si>
    <t>Elijah Moore</t>
  </si>
  <si>
    <t>Tyler Johnson</t>
  </si>
  <si>
    <t>Russell Gage</t>
  </si>
  <si>
    <t>Albert Okwuegbunam</t>
  </si>
  <si>
    <t>Tre'Quan Smith</t>
  </si>
  <si>
    <t>Tevin Coleman</t>
  </si>
  <si>
    <t>Tylan Wallace</t>
  </si>
  <si>
    <t>Kadarius Toney</t>
  </si>
  <si>
    <t>Matt Breida</t>
  </si>
  <si>
    <t>Jermar Jefferson</t>
  </si>
  <si>
    <t>Donovan Peoples-Jones</t>
  </si>
  <si>
    <t>Mitchell Trubisky</t>
  </si>
  <si>
    <t>Kylin Hill</t>
  </si>
  <si>
    <t>DeeJay Dallas</t>
  </si>
  <si>
    <t>Josh Reynolds</t>
  </si>
  <si>
    <t>Quintez Cephus</t>
  </si>
  <si>
    <t>Marquez Valdes-Scantling</t>
  </si>
  <si>
    <t>Mac Jones</t>
  </si>
  <si>
    <t>Cam Newton</t>
  </si>
  <si>
    <t>Devin Duvernay</t>
  </si>
  <si>
    <t>Miles Boykin</t>
  </si>
  <si>
    <t>Salvon Ahmed</t>
  </si>
  <si>
    <t>Ben Roethlisberger</t>
  </si>
  <si>
    <t>Justice Hill</t>
  </si>
  <si>
    <t>Jerick McKinnon</t>
  </si>
  <si>
    <t>Ian Thomas</t>
  </si>
  <si>
    <t>Julian Edelman</t>
  </si>
  <si>
    <t>Dalton Schultz</t>
  </si>
  <si>
    <t>Dyami Brown</t>
  </si>
  <si>
    <t>Mark Ingram II</t>
  </si>
  <si>
    <t>Ito Smith</t>
  </si>
  <si>
    <t>Malcolm Brown</t>
  </si>
  <si>
    <t>Royce Freeman</t>
  </si>
  <si>
    <t>Scotty Miller</t>
  </si>
  <si>
    <t>John Ross</t>
  </si>
  <si>
    <t>Collin Johnson</t>
  </si>
  <si>
    <t>Randall Cobb</t>
  </si>
  <si>
    <t>Rashard Higgins</t>
  </si>
  <si>
    <t>Golden Tate</t>
  </si>
  <si>
    <t>Jack Doyle</t>
  </si>
  <si>
    <t>Carlos Hyde</t>
  </si>
  <si>
    <t>D'Wayne Eskridge</t>
  </si>
  <si>
    <t>Keelan Cole Sr.</t>
  </si>
  <si>
    <t>Will Dissly</t>
  </si>
  <si>
    <t>Eno Benjamin</t>
  </si>
  <si>
    <t>Travis Fulgham</t>
  </si>
  <si>
    <t>Jordan Howard</t>
  </si>
  <si>
    <t>DeSean Jackson</t>
  </si>
  <si>
    <t>Trayveon Williams</t>
  </si>
  <si>
    <t>Tamorrion Terry</t>
  </si>
  <si>
    <t>Bryce Love</t>
  </si>
  <si>
    <t>Brian Hill</t>
  </si>
  <si>
    <t>Jace Sternberger</t>
  </si>
  <si>
    <t>Ryquell Armstead</t>
  </si>
  <si>
    <t>Darrel Williams</t>
  </si>
  <si>
    <t>Ty Johnson</t>
  </si>
  <si>
    <t>JaMycal Hasty</t>
  </si>
  <si>
    <t>Darwin Thompson</t>
  </si>
  <si>
    <t>Gardner Minshew II</t>
  </si>
  <si>
    <t>Mo Alie-Cox</t>
  </si>
  <si>
    <t>Jaret Patterson</t>
  </si>
  <si>
    <t>Auden Tate</t>
  </si>
  <si>
    <t>Jalen Hurd</t>
  </si>
  <si>
    <t>Zach Pascal</t>
  </si>
  <si>
    <t>Jimmy Graham</t>
  </si>
  <si>
    <t>Marcus Mariota</t>
  </si>
  <si>
    <t>Mike Boone</t>
  </si>
  <si>
    <t>Donald Parham Jr.</t>
  </si>
  <si>
    <t>Rhamondre Stevenson</t>
  </si>
  <si>
    <t>Seth Williams</t>
  </si>
  <si>
    <t>Trey Burton</t>
  </si>
  <si>
    <t>Jordan Akins</t>
  </si>
  <si>
    <t>Kendrick Bourne</t>
  </si>
  <si>
    <t>Dede Westbrook</t>
  </si>
  <si>
    <t>Demarcus Robinson</t>
  </si>
  <si>
    <t>Tutu Atwell</t>
  </si>
  <si>
    <t>Antonio Gandy-Golden</t>
  </si>
  <si>
    <t>Adrian Peterson</t>
  </si>
  <si>
    <t>Drew Sample</t>
  </si>
  <si>
    <t>Josh Oliver</t>
  </si>
  <si>
    <t>Larry Rountree III</t>
  </si>
  <si>
    <t>Kyle Rudolph</t>
  </si>
  <si>
    <t>Devonta Freeman</t>
  </si>
  <si>
    <t>Kyle Trask</t>
  </si>
  <si>
    <t>Amari Rodgers</t>
  </si>
  <si>
    <t>Kalen Ballage</t>
  </si>
  <si>
    <t>Marquez Stevenson</t>
  </si>
  <si>
    <t>Khalil Herbert</t>
  </si>
  <si>
    <t>Alshon Jeffery</t>
  </si>
  <si>
    <t>Devin Asiasi</t>
  </si>
  <si>
    <t>Dan Arnold</t>
  </si>
  <si>
    <t>Sage Surratt</t>
  </si>
  <si>
    <t>Steven Sims</t>
  </si>
  <si>
    <t>Javian Hawkins</t>
  </si>
  <si>
    <t>Jordan Love</t>
  </si>
  <si>
    <t>Cameron Brate</t>
  </si>
  <si>
    <t>Cam Sims</t>
  </si>
  <si>
    <t>Foster Moreau</t>
  </si>
  <si>
    <t>Shi Smith</t>
  </si>
  <si>
    <t>JJ Arcega-Whiteside</t>
  </si>
  <si>
    <t>Andy Dalton</t>
  </si>
  <si>
    <t>Demetric Felton</t>
  </si>
  <si>
    <t>Elijah Mitchell</t>
  </si>
  <si>
    <t>David Moore</t>
  </si>
  <si>
    <t>Nico Collins</t>
  </si>
  <si>
    <t>Rex Burkhead</t>
  </si>
  <si>
    <t>Jalen Guyton</t>
  </si>
  <si>
    <t>Tyler Eifert</t>
  </si>
  <si>
    <t>Jaylen Samuels</t>
  </si>
  <si>
    <t>Jacob Hollister</t>
  </si>
  <si>
    <t>Jordan Wilkins</t>
  </si>
  <si>
    <t>Anthony Schwartz</t>
  </si>
  <si>
    <t>Tyron Johnson</t>
  </si>
  <si>
    <t>Richie James Jr.</t>
  </si>
  <si>
    <t>Kenny Stills</t>
  </si>
  <si>
    <t>Peyton Barber</t>
  </si>
  <si>
    <t>Dwayne Haskins</t>
  </si>
  <si>
    <t>Devontae Booker</t>
  </si>
  <si>
    <t>Kelvin Harmon</t>
  </si>
  <si>
    <t>Derrius Guice</t>
  </si>
  <si>
    <t>Chad Hansen</t>
  </si>
  <si>
    <t>Jacoby Brissett</t>
  </si>
  <si>
    <t>Olamide Zaccheaus</t>
  </si>
  <si>
    <t>Greg Ward</t>
  </si>
  <si>
    <t>Marlon Williams</t>
  </si>
  <si>
    <t>Chris Thompson</t>
  </si>
  <si>
    <t>Kahale Warring</t>
  </si>
  <si>
    <t>Ryan Fitzpatrick</t>
  </si>
  <si>
    <t>Hunter Long</t>
  </si>
  <si>
    <t>Greg Olsen</t>
  </si>
  <si>
    <t>Marquez Callaway</t>
  </si>
  <si>
    <t>Anthony Firkser</t>
  </si>
  <si>
    <t>Dazz Newsome</t>
  </si>
  <si>
    <t>Alex Smith</t>
  </si>
  <si>
    <t>Deonte Harris</t>
  </si>
  <si>
    <t>Rakeem Boyd</t>
  </si>
  <si>
    <t>Larry Fitzgerald</t>
  </si>
  <si>
    <t>C.J. Uzomah</t>
  </si>
  <si>
    <t>Jalen Richard</t>
  </si>
  <si>
    <t>Drew Brees</t>
  </si>
  <si>
    <t>Dante Pettis</t>
  </si>
  <si>
    <t>Pooka Williams</t>
  </si>
  <si>
    <t>Quez Watkins</t>
  </si>
  <si>
    <t>Rodney Smith</t>
  </si>
  <si>
    <t>Dalton Keene</t>
  </si>
  <si>
    <t>Tyler Conklin</t>
  </si>
  <si>
    <t>Brycen Hopkins</t>
  </si>
  <si>
    <t>Jamie Newman</t>
  </si>
  <si>
    <t>Isaiah McKenzie</t>
  </si>
  <si>
    <t>Damiere Byrd</t>
  </si>
  <si>
    <t>Jordan Reed</t>
  </si>
  <si>
    <t>Braxton Berrios</t>
  </si>
  <si>
    <t>Jaelon Darden</t>
  </si>
  <si>
    <t>Nick Foles</t>
  </si>
  <si>
    <t>Philip Rivers</t>
  </si>
  <si>
    <t>Kyle Allen</t>
  </si>
  <si>
    <t>Lamar Miller</t>
  </si>
  <si>
    <t>Trevon Grimes</t>
  </si>
  <si>
    <t>Jason Huntley</t>
  </si>
  <si>
    <t>Jakeem Grant</t>
  </si>
  <si>
    <t>Darren Fells</t>
  </si>
  <si>
    <t>Tyler Vaughns</t>
  </si>
  <si>
    <t>Isaiah Ford</t>
  </si>
  <si>
    <t>John Hightower</t>
  </si>
  <si>
    <t>Tyrell Williams</t>
  </si>
  <si>
    <t>KeeSean Johnson</t>
  </si>
  <si>
    <t>Cade Johnson</t>
  </si>
  <si>
    <t>Travis Homer</t>
  </si>
  <si>
    <t>Hunter Bryant</t>
  </si>
  <si>
    <t>Mohamed Sanu</t>
  </si>
  <si>
    <t>Jacob Eason</t>
  </si>
  <si>
    <t>Freddie Swain</t>
  </si>
  <si>
    <t>John Wolford</t>
  </si>
  <si>
    <t>Dare Ogunbowale</t>
  </si>
  <si>
    <t>Adam Humphries</t>
  </si>
  <si>
    <t>Dion Lewis</t>
  </si>
  <si>
    <t>Robert Griffin III</t>
  </si>
  <si>
    <t>DaeSean Hamilton</t>
  </si>
  <si>
    <t>Hakeem Butler</t>
  </si>
  <si>
    <t>Devine Ozigbo</t>
  </si>
  <si>
    <t>Phillip Walker</t>
  </si>
  <si>
    <t>Isaiah Coulter</t>
  </si>
  <si>
    <t>DeAndre Washington</t>
  </si>
  <si>
    <t>Mason Rudolph</t>
  </si>
  <si>
    <t>Maxx Williams</t>
  </si>
  <si>
    <t>Lil'Jordan Humphrey</t>
  </si>
  <si>
    <t>Bo Scarbrough</t>
  </si>
  <si>
    <t>J.J. Taylor</t>
  </si>
  <si>
    <t>Danny Amendola</t>
  </si>
  <si>
    <t>Devin Funchess</t>
  </si>
  <si>
    <t>Brandon Allen</t>
  </si>
  <si>
    <t>Taylor Heinicke</t>
  </si>
  <si>
    <t>Cedrick Wilson</t>
  </si>
  <si>
    <t>Raymond Calais</t>
  </si>
  <si>
    <t>Chris Evans</t>
  </si>
  <si>
    <t>Kaden Smith</t>
  </si>
  <si>
    <t>Ashton Dulin</t>
  </si>
  <si>
    <t>Kellen Mond</t>
  </si>
  <si>
    <t>Artavis Pierce</t>
  </si>
  <si>
    <t>Zay Jones</t>
  </si>
  <si>
    <t>Samaje Perine</t>
  </si>
  <si>
    <t>Cordarrelle Patterson</t>
  </si>
  <si>
    <t>Olabisi Johnson</t>
  </si>
  <si>
    <t>Chad Henne</t>
  </si>
  <si>
    <t>Tyrod Taylor</t>
  </si>
  <si>
    <t>Patrick Laird</t>
  </si>
  <si>
    <t>Chris Conley</t>
  </si>
  <si>
    <t>Jaeden Graham</t>
  </si>
  <si>
    <t>Stevie Scott III</t>
  </si>
  <si>
    <t>C.J. Beathard</t>
  </si>
  <si>
    <t>Ryan Griffin</t>
  </si>
  <si>
    <t>Nick Mullens</t>
  </si>
  <si>
    <t>Geronimo Allison</t>
  </si>
  <si>
    <t>Kenny Yeboah</t>
  </si>
  <si>
    <t>T.J. Yeldon</t>
  </si>
  <si>
    <t>LeSean McCoy</t>
  </si>
  <si>
    <t>D'Onta Foreman</t>
  </si>
  <si>
    <t>Qadree Ollison</t>
  </si>
  <si>
    <t>Dez Bryant</t>
  </si>
  <si>
    <t>Jeff Smith</t>
  </si>
  <si>
    <t>Tyler Kroft</t>
  </si>
  <si>
    <t>K.J. Hill</t>
  </si>
  <si>
    <t>Damonte Coxie</t>
  </si>
  <si>
    <t>Durham Smythe</t>
  </si>
  <si>
    <t>Equanimeous St. Brown</t>
  </si>
  <si>
    <t>Willie Snead IV</t>
  </si>
  <si>
    <t>Jarrett Stidham</t>
  </si>
  <si>
    <t>Albert Wilson</t>
  </si>
  <si>
    <t>Josh Adams</t>
  </si>
  <si>
    <t>Jonathan Williams</t>
  </si>
  <si>
    <t>Stephen Anderson</t>
  </si>
  <si>
    <t>Ricky Seals-Jones</t>
  </si>
  <si>
    <t>Colby Parkinson</t>
  </si>
  <si>
    <t>Byron Pringle</t>
  </si>
  <si>
    <t>Dontrell Hilliard</t>
  </si>
  <si>
    <t>Phillip Dorsett II</t>
  </si>
  <si>
    <t>Frank Gore</t>
  </si>
  <si>
    <t>Ihmir Smith-Marsette</t>
  </si>
  <si>
    <t>Chad Beebe</t>
  </si>
  <si>
    <t>Kylen Granson</t>
  </si>
  <si>
    <t>Frank Darby</t>
  </si>
  <si>
    <t>Ian Book</t>
  </si>
  <si>
    <t>FAN PTS</t>
  </si>
  <si>
    <t>QB</t>
  </si>
  <si>
    <t>RB</t>
  </si>
  <si>
    <t>TE</t>
  </si>
  <si>
    <t>WR</t>
  </si>
  <si>
    <t>AGE</t>
  </si>
  <si>
    <t>-</t>
  </si>
  <si>
    <t>Rvalue</t>
  </si>
  <si>
    <t>Pts. Value</t>
  </si>
  <si>
    <t>Age Value</t>
  </si>
  <si>
    <t>Longevity</t>
  </si>
  <si>
    <t>Variability</t>
  </si>
  <si>
    <t>Value</t>
  </si>
  <si>
    <t>TIER</t>
  </si>
  <si>
    <t>Trade Value</t>
  </si>
  <si>
    <t>TRADE VALUE</t>
  </si>
  <si>
    <t>AdjValue</t>
  </si>
  <si>
    <t>Tier</t>
  </si>
  <si>
    <t>Adjustment</t>
  </si>
  <si>
    <t>Adjustments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</si>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</sst>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0" fontId="17" fillId="33" borderId="0" xfId="0" applyFont="1" applyFill="1" applyAlignment="1">
      <alignment horizontal="center"/>
    </xf>
    <xf numFmtId="0" fontId="17" fillId="33" borderId="0" xfId="0" applyFont="1" applyFill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34" borderId="10" xfId="0" applyFill="1" applyBorder="1" applyAlignment="1">
      <alignment horizontal="center"/>
    </xf>
    <xf numFmtId="0" fontId="0" fillId="34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3B0452-F288-455A-8C87-83E1055EB21B}" name="Table1" displayName="Table1" ref="A1:T1048576" totalsRowShown="0" headerRowDxfId="58" dataDxfId="59">
  <autoFilter ref="A1:T1048576" xr:uid="{66624215-2A58-4403-90D7-F0C30F866AB9}"/>
  <tableColumns count="20">
    <tableColumn id="1" xr3:uid="{F11F551B-FA6B-45B3-ABA9-E4EC724132A4}" name="TRADE VALUE" dataDxfId="68"/>
    <tableColumn id="2" xr3:uid="{408CC92F-2932-45C2-8336-2C1BF26AA52B}" name="TIER" dataDxfId="67"/>
    <tableColumn id="3" xr3:uid="{A48B523F-267E-412F-80E1-4D2B923BCE6D}" name="RK" dataDxfId="66"/>
    <tableColumn id="4" xr3:uid="{E895CD57-63E3-477C-A7BE-90CB51C6FA48}" name="PLAYER NAME"/>
    <tableColumn id="5" xr3:uid="{E1DB7D79-553F-4C15-A512-403FD8A1BAE9}" name="TEAM"/>
    <tableColumn id="6" xr3:uid="{EDE14288-A6C6-41B7-BE90-47001D4BC8FB}" name="POS"/>
    <tableColumn id="7" xr3:uid="{23A47441-2A74-4336-A0AB-6482C3CAF0A5}" name="AGE"/>
    <tableColumn id="8" xr3:uid="{C6C7AFFB-675C-4E25-A2F2-FB43AE4CDF76}" name="BEST"/>
    <tableColumn id="9" xr3:uid="{2B2E6849-1E71-49EC-AD24-74667B0E87B7}" name="WORST"/>
    <tableColumn id="10" xr3:uid="{302F70D8-4C88-46B0-8503-74A80089DDAE}" name="AVG."/>
    <tableColumn id="11" xr3:uid="{F9CD3750-2472-48A0-99A5-FA969CF3F92B}" name="STD.DEV"/>
    <tableColumn id="12" xr3:uid="{32311472-37BF-4F98-A1CA-31C84EF1942F}" name="FAN PTS"/>
    <tableColumn id="13" xr3:uid="{534F04C0-8BEB-4268-9FAB-B9D629524FD7}" name="Rvalue" dataDxfId="65"/>
    <tableColumn id="14" xr3:uid="{78435CF8-7C8B-40A8-9F6B-3BDEDEDDDDAF}" name="Pts. Value" dataDxfId="64"/>
    <tableColumn id="15" xr3:uid="{02A37583-479A-4721-A4C1-C8A1727FAFA7}" name="Age Value" dataDxfId="63"/>
    <tableColumn id="16" xr3:uid="{3C08C4BF-79B5-4C3D-8430-533EB70567A2}" name="Longevity" dataDxfId="62"/>
    <tableColumn id="17" xr3:uid="{AA4DD356-3D18-4A0B-9A19-DC6CA86946A7}" name="Variability" dataDxfId="61"/>
    <tableColumn id="18" xr3:uid="{039E6D0B-6E68-439E-BD99-62989F02C36D}" name="Value" dataDxfId="60"/>
    <tableColumn id="19" xr3:uid="{00EBAA71-6DB0-4A81-9908-A26501CBF763}" name="AdjValue"/>
    <tableColumn id="20" xr3:uid="{E6762951-5707-4A57-BC0F-C825A6514F85}" name="Adjustment" dataDxfId="5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CA7CAB-75D7-41E5-BEEA-3A9958A84F44}" name="Table2" displayName="Table2" ref="A1:Q1048576" totalsRowShown="0" headerRowDxfId="47" dataDxfId="48">
  <autoFilter ref="A1:Q1048576" xr:uid="{EA9FF9F2-24EE-49A7-8A71-275DF9AC6B8D}"/>
  <tableColumns count="17">
    <tableColumn id="1" xr3:uid="{CBD226FA-C504-4B0F-B427-F9922C050907}" name="TIER" dataDxfId="56"/>
    <tableColumn id="2" xr3:uid="{63D6B047-DBAF-4841-9D20-5BE7F9A55A7E}" name="RK" dataDxfId="55"/>
    <tableColumn id="3" xr3:uid="{2D040F6A-A6D3-4CDF-B612-9F43F40AABAE}" name="PLAYER NAME"/>
    <tableColumn id="4" xr3:uid="{A08F62D3-7509-417E-B484-7B2973F72734}" name="TEAM"/>
    <tableColumn id="5" xr3:uid="{109CBC89-5115-4DF8-B142-F40C4D1D99D1}" name="POS"/>
    <tableColumn id="6" xr3:uid="{BB7F61CB-898B-474B-A34F-FF3C9298B210}" name="AGE"/>
    <tableColumn id="7" xr3:uid="{18DF314C-B4D0-435D-8842-729E49FF2A31}" name="BEST"/>
    <tableColumn id="8" xr3:uid="{5CE33B86-4568-4084-8FD5-4AD32E314016}" name="WORST"/>
    <tableColumn id="9" xr3:uid="{944372E6-DA31-446E-8EAF-68D0F1B5E227}" name="AVG."/>
    <tableColumn id="10" xr3:uid="{870ABE68-8BDC-4B9E-A19C-0F8749855CE1}" name="STD.DEV"/>
    <tableColumn id="11" xr3:uid="{FFF315D8-6882-4B66-9D6B-7E2A88CCAF35}" name="FAN PTS"/>
    <tableColumn id="12" xr3:uid="{1F998590-937A-49D1-A078-171F51748209}" name="Rvalue" dataDxfId="54"/>
    <tableColumn id="13" xr3:uid="{A4E0C66D-542B-4B84-A078-3FF09AB357B3}" name="Pts. Value" dataDxfId="53"/>
    <tableColumn id="14" xr3:uid="{F2B37ACF-8C15-42B0-99B8-7010969B25F0}" name="Age Value" dataDxfId="52"/>
    <tableColumn id="15" xr3:uid="{93066320-2E82-44C5-A840-8ED9B6E90130}" name="Longevity" dataDxfId="51"/>
    <tableColumn id="16" xr3:uid="{8EE9E33A-891C-4A3B-99D3-50A986389EDC}" name="Variability" dataDxfId="50"/>
    <tableColumn id="17" xr3:uid="{24AA65E9-E10E-4B9E-9687-207BD215527D}" name="Value" dataDxfId="49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CA65D1-2FA0-40ED-A092-CC3DE4BBA714}" name="Table3" displayName="Table3" ref="A1:Q1048576" totalsRowShown="0" headerRowDxfId="37" dataDxfId="38">
  <autoFilter ref="A1:Q1048576" xr:uid="{259B2BAB-2BD8-4E81-B22E-4CCA12F4677B}"/>
  <tableColumns count="17">
    <tableColumn id="1" xr3:uid="{C982B253-ACB3-44DB-817A-78B2B6EC7096}" name="Tier" dataDxfId="46"/>
    <tableColumn id="2" xr3:uid="{00DB9984-CA86-466B-B83E-EAFE19D6B0FD}" name="RK" dataDxfId="45"/>
    <tableColumn id="3" xr3:uid="{6365E77A-55D4-45E7-A5EF-D6995F6FBBC2}" name="PLAYER NAME"/>
    <tableColumn id="4" xr3:uid="{99A29A3A-BEE2-4ECB-A05D-79B194A39B97}" name="TEAM"/>
    <tableColumn id="5" xr3:uid="{1D1AE5B1-903F-4567-A6E0-DD3BE5C1EB14}" name="POS"/>
    <tableColumn id="6" xr3:uid="{E0F8D1A7-6C2E-4A22-B523-542B8F1347E0}" name="AGE"/>
    <tableColumn id="7" xr3:uid="{CD984B54-AE94-442C-BF70-AAA7696F08CC}" name="BEST"/>
    <tableColumn id="8" xr3:uid="{5E83A467-AB53-4623-B0BD-BA5BF297D1F0}" name="WORST"/>
    <tableColumn id="9" xr3:uid="{C938F5D0-8E16-4918-BDAA-A935AE283639}" name="AVG."/>
    <tableColumn id="10" xr3:uid="{4EBEB3B4-585D-4E89-BE15-1F85D351E098}" name="STD.DEV"/>
    <tableColumn id="11" xr3:uid="{052D6758-C77B-41A4-822A-ACD997AC616B}" name="FAN PTS"/>
    <tableColumn id="12" xr3:uid="{E7201548-F68E-427F-88B0-6EB69788B6AF}" name="Rvalue" dataDxfId="44"/>
    <tableColumn id="13" xr3:uid="{DDE3071B-BBD7-4814-AE61-02083B7297F8}" name="Pts. Value" dataDxfId="43"/>
    <tableColumn id="14" xr3:uid="{341C53E1-4129-4368-8B80-5541F37F360D}" name="Age Value" dataDxfId="42"/>
    <tableColumn id="15" xr3:uid="{A54F3A44-F208-4662-A3F1-F6506FEC5D1E}" name="Longevity" dataDxfId="41"/>
    <tableColumn id="16" xr3:uid="{BBC351A0-1460-42DC-B3A6-828772A20879}" name="Variability" dataDxfId="40"/>
    <tableColumn id="17" xr3:uid="{EF9C0ED6-5890-4CB9-8437-237B3E0C31AE}" name="Value" dataDxfId="3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212D91-7605-49EE-A406-A6DE5E4F4BE5}" name="Table4" displayName="Table4" ref="A1:Q1048576" totalsRowShown="0" headerRowDxfId="27" dataDxfId="28">
  <autoFilter ref="A1:Q1048576" xr:uid="{5777B126-1EA1-41EE-A329-5D096D26D28A}"/>
  <tableColumns count="17">
    <tableColumn id="1" xr3:uid="{C804D74D-3F52-45EA-92B8-CF1B7363E88B}" name="Tier" dataDxfId="36"/>
    <tableColumn id="2" xr3:uid="{FB6FE87D-B9C1-4DE2-92D9-872D075E925D}" name="RK" dataDxfId="35"/>
    <tableColumn id="3" xr3:uid="{27BBF08A-4A08-4AAE-9DEE-C4F43C78071B}" name="PLAYER NAME"/>
    <tableColumn id="4" xr3:uid="{E9F5A3DA-91AD-4320-873C-6656E0C928E5}" name="TEAM"/>
    <tableColumn id="5" xr3:uid="{764DDA5E-FF3A-4E6A-A9D3-72B804868004}" name="POS"/>
    <tableColumn id="6" xr3:uid="{6F18345E-3EE1-442B-9261-A9E0A602586A}" name="AGE"/>
    <tableColumn id="7" xr3:uid="{DE5A52D8-EFB4-4DE1-86D1-D0C6008A808D}" name="BEST"/>
    <tableColumn id="8" xr3:uid="{BEFFA7C4-ABA6-4594-8197-96DD41D6418A}" name="WORST"/>
    <tableColumn id="9" xr3:uid="{DE85197F-3703-4C96-B8A4-A21EEFAB4B2D}" name="AVG."/>
    <tableColumn id="10" xr3:uid="{04BBA965-3419-4F67-B31E-8F249DBD8610}" name="STD.DEV"/>
    <tableColumn id="11" xr3:uid="{2C75598D-DC25-4D7A-BF17-B27D0DCA09CF}" name="FAN PTS"/>
    <tableColumn id="12" xr3:uid="{4AAFCA9D-A9DA-4B76-B4BE-861A2ACB8993}" name="Rvalue" dataDxfId="34"/>
    <tableColumn id="13" xr3:uid="{3D18C4A6-0059-494E-BF04-A91C6FCE5224}" name="Pts. Value" dataDxfId="33"/>
    <tableColumn id="14" xr3:uid="{9809FCE6-4689-41FB-8EAF-8014BE4E232D}" name="Age Value" dataDxfId="32"/>
    <tableColumn id="15" xr3:uid="{4EBC5129-92E8-432D-913E-408C1A9D7381}" name="Longevity" dataDxfId="31"/>
    <tableColumn id="16" xr3:uid="{7D1A16C8-8D4D-4E89-B9A5-7EA367D8B2D5}" name="Variability" dataDxfId="30"/>
    <tableColumn id="17" xr3:uid="{762983B0-7AC0-4A48-8470-72DF7A3B19B5}" name="Value" dataDxfId="2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00D9E3-723F-4AFB-9394-6998A123CEA4}" name="Table5" displayName="Table5" ref="A1:Q1048576" totalsRowShown="0" headerRowDxfId="17" dataDxfId="18">
  <autoFilter ref="A1:Q1048576" xr:uid="{4105CA43-7976-4A30-A334-349DAAF34C14}"/>
  <tableColumns count="17">
    <tableColumn id="1" xr3:uid="{9EDF2CE3-CED9-4BF4-B067-3017AB1B98B5}" name="Tier" dataDxfId="26"/>
    <tableColumn id="2" xr3:uid="{700B7BD6-256A-473C-B5DA-ED0ED645900B}" name="RK" dataDxfId="25"/>
    <tableColumn id="3" xr3:uid="{DAE75463-8E7F-428E-8B62-642F92D51487}" name="PLAYER NAME"/>
    <tableColumn id="4" xr3:uid="{53753505-CBD1-4E65-80DB-87EBEC115B3A}" name="TEAM"/>
    <tableColumn id="5" xr3:uid="{538D3ED6-1C4D-4C71-9D2E-9E7987E945A4}" name="POS"/>
    <tableColumn id="6" xr3:uid="{691AB4B6-2EEC-4741-98D5-2D1D4B9D3325}" name="AGE"/>
    <tableColumn id="7" xr3:uid="{63402645-8EFE-448E-A8F5-61F49DB02DB2}" name="BEST"/>
    <tableColumn id="8" xr3:uid="{19B518DC-7C29-4747-9EA4-8FB074E5E114}" name="WORST"/>
    <tableColumn id="9" xr3:uid="{B75EE7A8-4BD9-49A8-87BA-6D8F2AC6004A}" name="AVG."/>
    <tableColumn id="10" xr3:uid="{A60605D1-D825-494A-9D6B-595785A440EE}" name="STD.DEV"/>
    <tableColumn id="11" xr3:uid="{1095E114-DFAA-445A-A69A-FF67776793C0}" name="FAN PTS"/>
    <tableColumn id="12" xr3:uid="{ADBB0016-8B15-4225-B43E-626F9F5B4A3F}" name="Rvalue" dataDxfId="24"/>
    <tableColumn id="13" xr3:uid="{158EF82F-29C8-436D-AC0F-A7873CC28113}" name="Pts. Value" dataDxfId="23"/>
    <tableColumn id="14" xr3:uid="{F5515EED-CD67-4D80-B518-0810C2714B8A}" name="Age Value" dataDxfId="22"/>
    <tableColumn id="15" xr3:uid="{203572A1-46CE-4504-85C9-AF9ED539CCE2}" name="Longevity" dataDxfId="21"/>
    <tableColumn id="16" xr3:uid="{93565D1D-CAB5-4982-9636-7E42D9CCA56D}" name="Variability" dataDxfId="20"/>
    <tableColumn id="17" xr3:uid="{20E9D5FD-86FD-4253-8B4B-6730A168FF7C}" name="Value" dataDxfId="19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DFFE04-8140-45EF-9C1A-51409428EA9B}" name="Table6" displayName="Table6" ref="A1:P1048576" totalsRowShown="0" headerRowDxfId="0" dataDxfId="1">
  <autoFilter ref="A1:P1048576" xr:uid="{B4BDC0F8-DECE-40E5-A79F-2B8403BB6A19}"/>
  <tableColumns count="16">
    <tableColumn id="1" xr3:uid="{344E8286-7188-4661-9A9F-38A165638910}" name="Trade Value" dataDxfId="16"/>
    <tableColumn id="2" xr3:uid="{446338B0-4ECB-4BEA-91D1-32FFB0CCFC49}" name="Tier" dataDxfId="15"/>
    <tableColumn id="3" xr3:uid="{2F873AD8-C68D-4731-B1B6-9CAEC35BB613}" name="RK" dataDxfId="14"/>
    <tableColumn id="4" xr3:uid="{14D6246B-A815-429D-B051-AA15C37E76C7}" name="PLAYER NAME"/>
    <tableColumn id="5" xr3:uid="{936669FD-1B8B-4D36-BA9D-B27C4DBCFEED}" name="TEAM" dataDxfId="13"/>
    <tableColumn id="6" xr3:uid="{E67AF2D1-1723-4F07-BCA8-6E6286013095}" name="POS" dataDxfId="12"/>
    <tableColumn id="7" xr3:uid="{5C5147ED-66B9-4206-ADC3-C209DF6E61BF}" name="AGE" dataDxfId="11"/>
    <tableColumn id="8" xr3:uid="{658A2CC1-653F-4A83-A5C7-6EFE8CE21C8C}" name="BEST" dataDxfId="10"/>
    <tableColumn id="9" xr3:uid="{8EC435CF-5062-4CBE-AE22-69052250CD1B}" name="WORST" dataDxfId="9"/>
    <tableColumn id="10" xr3:uid="{D743718D-6AAE-49D3-93F9-CC713E86F888}" name="AVG." dataDxfId="8"/>
    <tableColumn id="11" xr3:uid="{B5E82DB2-68B4-4EF4-A9F9-807B95FF1523}" name="STD.DEV" dataDxfId="7"/>
    <tableColumn id="12" xr3:uid="{0398286D-BDC0-4746-8B62-74C6CAF06DF5}" name="Rvalue" dataDxfId="6"/>
    <tableColumn id="13" xr3:uid="{294893B1-9D26-4967-8CD7-0315DA33D28C}" name="Variability" dataDxfId="5"/>
    <tableColumn id="14" xr3:uid="{479856D8-BC0B-436D-A3B4-7462826AAEA2}" name="Value" dataDxfId="4"/>
    <tableColumn id="15" xr3:uid="{074BB2C9-3DCA-4B80-B789-BC5926377F6F}" name="AdjValue" dataDxfId="3"/>
    <tableColumn id="16" xr3:uid="{F239C1DD-3AE8-4018-869C-57C9CCE9D48D}" name="Adjustments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04"/>
  <sheetViews>
    <sheetView tabSelected="1" workbookViewId="0">
      <selection activeCell="A12" sqref="A12"/>
    </sheetView>
  </sheetViews>
  <sheetFormatPr defaultRowHeight="15" x14ac:dyDescent="0.25"/>
  <cols>
    <col min="1" max="1" width="17.7109375" style="1" bestFit="1" customWidth="1"/>
    <col min="2" max="2" width="5.140625" style="1" hidden="1" customWidth="1"/>
    <col min="3" max="3" width="4" style="1" hidden="1" customWidth="1"/>
    <col min="4" max="4" width="18.5703125" bestFit="1" customWidth="1"/>
    <col min="9" max="9" width="9.7109375" customWidth="1"/>
    <col min="11" max="11" width="10.5703125" customWidth="1"/>
    <col min="12" max="12" width="10.42578125" customWidth="1"/>
    <col min="13" max="13" width="9.140625" style="1"/>
    <col min="14" max="14" width="12" style="1" customWidth="1"/>
    <col min="15" max="15" width="12.140625" style="1" customWidth="1"/>
    <col min="16" max="16" width="11.7109375" style="1" customWidth="1"/>
    <col min="17" max="17" width="12.28515625" style="1" customWidth="1"/>
    <col min="18" max="18" width="9.140625" style="1"/>
    <col min="19" max="19" width="11.28515625" customWidth="1"/>
    <col min="20" max="20" width="13.5703125" style="1" customWidth="1"/>
  </cols>
  <sheetData>
    <row r="1" spans="1:20" s="2" customFormat="1" x14ac:dyDescent="0.25">
      <c r="A1" s="3" t="s">
        <v>524</v>
      </c>
      <c r="B1" s="3" t="s">
        <v>522</v>
      </c>
      <c r="C1" s="3" t="s">
        <v>0</v>
      </c>
      <c r="D1" s="2" t="s">
        <v>1</v>
      </c>
      <c r="E1" s="2" t="s">
        <v>2</v>
      </c>
      <c r="F1" s="3" t="s">
        <v>3</v>
      </c>
      <c r="G1" s="3" t="s">
        <v>514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509</v>
      </c>
      <c r="M1" s="3" t="s">
        <v>516</v>
      </c>
      <c r="N1" s="3" t="s">
        <v>517</v>
      </c>
      <c r="O1" s="3" t="s">
        <v>518</v>
      </c>
      <c r="P1" s="3" t="s">
        <v>519</v>
      </c>
      <c r="Q1" s="3" t="s">
        <v>520</v>
      </c>
      <c r="R1" s="3" t="s">
        <v>521</v>
      </c>
      <c r="S1" s="2" t="s">
        <v>525</v>
      </c>
      <c r="T1" s="3" t="s">
        <v>527</v>
      </c>
    </row>
    <row r="2" spans="1:20" x14ac:dyDescent="0.25">
      <c r="A2" s="6">
        <f t="shared" ref="A2:A65" si="0">S2+T2</f>
        <v>79.815999999999988</v>
      </c>
      <c r="B2" s="1">
        <v>1</v>
      </c>
      <c r="C2" s="1">
        <v>3</v>
      </c>
      <c r="D2" t="s">
        <v>12</v>
      </c>
      <c r="E2" t="s">
        <v>13</v>
      </c>
      <c r="F2" s="1" t="s">
        <v>511</v>
      </c>
      <c r="G2" s="1">
        <v>25</v>
      </c>
      <c r="H2" s="1">
        <v>2</v>
      </c>
      <c r="I2" s="1">
        <v>7</v>
      </c>
      <c r="J2" s="1">
        <v>3.3</v>
      </c>
      <c r="K2" s="1">
        <v>1</v>
      </c>
      <c r="L2" s="1">
        <v>24.1</v>
      </c>
      <c r="M2" s="1">
        <f t="shared" ref="M2:M65" si="1">500-C2</f>
        <v>497</v>
      </c>
      <c r="N2" s="1">
        <f t="shared" ref="N2:N40" si="2">L2-12</f>
        <v>12.100000000000001</v>
      </c>
      <c r="O2" s="1">
        <f>30-G2</f>
        <v>5</v>
      </c>
      <c r="P2" s="1">
        <f t="shared" ref="P2:P65" si="3">O2*2</f>
        <v>10</v>
      </c>
      <c r="Q2" s="1">
        <f t="shared" ref="Q2:Q65" si="4">K2*3</f>
        <v>3</v>
      </c>
      <c r="R2" s="1">
        <f>M2+(N2*3)+P2-Q2</f>
        <v>540.29999999999995</v>
      </c>
      <c r="S2" s="5">
        <f>((((R2*(19-B2))*2)/(B2+2)-(B2+1))/100)+8</f>
        <v>72.815999999999988</v>
      </c>
      <c r="T2" s="1">
        <v>7</v>
      </c>
    </row>
    <row r="3" spans="1:20" x14ac:dyDescent="0.25">
      <c r="A3" s="6">
        <f t="shared" si="0"/>
        <v>75.815999999999988</v>
      </c>
      <c r="B3" s="1">
        <v>1</v>
      </c>
      <c r="C3" s="1">
        <v>1</v>
      </c>
      <c r="D3" t="s">
        <v>8</v>
      </c>
      <c r="E3" t="s">
        <v>9</v>
      </c>
      <c r="F3" s="1" t="s">
        <v>511</v>
      </c>
      <c r="G3" s="1">
        <v>24</v>
      </c>
      <c r="H3" s="1">
        <v>1</v>
      </c>
      <c r="I3" s="1">
        <v>1</v>
      </c>
      <c r="J3" s="1">
        <v>1</v>
      </c>
      <c r="K3" s="1">
        <v>0</v>
      </c>
      <c r="L3" s="1">
        <v>30.1</v>
      </c>
      <c r="M3" s="1">
        <f t="shared" si="1"/>
        <v>499</v>
      </c>
      <c r="N3" s="1">
        <f t="shared" si="2"/>
        <v>18.100000000000001</v>
      </c>
      <c r="O3" s="1">
        <f>30-G3</f>
        <v>6</v>
      </c>
      <c r="P3" s="1">
        <f t="shared" si="3"/>
        <v>12</v>
      </c>
      <c r="Q3" s="1">
        <f t="shared" si="4"/>
        <v>0</v>
      </c>
      <c r="R3" s="1">
        <f>M3+(N3*3)+P3-Q3</f>
        <v>565.29999999999995</v>
      </c>
      <c r="S3" s="5">
        <f>((((R3*(19-B3))*2)/(B3+2)-(B3+1))/100)+8</f>
        <v>75.815999999999988</v>
      </c>
    </row>
    <row r="4" spans="1:20" x14ac:dyDescent="0.25">
      <c r="A4" s="6">
        <f t="shared" si="0"/>
        <v>75.540000000000006</v>
      </c>
      <c r="B4" s="1">
        <v>1</v>
      </c>
      <c r="C4" s="1">
        <v>5</v>
      </c>
      <c r="D4" t="s">
        <v>16</v>
      </c>
      <c r="E4" t="s">
        <v>17</v>
      </c>
      <c r="F4" s="1" t="s">
        <v>511</v>
      </c>
      <c r="G4" s="1">
        <v>25</v>
      </c>
      <c r="H4" s="1">
        <v>2</v>
      </c>
      <c r="I4" s="1">
        <v>14</v>
      </c>
      <c r="J4" s="1">
        <v>5.4</v>
      </c>
      <c r="K4" s="1">
        <v>2.2000000000000002</v>
      </c>
      <c r="L4" s="1">
        <v>25.2</v>
      </c>
      <c r="M4" s="1">
        <f t="shared" si="1"/>
        <v>495</v>
      </c>
      <c r="N4" s="1">
        <f t="shared" si="2"/>
        <v>13.2</v>
      </c>
      <c r="O4" s="1">
        <f>30-G4</f>
        <v>5</v>
      </c>
      <c r="P4" s="1">
        <f t="shared" si="3"/>
        <v>10</v>
      </c>
      <c r="Q4" s="1">
        <f t="shared" si="4"/>
        <v>6.6000000000000005</v>
      </c>
      <c r="R4" s="1">
        <f>M4+(N4*3)+P4-Q4</f>
        <v>538</v>
      </c>
      <c r="S4" s="5">
        <f>((((R4*(19-B4))*2)/(B4+2)-(B4+1))/100)+8</f>
        <v>72.540000000000006</v>
      </c>
      <c r="T4" s="1">
        <v>3</v>
      </c>
    </row>
    <row r="5" spans="1:20" x14ac:dyDescent="0.25">
      <c r="A5" s="6">
        <f t="shared" si="0"/>
        <v>68.62</v>
      </c>
      <c r="B5" s="1">
        <v>1</v>
      </c>
      <c r="C5" s="1">
        <v>6</v>
      </c>
      <c r="D5" t="s">
        <v>18</v>
      </c>
      <c r="E5" t="s">
        <v>19</v>
      </c>
      <c r="F5" s="1" t="s">
        <v>513</v>
      </c>
      <c r="G5" s="1">
        <v>28</v>
      </c>
      <c r="H5" s="1">
        <v>3</v>
      </c>
      <c r="I5" s="1">
        <v>14</v>
      </c>
      <c r="J5" s="1">
        <v>6.5</v>
      </c>
      <c r="K5" s="1">
        <v>2.4</v>
      </c>
      <c r="L5" s="1">
        <v>25.6</v>
      </c>
      <c r="M5" s="1">
        <f t="shared" si="1"/>
        <v>494</v>
      </c>
      <c r="N5" s="1">
        <f t="shared" si="2"/>
        <v>13.600000000000001</v>
      </c>
      <c r="O5" s="1">
        <f>32-G5</f>
        <v>4</v>
      </c>
      <c r="P5" s="1">
        <f t="shared" si="3"/>
        <v>8</v>
      </c>
      <c r="Q5" s="1">
        <f t="shared" si="4"/>
        <v>7.1999999999999993</v>
      </c>
      <c r="R5" s="1">
        <f>M5+(N5*2)+P5-Q5</f>
        <v>522</v>
      </c>
      <c r="S5" s="5">
        <f>((((R5*(19-B5))*2)/(B5+2)-(B5+1))/100)+6</f>
        <v>68.62</v>
      </c>
    </row>
    <row r="6" spans="1:20" x14ac:dyDescent="0.25">
      <c r="A6" s="6">
        <f t="shared" si="0"/>
        <v>56.387999999999991</v>
      </c>
      <c r="B6" s="1">
        <v>2</v>
      </c>
      <c r="C6" s="1">
        <v>7</v>
      </c>
      <c r="D6" t="s">
        <v>20</v>
      </c>
      <c r="E6" t="s">
        <v>21</v>
      </c>
      <c r="F6" s="1" t="s">
        <v>513</v>
      </c>
      <c r="G6" s="1">
        <v>27</v>
      </c>
      <c r="H6" s="1">
        <v>5</v>
      </c>
      <c r="I6" s="1">
        <v>21</v>
      </c>
      <c r="J6" s="1">
        <v>9.3000000000000007</v>
      </c>
      <c r="K6" s="1">
        <v>4</v>
      </c>
      <c r="L6" s="1">
        <v>21.9</v>
      </c>
      <c r="M6" s="1">
        <f t="shared" si="1"/>
        <v>493</v>
      </c>
      <c r="N6" s="1">
        <f t="shared" si="2"/>
        <v>9.8999999999999986</v>
      </c>
      <c r="O6" s="1">
        <f>32-G6</f>
        <v>5</v>
      </c>
      <c r="P6" s="1">
        <f t="shared" si="3"/>
        <v>10</v>
      </c>
      <c r="Q6" s="1">
        <f t="shared" si="4"/>
        <v>12</v>
      </c>
      <c r="R6" s="1">
        <f>M6+(N6*2)+P6-Q6</f>
        <v>510.79999999999995</v>
      </c>
      <c r="S6" s="5">
        <f>((((R6*(19-B6))*2)/(B6+2)-(B6+1))/100)+6</f>
        <v>49.387999999999991</v>
      </c>
      <c r="T6" s="1">
        <v>7</v>
      </c>
    </row>
    <row r="7" spans="1:20" x14ac:dyDescent="0.25">
      <c r="A7" s="6">
        <f t="shared" si="0"/>
        <v>56.342500000000001</v>
      </c>
      <c r="B7" s="1">
        <v>2</v>
      </c>
      <c r="C7" s="1">
        <v>15</v>
      </c>
      <c r="D7" t="s">
        <v>33</v>
      </c>
      <c r="E7" t="s">
        <v>34</v>
      </c>
      <c r="F7" s="1" t="s">
        <v>513</v>
      </c>
      <c r="G7" s="1">
        <v>27</v>
      </c>
      <c r="H7" s="1">
        <v>9</v>
      </c>
      <c r="I7" s="1">
        <v>26</v>
      </c>
      <c r="J7" s="1">
        <v>16.399999999999999</v>
      </c>
      <c r="K7" s="1">
        <v>4.5</v>
      </c>
      <c r="L7" s="1">
        <v>20.5</v>
      </c>
      <c r="M7" s="1">
        <f t="shared" si="1"/>
        <v>485</v>
      </c>
      <c r="N7" s="1">
        <f t="shared" si="2"/>
        <v>8.5</v>
      </c>
      <c r="O7" s="1">
        <f>32-G7</f>
        <v>5</v>
      </c>
      <c r="P7" s="1">
        <f t="shared" si="3"/>
        <v>10</v>
      </c>
      <c r="Q7" s="1">
        <f t="shared" si="4"/>
        <v>13.5</v>
      </c>
      <c r="R7" s="1">
        <f>M7+(N7*2)+P7-Q7</f>
        <v>498.5</v>
      </c>
      <c r="S7" s="5">
        <f>((((R7*(19-B7))*2)/(B7+2)-(B7+1))/100)+6</f>
        <v>48.342500000000001</v>
      </c>
      <c r="T7" s="1">
        <v>8</v>
      </c>
    </row>
    <row r="8" spans="1:20" x14ac:dyDescent="0.25">
      <c r="A8" s="6">
        <f t="shared" si="0"/>
        <v>54.786999999999999</v>
      </c>
      <c r="B8" s="1">
        <v>2</v>
      </c>
      <c r="C8" s="1">
        <v>17</v>
      </c>
      <c r="D8" t="s">
        <v>37</v>
      </c>
      <c r="E8" t="s">
        <v>38</v>
      </c>
      <c r="F8" s="1" t="s">
        <v>513</v>
      </c>
      <c r="G8" s="1">
        <v>28</v>
      </c>
      <c r="H8" s="1">
        <v>7</v>
      </c>
      <c r="I8" s="1">
        <v>37</v>
      </c>
      <c r="J8" s="1">
        <v>18.399999999999999</v>
      </c>
      <c r="K8" s="1">
        <v>7.6</v>
      </c>
      <c r="L8" s="1">
        <v>18</v>
      </c>
      <c r="M8" s="1">
        <f t="shared" si="1"/>
        <v>483</v>
      </c>
      <c r="N8" s="1">
        <f t="shared" si="2"/>
        <v>6</v>
      </c>
      <c r="O8" s="1">
        <f>32-G8</f>
        <v>4</v>
      </c>
      <c r="P8" s="1">
        <f t="shared" si="3"/>
        <v>8</v>
      </c>
      <c r="Q8" s="1">
        <f t="shared" si="4"/>
        <v>22.799999999999997</v>
      </c>
      <c r="R8" s="1">
        <f>M8+(N8*2)+P8-Q8</f>
        <v>480.2</v>
      </c>
      <c r="S8" s="5">
        <f>((((R8*(19-B8))*2)/(B8+2)-(B8+1))/100)+6</f>
        <v>46.786999999999999</v>
      </c>
      <c r="T8" s="1">
        <v>8</v>
      </c>
    </row>
    <row r="9" spans="1:20" x14ac:dyDescent="0.25">
      <c r="A9" s="6">
        <f t="shared" si="0"/>
        <v>54.038999999999994</v>
      </c>
      <c r="B9" s="1">
        <v>2</v>
      </c>
      <c r="C9" s="1">
        <v>27</v>
      </c>
      <c r="D9" t="s">
        <v>53</v>
      </c>
      <c r="E9" t="s">
        <v>54</v>
      </c>
      <c r="F9" s="1" t="s">
        <v>511</v>
      </c>
      <c r="G9" s="1">
        <v>23</v>
      </c>
      <c r="H9" s="1">
        <v>17</v>
      </c>
      <c r="I9" s="1">
        <v>51</v>
      </c>
      <c r="J9" s="1">
        <v>29.7</v>
      </c>
      <c r="K9" s="1">
        <v>8.6</v>
      </c>
      <c r="L9" s="1">
        <v>15.4</v>
      </c>
      <c r="M9" s="1">
        <f t="shared" si="1"/>
        <v>473</v>
      </c>
      <c r="N9" s="1">
        <f t="shared" si="2"/>
        <v>3.4000000000000004</v>
      </c>
      <c r="O9" s="1">
        <f>30-G9</f>
        <v>7</v>
      </c>
      <c r="P9" s="1">
        <f t="shared" si="3"/>
        <v>14</v>
      </c>
      <c r="Q9" s="1">
        <f t="shared" si="4"/>
        <v>25.799999999999997</v>
      </c>
      <c r="R9" s="1">
        <f>M9+(N9*3)+P9-Q9</f>
        <v>471.4</v>
      </c>
      <c r="S9" s="5">
        <f>((((R9*(19-B9))*2)/(B9+2)-(B9+1))/100)+8</f>
        <v>48.038999999999994</v>
      </c>
      <c r="T9" s="1">
        <v>6</v>
      </c>
    </row>
    <row r="10" spans="1:20" x14ac:dyDescent="0.25">
      <c r="A10" s="6">
        <f t="shared" si="0"/>
        <v>52.716000000000001</v>
      </c>
      <c r="B10" s="1">
        <v>2</v>
      </c>
      <c r="C10" s="1">
        <v>37</v>
      </c>
      <c r="D10" t="s">
        <v>69</v>
      </c>
      <c r="E10" t="s">
        <v>65</v>
      </c>
      <c r="F10" s="1" t="s">
        <v>513</v>
      </c>
      <c r="G10" s="1">
        <v>28</v>
      </c>
      <c r="H10" s="1">
        <v>20</v>
      </c>
      <c r="I10" s="1">
        <v>52</v>
      </c>
      <c r="J10" s="1">
        <v>35.4</v>
      </c>
      <c r="K10" s="1">
        <v>4.8</v>
      </c>
      <c r="L10" s="1">
        <v>17.5</v>
      </c>
      <c r="M10" s="1">
        <f t="shared" si="1"/>
        <v>463</v>
      </c>
      <c r="N10" s="1">
        <f t="shared" si="2"/>
        <v>5.5</v>
      </c>
      <c r="O10" s="1">
        <f>32-G10</f>
        <v>4</v>
      </c>
      <c r="P10" s="1">
        <f t="shared" si="3"/>
        <v>8</v>
      </c>
      <c r="Q10" s="1">
        <f t="shared" si="4"/>
        <v>14.399999999999999</v>
      </c>
      <c r="R10" s="1">
        <f>M10+(N10*2)+P10-Q10</f>
        <v>467.6</v>
      </c>
      <c r="S10" s="5">
        <f>((((R10*(19-B10))*2)/(B10+2)-(B10+1))/100)+6</f>
        <v>45.716000000000001</v>
      </c>
      <c r="T10" s="1">
        <v>7</v>
      </c>
    </row>
    <row r="11" spans="1:20" x14ac:dyDescent="0.25">
      <c r="A11" s="6">
        <f t="shared" si="0"/>
        <v>52.076500000000003</v>
      </c>
      <c r="B11" s="1">
        <v>2</v>
      </c>
      <c r="C11" s="1">
        <v>4</v>
      </c>
      <c r="D11" t="s">
        <v>14</v>
      </c>
      <c r="E11" t="s">
        <v>15</v>
      </c>
      <c r="F11" s="1" t="s">
        <v>511</v>
      </c>
      <c r="G11" s="1">
        <v>22</v>
      </c>
      <c r="H11" s="1">
        <v>2</v>
      </c>
      <c r="I11" s="1">
        <v>14</v>
      </c>
      <c r="J11" s="1">
        <v>5.2</v>
      </c>
      <c r="K11" s="1">
        <v>2.6</v>
      </c>
      <c r="L11" s="1">
        <v>16.899999999999999</v>
      </c>
      <c r="M11" s="1">
        <f t="shared" si="1"/>
        <v>496</v>
      </c>
      <c r="N11" s="1">
        <f t="shared" si="2"/>
        <v>4.8999999999999986</v>
      </c>
      <c r="O11" s="1">
        <f>30-G11</f>
        <v>8</v>
      </c>
      <c r="P11" s="1">
        <f t="shared" si="3"/>
        <v>16</v>
      </c>
      <c r="Q11" s="1">
        <f t="shared" si="4"/>
        <v>7.8000000000000007</v>
      </c>
      <c r="R11" s="1">
        <f>M11+(N11*3)+P11-Q11</f>
        <v>518.90000000000009</v>
      </c>
      <c r="S11" s="5">
        <f>((((R11*(19-B11))*2)/(B11+2)-(B11+1))/100)+8</f>
        <v>52.076500000000003</v>
      </c>
    </row>
    <row r="12" spans="1:20" x14ac:dyDescent="0.25">
      <c r="A12" s="6">
        <f t="shared" si="0"/>
        <v>51.458500000000001</v>
      </c>
      <c r="B12" s="1">
        <v>2</v>
      </c>
      <c r="C12" s="1">
        <v>28</v>
      </c>
      <c r="D12" t="s">
        <v>55</v>
      </c>
      <c r="E12" t="s">
        <v>56</v>
      </c>
      <c r="F12" s="1" t="s">
        <v>513</v>
      </c>
      <c r="G12" s="1">
        <v>25</v>
      </c>
      <c r="H12" s="1">
        <v>25</v>
      </c>
      <c r="I12" s="1">
        <v>39</v>
      </c>
      <c r="J12" s="1">
        <v>29.7</v>
      </c>
      <c r="K12" s="1">
        <v>1.9</v>
      </c>
      <c r="L12" s="1">
        <v>15.9</v>
      </c>
      <c r="M12" s="1">
        <f t="shared" si="1"/>
        <v>472</v>
      </c>
      <c r="N12" s="1">
        <f t="shared" si="2"/>
        <v>3.9000000000000004</v>
      </c>
      <c r="O12" s="1">
        <f>32-G12</f>
        <v>7</v>
      </c>
      <c r="P12" s="1">
        <f t="shared" si="3"/>
        <v>14</v>
      </c>
      <c r="Q12" s="1">
        <f t="shared" si="4"/>
        <v>5.6999999999999993</v>
      </c>
      <c r="R12" s="1">
        <f>M12+(N12*2)+P12-Q12</f>
        <v>488.1</v>
      </c>
      <c r="S12" s="5">
        <f>((((R12*(19-B12))*2)/(B12+2)-(B12+1))/100)+6</f>
        <v>47.458500000000001</v>
      </c>
      <c r="T12" s="1">
        <v>4</v>
      </c>
    </row>
    <row r="13" spans="1:20" x14ac:dyDescent="0.25">
      <c r="A13" s="6">
        <f t="shared" si="0"/>
        <v>51.090499999999992</v>
      </c>
      <c r="B13" s="1">
        <v>2</v>
      </c>
      <c r="C13" s="1">
        <v>9</v>
      </c>
      <c r="D13" t="s">
        <v>24</v>
      </c>
      <c r="E13" t="s">
        <v>25</v>
      </c>
      <c r="F13" s="1" t="s">
        <v>511</v>
      </c>
      <c r="G13" s="1">
        <v>25</v>
      </c>
      <c r="H13" s="1">
        <v>7</v>
      </c>
      <c r="I13" s="1">
        <v>19</v>
      </c>
      <c r="J13" s="1">
        <v>11.6</v>
      </c>
      <c r="K13" s="1">
        <v>3.2</v>
      </c>
      <c r="L13" s="1">
        <v>17.3</v>
      </c>
      <c r="M13" s="1">
        <f t="shared" si="1"/>
        <v>491</v>
      </c>
      <c r="N13" s="1">
        <f t="shared" si="2"/>
        <v>5.3000000000000007</v>
      </c>
      <c r="O13" s="1">
        <f>30-G13</f>
        <v>5</v>
      </c>
      <c r="P13" s="1">
        <f t="shared" si="3"/>
        <v>10</v>
      </c>
      <c r="Q13" s="1">
        <f t="shared" si="4"/>
        <v>9.6000000000000014</v>
      </c>
      <c r="R13" s="1">
        <f>M13+(N13*3)+P13-Q13</f>
        <v>507.29999999999995</v>
      </c>
      <c r="S13" s="5">
        <f>((((R13*(19-B13))*2)/(B13+2)-(B13+1))/100)+8</f>
        <v>51.090499999999992</v>
      </c>
    </row>
    <row r="14" spans="1:20" x14ac:dyDescent="0.25">
      <c r="A14" s="6">
        <f t="shared" si="0"/>
        <v>51.039499999999997</v>
      </c>
      <c r="B14" s="1">
        <v>2</v>
      </c>
      <c r="C14" s="1">
        <v>8</v>
      </c>
      <c r="D14" t="s">
        <v>22</v>
      </c>
      <c r="E14" t="s">
        <v>23</v>
      </c>
      <c r="F14" s="1" t="s">
        <v>511</v>
      </c>
      <c r="G14" s="1">
        <v>27</v>
      </c>
      <c r="H14" s="1">
        <v>4</v>
      </c>
      <c r="I14" s="1">
        <v>55</v>
      </c>
      <c r="J14" s="1">
        <v>11.4</v>
      </c>
      <c r="K14" s="1">
        <v>5.9</v>
      </c>
      <c r="L14" s="1">
        <v>20.8</v>
      </c>
      <c r="M14" s="1">
        <f t="shared" si="1"/>
        <v>492</v>
      </c>
      <c r="N14" s="1">
        <f t="shared" si="2"/>
        <v>8.8000000000000007</v>
      </c>
      <c r="O14" s="1">
        <f>30-G14</f>
        <v>3</v>
      </c>
      <c r="P14" s="1">
        <f t="shared" si="3"/>
        <v>6</v>
      </c>
      <c r="Q14" s="1">
        <f t="shared" si="4"/>
        <v>17.700000000000003</v>
      </c>
      <c r="R14" s="1">
        <f>M14+(N14*3)+P14-Q14</f>
        <v>506.7</v>
      </c>
      <c r="S14" s="5">
        <f>((((R14*(19-B14))*2)/(B14+2)-(B14+1))/100)+8</f>
        <v>51.039499999999997</v>
      </c>
    </row>
    <row r="15" spans="1:20" x14ac:dyDescent="0.25">
      <c r="A15" s="6">
        <f t="shared" si="0"/>
        <v>50.951500000000003</v>
      </c>
      <c r="B15" s="1">
        <v>2</v>
      </c>
      <c r="C15" s="1">
        <v>23</v>
      </c>
      <c r="D15" t="s">
        <v>47</v>
      </c>
      <c r="E15" t="s">
        <v>48</v>
      </c>
      <c r="F15" s="1" t="s">
        <v>513</v>
      </c>
      <c r="G15" s="1">
        <v>26</v>
      </c>
      <c r="H15" s="1">
        <v>16</v>
      </c>
      <c r="I15" s="1">
        <v>35</v>
      </c>
      <c r="J15" s="1">
        <v>23.8</v>
      </c>
      <c r="K15" s="1">
        <v>2.9</v>
      </c>
      <c r="L15" s="1">
        <v>18.8</v>
      </c>
      <c r="M15" s="1">
        <f t="shared" si="1"/>
        <v>477</v>
      </c>
      <c r="N15" s="1">
        <f t="shared" si="2"/>
        <v>6.8000000000000007</v>
      </c>
      <c r="O15" s="1">
        <f>32-G15</f>
        <v>6</v>
      </c>
      <c r="P15" s="1">
        <f t="shared" si="3"/>
        <v>12</v>
      </c>
      <c r="Q15" s="1">
        <f t="shared" si="4"/>
        <v>8.6999999999999993</v>
      </c>
      <c r="R15" s="1">
        <f>M15+(N15*2)+P15-Q15</f>
        <v>493.90000000000003</v>
      </c>
      <c r="S15" s="5">
        <f>((((R15*(19-B15))*2)/(B15+2)-(B15+1))/100)+6</f>
        <v>47.951500000000003</v>
      </c>
      <c r="T15" s="1">
        <v>3</v>
      </c>
    </row>
    <row r="16" spans="1:20" x14ac:dyDescent="0.25">
      <c r="A16" s="6">
        <f t="shared" si="0"/>
        <v>49.994000000000007</v>
      </c>
      <c r="B16" s="1">
        <v>2</v>
      </c>
      <c r="C16" s="1">
        <v>2</v>
      </c>
      <c r="D16" t="s">
        <v>10</v>
      </c>
      <c r="E16" t="s">
        <v>11</v>
      </c>
      <c r="F16" s="1" t="s">
        <v>511</v>
      </c>
      <c r="G16" s="1">
        <v>24</v>
      </c>
      <c r="H16" s="1">
        <v>2</v>
      </c>
      <c r="I16" s="1">
        <v>8</v>
      </c>
      <c r="J16" s="1">
        <v>2.8</v>
      </c>
      <c r="K16" s="1">
        <v>0.9</v>
      </c>
      <c r="L16" s="1">
        <v>7.7</v>
      </c>
      <c r="M16" s="1">
        <f t="shared" si="1"/>
        <v>498</v>
      </c>
      <c r="N16" s="1">
        <f t="shared" si="2"/>
        <v>-4.3</v>
      </c>
      <c r="O16" s="1">
        <f>30-G16</f>
        <v>6</v>
      </c>
      <c r="P16" s="1">
        <f t="shared" si="3"/>
        <v>12</v>
      </c>
      <c r="Q16" s="1">
        <f t="shared" si="4"/>
        <v>2.7</v>
      </c>
      <c r="R16" s="1">
        <f>M16+(N16*3)+P16-Q16</f>
        <v>494.40000000000003</v>
      </c>
      <c r="S16" s="5">
        <f>((((R16*(19-B16))*2)/(B16+2)-(B16+1))/100)+8</f>
        <v>49.994000000000007</v>
      </c>
    </row>
    <row r="17" spans="1:20" x14ac:dyDescent="0.25">
      <c r="A17" s="6">
        <f t="shared" si="0"/>
        <v>49.552</v>
      </c>
      <c r="B17" s="1">
        <v>2</v>
      </c>
      <c r="C17" s="1">
        <v>16</v>
      </c>
      <c r="D17" t="s">
        <v>35</v>
      </c>
      <c r="E17" t="s">
        <v>36</v>
      </c>
      <c r="F17" s="1" t="s">
        <v>511</v>
      </c>
      <c r="G17" s="1">
        <v>22</v>
      </c>
      <c r="H17" s="1">
        <v>7</v>
      </c>
      <c r="I17" s="1">
        <v>40</v>
      </c>
      <c r="J17" s="1">
        <v>18.2</v>
      </c>
      <c r="K17" s="1">
        <v>6.2</v>
      </c>
      <c r="L17" s="1">
        <v>14.6</v>
      </c>
      <c r="M17" s="1">
        <f t="shared" si="1"/>
        <v>484</v>
      </c>
      <c r="N17" s="1">
        <f t="shared" si="2"/>
        <v>2.5999999999999996</v>
      </c>
      <c r="O17" s="1">
        <f>30-G17</f>
        <v>8</v>
      </c>
      <c r="P17" s="1">
        <f t="shared" si="3"/>
        <v>16</v>
      </c>
      <c r="Q17" s="1">
        <f t="shared" si="4"/>
        <v>18.600000000000001</v>
      </c>
      <c r="R17" s="1">
        <f>M17+(N17*3)+P17-Q17</f>
        <v>489.2</v>
      </c>
      <c r="S17" s="5">
        <f>((((R17*(19-B17))*2)/(B17+2)-(B17+1))/100)+8</f>
        <v>49.552</v>
      </c>
    </row>
    <row r="18" spans="1:20" x14ac:dyDescent="0.25">
      <c r="A18" s="6">
        <f t="shared" si="0"/>
        <v>45.698999999999998</v>
      </c>
      <c r="B18" s="1">
        <v>2</v>
      </c>
      <c r="C18" s="1">
        <v>40</v>
      </c>
      <c r="D18" t="s">
        <v>72</v>
      </c>
      <c r="E18" t="s">
        <v>56</v>
      </c>
      <c r="F18" s="1" t="s">
        <v>513</v>
      </c>
      <c r="G18" s="1">
        <v>27</v>
      </c>
      <c r="H18" s="1">
        <v>34</v>
      </c>
      <c r="I18" s="1">
        <v>65</v>
      </c>
      <c r="J18" s="1">
        <v>38.9</v>
      </c>
      <c r="K18" s="1">
        <v>3.2</v>
      </c>
      <c r="L18" s="1">
        <v>15.5</v>
      </c>
      <c r="M18" s="1">
        <f t="shared" si="1"/>
        <v>460</v>
      </c>
      <c r="N18" s="1">
        <f t="shared" si="2"/>
        <v>3.5</v>
      </c>
      <c r="O18" s="1">
        <f>32-G18</f>
        <v>5</v>
      </c>
      <c r="P18" s="1">
        <f t="shared" si="3"/>
        <v>10</v>
      </c>
      <c r="Q18" s="1">
        <f t="shared" si="4"/>
        <v>9.6000000000000014</v>
      </c>
      <c r="R18" s="1">
        <f>M18+(N18*2)+P18-Q18</f>
        <v>467.4</v>
      </c>
      <c r="S18" s="5">
        <f>((((R18*(19-B18))*2)/(B18+2)-(B18+1))/100)+6</f>
        <v>45.698999999999998</v>
      </c>
    </row>
    <row r="19" spans="1:20" x14ac:dyDescent="0.25">
      <c r="A19" s="6">
        <f t="shared" si="0"/>
        <v>44.528000000000006</v>
      </c>
      <c r="B19" s="1">
        <v>3</v>
      </c>
      <c r="C19" s="1">
        <v>30</v>
      </c>
      <c r="D19" t="s">
        <v>59</v>
      </c>
      <c r="E19" t="s">
        <v>58</v>
      </c>
      <c r="F19" s="1" t="s">
        <v>511</v>
      </c>
      <c r="G19" s="1">
        <v>22</v>
      </c>
      <c r="H19" s="1">
        <v>10</v>
      </c>
      <c r="I19" s="1">
        <v>51</v>
      </c>
      <c r="J19" s="1">
        <v>31.1</v>
      </c>
      <c r="K19" s="1">
        <v>10.4</v>
      </c>
      <c r="L19" s="1">
        <v>14.4</v>
      </c>
      <c r="M19" s="1">
        <f t="shared" si="1"/>
        <v>470</v>
      </c>
      <c r="N19" s="1">
        <f t="shared" si="2"/>
        <v>2.4000000000000004</v>
      </c>
      <c r="O19" s="1">
        <f>30-G19</f>
        <v>8</v>
      </c>
      <c r="P19" s="1">
        <f t="shared" si="3"/>
        <v>16</v>
      </c>
      <c r="Q19" s="1">
        <f t="shared" si="4"/>
        <v>31.200000000000003</v>
      </c>
      <c r="R19" s="1">
        <f>M19+(N19*3)+P19-Q19</f>
        <v>462</v>
      </c>
      <c r="S19" s="5">
        <f>((((R19*(19-B19))*2)/(B19+2)-(B19+1))/100)+8</f>
        <v>37.528000000000006</v>
      </c>
      <c r="T19" s="1">
        <v>7</v>
      </c>
    </row>
    <row r="20" spans="1:20" x14ac:dyDescent="0.25">
      <c r="A20" s="6">
        <f t="shared" si="0"/>
        <v>41.900499999999994</v>
      </c>
      <c r="B20" s="1">
        <v>2</v>
      </c>
      <c r="C20" s="1">
        <v>13</v>
      </c>
      <c r="D20" t="s">
        <v>30</v>
      </c>
      <c r="E20" t="s">
        <v>21</v>
      </c>
      <c r="F20" s="1" t="s">
        <v>512</v>
      </c>
      <c r="G20" s="1">
        <v>31</v>
      </c>
      <c r="H20" s="1">
        <v>12</v>
      </c>
      <c r="I20" s="1">
        <v>43</v>
      </c>
      <c r="J20" s="1">
        <v>15</v>
      </c>
      <c r="K20" s="1">
        <v>6.5</v>
      </c>
      <c r="L20" s="1">
        <v>20.9</v>
      </c>
      <c r="M20" s="1">
        <f t="shared" si="1"/>
        <v>487</v>
      </c>
      <c r="N20" s="1">
        <f t="shared" si="2"/>
        <v>8.8999999999999986</v>
      </c>
      <c r="O20" s="1">
        <f>35-G20</f>
        <v>4</v>
      </c>
      <c r="P20" s="1">
        <f t="shared" si="3"/>
        <v>8</v>
      </c>
      <c r="Q20" s="1">
        <f t="shared" si="4"/>
        <v>19.5</v>
      </c>
      <c r="R20" s="1">
        <f>M20+(N20*2)+P20-Q20</f>
        <v>493.29999999999995</v>
      </c>
      <c r="S20" s="5">
        <f>((((R20*(19-B20))*2)/(B20+2)-(B20+1))/100)</f>
        <v>41.900499999999994</v>
      </c>
    </row>
    <row r="21" spans="1:20" x14ac:dyDescent="0.25">
      <c r="A21" s="6">
        <f t="shared" si="0"/>
        <v>39.67</v>
      </c>
      <c r="B21" s="1">
        <v>4</v>
      </c>
      <c r="C21" s="1">
        <v>34</v>
      </c>
      <c r="D21" t="s">
        <v>64</v>
      </c>
      <c r="E21" t="s">
        <v>65</v>
      </c>
      <c r="F21" s="1" t="s">
        <v>511</v>
      </c>
      <c r="G21" s="1">
        <v>25</v>
      </c>
      <c r="H21" s="1">
        <v>11</v>
      </c>
      <c r="I21" s="1">
        <v>57</v>
      </c>
      <c r="J21" s="1">
        <v>33.799999999999997</v>
      </c>
      <c r="K21" s="1">
        <v>11.7</v>
      </c>
      <c r="L21" s="1">
        <v>16.5</v>
      </c>
      <c r="M21" s="1">
        <f t="shared" si="1"/>
        <v>466</v>
      </c>
      <c r="N21" s="1">
        <f t="shared" si="2"/>
        <v>4.5</v>
      </c>
      <c r="O21" s="1">
        <f>30-G21</f>
        <v>5</v>
      </c>
      <c r="P21" s="1">
        <f t="shared" si="3"/>
        <v>10</v>
      </c>
      <c r="Q21" s="1">
        <f t="shared" si="4"/>
        <v>35.099999999999994</v>
      </c>
      <c r="R21" s="1">
        <f>M21+(N21*3)+P21-Q21</f>
        <v>454.4</v>
      </c>
      <c r="S21" s="5">
        <f>((((R21*(19-B21))*2)/(B21+2)-(B21+1))/100)+8</f>
        <v>30.67</v>
      </c>
      <c r="T21" s="1">
        <v>9</v>
      </c>
    </row>
    <row r="22" spans="1:20" x14ac:dyDescent="0.25">
      <c r="A22" s="6">
        <f t="shared" si="0"/>
        <v>38.929600000000001</v>
      </c>
      <c r="B22" s="1">
        <v>3</v>
      </c>
      <c r="C22" s="1">
        <v>19</v>
      </c>
      <c r="D22" t="s">
        <v>41</v>
      </c>
      <c r="E22" t="s">
        <v>19</v>
      </c>
      <c r="F22" s="1" t="s">
        <v>511</v>
      </c>
      <c r="G22" s="1">
        <v>26</v>
      </c>
      <c r="H22" s="1">
        <v>8</v>
      </c>
      <c r="I22" s="1">
        <v>44</v>
      </c>
      <c r="J22" s="1">
        <v>21.9</v>
      </c>
      <c r="K22" s="1">
        <v>8.1999999999999993</v>
      </c>
      <c r="L22" s="1">
        <v>18.5</v>
      </c>
      <c r="M22" s="1">
        <f t="shared" si="1"/>
        <v>481</v>
      </c>
      <c r="N22" s="1">
        <f t="shared" si="2"/>
        <v>6.5</v>
      </c>
      <c r="O22" s="1">
        <f>30-G22</f>
        <v>4</v>
      </c>
      <c r="P22" s="1">
        <f t="shared" si="3"/>
        <v>8</v>
      </c>
      <c r="Q22" s="1">
        <f t="shared" si="4"/>
        <v>24.599999999999998</v>
      </c>
      <c r="R22" s="1">
        <f>M22+(N22*3)+P22-Q22</f>
        <v>483.9</v>
      </c>
      <c r="S22" s="5">
        <f>((((R22*(19-B22))*2)/(B22+2)-(B22+1))/100)+8</f>
        <v>38.929600000000001</v>
      </c>
    </row>
    <row r="23" spans="1:20" x14ac:dyDescent="0.25">
      <c r="A23" s="6">
        <f t="shared" si="0"/>
        <v>38.660799999999995</v>
      </c>
      <c r="B23" s="1">
        <v>3</v>
      </c>
      <c r="C23" s="1">
        <v>18</v>
      </c>
      <c r="D23" t="s">
        <v>39</v>
      </c>
      <c r="E23" t="s">
        <v>40</v>
      </c>
      <c r="F23" s="1" t="s">
        <v>511</v>
      </c>
      <c r="G23" s="1">
        <v>25</v>
      </c>
      <c r="H23" s="1">
        <v>6</v>
      </c>
      <c r="I23" s="1">
        <v>42</v>
      </c>
      <c r="J23" s="1">
        <v>20.399999999999999</v>
      </c>
      <c r="K23" s="1">
        <v>7</v>
      </c>
      <c r="L23" s="1">
        <v>14.9</v>
      </c>
      <c r="M23" s="1">
        <f t="shared" si="1"/>
        <v>482</v>
      </c>
      <c r="N23" s="1">
        <f t="shared" si="2"/>
        <v>2.9000000000000004</v>
      </c>
      <c r="O23" s="1">
        <f>30-G23</f>
        <v>5</v>
      </c>
      <c r="P23" s="1">
        <f t="shared" si="3"/>
        <v>10</v>
      </c>
      <c r="Q23" s="1">
        <f t="shared" si="4"/>
        <v>21</v>
      </c>
      <c r="R23" s="1">
        <f>M23+(N23*3)+P23-Q23</f>
        <v>479.7</v>
      </c>
      <c r="S23" s="5">
        <f>((((R23*(19-B23))*2)/(B23+2)-(B23+1))/100)+8</f>
        <v>38.660799999999995</v>
      </c>
    </row>
    <row r="24" spans="1:20" x14ac:dyDescent="0.25">
      <c r="A24" s="6">
        <f t="shared" si="0"/>
        <v>38.408000000000001</v>
      </c>
      <c r="B24" s="1">
        <v>3</v>
      </c>
      <c r="C24" s="1">
        <v>12</v>
      </c>
      <c r="D24" t="s">
        <v>29</v>
      </c>
      <c r="E24" t="s">
        <v>13</v>
      </c>
      <c r="F24" s="1" t="s">
        <v>513</v>
      </c>
      <c r="G24" s="1">
        <v>21</v>
      </c>
      <c r="H24" s="1">
        <v>5</v>
      </c>
      <c r="I24" s="1">
        <v>26</v>
      </c>
      <c r="J24" s="1">
        <v>13.3</v>
      </c>
      <c r="K24" s="1">
        <v>4.4000000000000004</v>
      </c>
      <c r="L24" s="1">
        <v>17.100000000000001</v>
      </c>
      <c r="M24" s="1">
        <f t="shared" si="1"/>
        <v>488</v>
      </c>
      <c r="N24" s="1">
        <f t="shared" si="2"/>
        <v>5.1000000000000014</v>
      </c>
      <c r="O24" s="1">
        <f>32-G24</f>
        <v>11</v>
      </c>
      <c r="P24" s="1">
        <f t="shared" si="3"/>
        <v>22</v>
      </c>
      <c r="Q24" s="1">
        <f t="shared" si="4"/>
        <v>13.200000000000001</v>
      </c>
      <c r="R24" s="1">
        <f>M24+(N24*2)+P24-Q24</f>
        <v>507.00000000000006</v>
      </c>
      <c r="S24" s="5">
        <f>((((R24*(19-B24))*2)/(B24+2)-(B24+1))/100)+6</f>
        <v>38.408000000000001</v>
      </c>
    </row>
    <row r="25" spans="1:20" x14ac:dyDescent="0.25">
      <c r="A25" s="6">
        <f t="shared" si="0"/>
        <v>38.1648</v>
      </c>
      <c r="B25" s="1">
        <v>3</v>
      </c>
      <c r="C25" s="1">
        <v>10</v>
      </c>
      <c r="D25" t="s">
        <v>26</v>
      </c>
      <c r="E25" t="s">
        <v>23</v>
      </c>
      <c r="F25" s="1" t="s">
        <v>513</v>
      </c>
      <c r="G25" s="1">
        <v>23</v>
      </c>
      <c r="H25" s="1">
        <v>4</v>
      </c>
      <c r="I25" s="1">
        <v>28</v>
      </c>
      <c r="J25" s="1">
        <v>11.8</v>
      </c>
      <c r="K25" s="1">
        <v>5.4</v>
      </c>
      <c r="L25" s="1">
        <v>17.7</v>
      </c>
      <c r="M25" s="1">
        <f t="shared" si="1"/>
        <v>490</v>
      </c>
      <c r="N25" s="1">
        <f t="shared" si="2"/>
        <v>5.6999999999999993</v>
      </c>
      <c r="O25" s="1">
        <f>32-G25</f>
        <v>9</v>
      </c>
      <c r="P25" s="1">
        <f t="shared" si="3"/>
        <v>18</v>
      </c>
      <c r="Q25" s="1">
        <f t="shared" si="4"/>
        <v>16.200000000000003</v>
      </c>
      <c r="R25" s="1">
        <f>M25+(N25*2)+P25-Q25</f>
        <v>503.2</v>
      </c>
      <c r="S25" s="5">
        <f>((((R25*(19-B25))*2)/(B25+2)-(B25+1))/100)+6</f>
        <v>38.1648</v>
      </c>
    </row>
    <row r="26" spans="1:20" x14ac:dyDescent="0.25">
      <c r="A26" s="6">
        <f t="shared" si="0"/>
        <v>38.107200000000006</v>
      </c>
      <c r="B26" s="1">
        <v>3</v>
      </c>
      <c r="C26" s="1">
        <v>11</v>
      </c>
      <c r="D26" t="s">
        <v>27</v>
      </c>
      <c r="E26" t="s">
        <v>28</v>
      </c>
      <c r="F26" s="1" t="s">
        <v>513</v>
      </c>
      <c r="G26" s="1">
        <v>23</v>
      </c>
      <c r="H26" s="1">
        <v>5</v>
      </c>
      <c r="I26" s="1">
        <v>25</v>
      </c>
      <c r="J26" s="1">
        <v>12.1</v>
      </c>
      <c r="K26" s="1">
        <v>4.9000000000000004</v>
      </c>
      <c r="L26" s="1">
        <v>17</v>
      </c>
      <c r="M26" s="1">
        <f t="shared" si="1"/>
        <v>489</v>
      </c>
      <c r="N26" s="1">
        <f t="shared" si="2"/>
        <v>5</v>
      </c>
      <c r="O26" s="1">
        <f>32-G26</f>
        <v>9</v>
      </c>
      <c r="P26" s="1">
        <f t="shared" si="3"/>
        <v>18</v>
      </c>
      <c r="Q26" s="1">
        <f t="shared" si="4"/>
        <v>14.700000000000001</v>
      </c>
      <c r="R26" s="1">
        <f>M26+(N26*2)+P26-Q26</f>
        <v>502.3</v>
      </c>
      <c r="S26" s="5">
        <f>((((R26*(19-B26))*2)/(B26+2)-(B26+1))/100)+6</f>
        <v>38.107200000000006</v>
      </c>
    </row>
    <row r="27" spans="1:20" x14ac:dyDescent="0.25">
      <c r="A27" s="6">
        <f t="shared" si="0"/>
        <v>37.982399999999998</v>
      </c>
      <c r="B27" s="1">
        <v>3</v>
      </c>
      <c r="C27" s="1">
        <v>46</v>
      </c>
      <c r="D27" t="s">
        <v>80</v>
      </c>
      <c r="E27" t="s">
        <v>81</v>
      </c>
      <c r="F27" s="1" t="s">
        <v>511</v>
      </c>
      <c r="G27" s="1">
        <v>22</v>
      </c>
      <c r="H27" s="1">
        <v>31</v>
      </c>
      <c r="I27" s="1">
        <v>80</v>
      </c>
      <c r="J27" s="1">
        <v>51.4</v>
      </c>
      <c r="K27" s="1">
        <v>6.2</v>
      </c>
      <c r="L27" s="1">
        <v>17.899999999999999</v>
      </c>
      <c r="M27" s="1">
        <f t="shared" si="1"/>
        <v>454</v>
      </c>
      <c r="N27" s="1">
        <f t="shared" si="2"/>
        <v>5.8999999999999986</v>
      </c>
      <c r="O27" s="1">
        <f>30-G27</f>
        <v>8</v>
      </c>
      <c r="P27" s="1">
        <f t="shared" si="3"/>
        <v>16</v>
      </c>
      <c r="Q27" s="1">
        <f t="shared" si="4"/>
        <v>18.600000000000001</v>
      </c>
      <c r="R27" s="1">
        <f>M27+(N27*3)+P27-Q27</f>
        <v>469.09999999999997</v>
      </c>
      <c r="S27" s="5">
        <f>((((R27*(19-B27))*2)/(B27+2)-(B27+1))/100)+8</f>
        <v>37.982399999999998</v>
      </c>
    </row>
    <row r="28" spans="1:20" x14ac:dyDescent="0.25">
      <c r="A28" s="6">
        <f t="shared" si="0"/>
        <v>37.310400000000001</v>
      </c>
      <c r="B28" s="1">
        <v>3</v>
      </c>
      <c r="C28" s="1">
        <v>44</v>
      </c>
      <c r="D28" t="s">
        <v>78</v>
      </c>
      <c r="E28" t="s">
        <v>63</v>
      </c>
      <c r="F28" s="1" t="s">
        <v>511</v>
      </c>
      <c r="G28" s="1">
        <v>23</v>
      </c>
      <c r="H28" s="1">
        <v>21</v>
      </c>
      <c r="I28" s="1">
        <v>60</v>
      </c>
      <c r="J28" s="1">
        <v>48.5</v>
      </c>
      <c r="K28" s="1">
        <v>9.5</v>
      </c>
      <c r="L28" s="1">
        <v>17.7</v>
      </c>
      <c r="M28" s="1">
        <f t="shared" si="1"/>
        <v>456</v>
      </c>
      <c r="N28" s="1">
        <f t="shared" si="2"/>
        <v>5.6999999999999993</v>
      </c>
      <c r="O28" s="1">
        <f>30-G28</f>
        <v>7</v>
      </c>
      <c r="P28" s="1">
        <f t="shared" si="3"/>
        <v>14</v>
      </c>
      <c r="Q28" s="1">
        <f t="shared" si="4"/>
        <v>28.5</v>
      </c>
      <c r="R28" s="1">
        <f>M28+(N28*3)+P28-Q28</f>
        <v>458.6</v>
      </c>
      <c r="S28" s="5">
        <f>((((R28*(19-B28))*2)/(B28+2)-(B28+1))/100)+8</f>
        <v>37.310400000000001</v>
      </c>
    </row>
    <row r="29" spans="1:20" x14ac:dyDescent="0.25">
      <c r="A29" s="6">
        <f t="shared" si="0"/>
        <v>37.048000000000002</v>
      </c>
      <c r="B29" s="1">
        <v>3</v>
      </c>
      <c r="C29" s="1">
        <v>20</v>
      </c>
      <c r="D29" t="s">
        <v>42</v>
      </c>
      <c r="E29" t="s">
        <v>43</v>
      </c>
      <c r="F29" s="1" t="s">
        <v>511</v>
      </c>
      <c r="G29" s="1">
        <v>21</v>
      </c>
      <c r="H29" s="1">
        <v>5</v>
      </c>
      <c r="I29" s="1">
        <v>52</v>
      </c>
      <c r="J29" s="1">
        <v>22.4</v>
      </c>
      <c r="K29" s="1">
        <v>11</v>
      </c>
      <c r="L29" s="1">
        <v>8.5</v>
      </c>
      <c r="M29" s="1">
        <f t="shared" si="1"/>
        <v>480</v>
      </c>
      <c r="N29" s="1">
        <f t="shared" si="2"/>
        <v>-3.5</v>
      </c>
      <c r="O29" s="1">
        <f>30-G29</f>
        <v>9</v>
      </c>
      <c r="P29" s="1">
        <f t="shared" si="3"/>
        <v>18</v>
      </c>
      <c r="Q29" s="1">
        <f t="shared" si="4"/>
        <v>33</v>
      </c>
      <c r="R29" s="1">
        <f>M29+(N29*3)+P29-Q29</f>
        <v>454.5</v>
      </c>
      <c r="S29" s="5">
        <f>((((R29*(19-B29))*2)/(B29+2)-(B29+1))/100)+8</f>
        <v>37.048000000000002</v>
      </c>
    </row>
    <row r="30" spans="1:20" x14ac:dyDescent="0.25">
      <c r="A30" s="6">
        <f t="shared" si="0"/>
        <v>36.814399999999999</v>
      </c>
      <c r="B30" s="1">
        <v>3</v>
      </c>
      <c r="C30" s="1">
        <v>29</v>
      </c>
      <c r="D30" t="s">
        <v>57</v>
      </c>
      <c r="E30" t="s">
        <v>58</v>
      </c>
      <c r="F30" s="1" t="s">
        <v>513</v>
      </c>
      <c r="G30" s="1">
        <v>25</v>
      </c>
      <c r="H30" s="1">
        <v>13</v>
      </c>
      <c r="I30" s="1">
        <v>38</v>
      </c>
      <c r="J30" s="1">
        <v>29.8</v>
      </c>
      <c r="K30" s="1">
        <v>2.9</v>
      </c>
      <c r="L30" s="1">
        <v>14.9</v>
      </c>
      <c r="M30" s="1">
        <f t="shared" si="1"/>
        <v>471</v>
      </c>
      <c r="N30" s="1">
        <f t="shared" si="2"/>
        <v>2.9000000000000004</v>
      </c>
      <c r="O30" s="1">
        <f>32-G30</f>
        <v>7</v>
      </c>
      <c r="P30" s="1">
        <f t="shared" si="3"/>
        <v>14</v>
      </c>
      <c r="Q30" s="1">
        <f t="shared" si="4"/>
        <v>8.6999999999999993</v>
      </c>
      <c r="R30" s="1">
        <f>M30+(N30*2)+P30-Q30</f>
        <v>482.1</v>
      </c>
      <c r="S30" s="5">
        <f>((((R30*(19-B30))*2)/(B30+2)-(B30+1))/100)+6</f>
        <v>36.814399999999999</v>
      </c>
    </row>
    <row r="31" spans="1:20" x14ac:dyDescent="0.25">
      <c r="A31" s="6">
        <f t="shared" si="0"/>
        <v>36.795200000000001</v>
      </c>
      <c r="B31" s="1">
        <v>3</v>
      </c>
      <c r="C31" s="1">
        <v>26</v>
      </c>
      <c r="D31" t="s">
        <v>52</v>
      </c>
      <c r="E31" t="s">
        <v>40</v>
      </c>
      <c r="F31" s="1" t="s">
        <v>513</v>
      </c>
      <c r="G31" s="1">
        <v>21</v>
      </c>
      <c r="H31" s="1">
        <v>10</v>
      </c>
      <c r="I31" s="1">
        <v>48</v>
      </c>
      <c r="J31" s="1">
        <v>29.5</v>
      </c>
      <c r="K31" s="1">
        <v>5.8</v>
      </c>
      <c r="L31" s="1">
        <v>13.6</v>
      </c>
      <c r="M31" s="1">
        <f t="shared" si="1"/>
        <v>474</v>
      </c>
      <c r="N31" s="1">
        <f t="shared" si="2"/>
        <v>1.5999999999999996</v>
      </c>
      <c r="O31" s="1">
        <f>32-G31</f>
        <v>11</v>
      </c>
      <c r="P31" s="1">
        <f t="shared" si="3"/>
        <v>22</v>
      </c>
      <c r="Q31" s="1">
        <f t="shared" si="4"/>
        <v>17.399999999999999</v>
      </c>
      <c r="R31" s="1">
        <f>M31+(N31*2)+P31-Q31</f>
        <v>481.8</v>
      </c>
      <c r="S31" s="5">
        <f>((((R31*(19-B31))*2)/(B31+2)-(B31+1))/100)+6</f>
        <v>36.795200000000001</v>
      </c>
    </row>
    <row r="32" spans="1:20" x14ac:dyDescent="0.25">
      <c r="A32" s="6">
        <f t="shared" si="0"/>
        <v>36.571199999999997</v>
      </c>
      <c r="B32" s="1">
        <v>3</v>
      </c>
      <c r="C32" s="1">
        <v>31</v>
      </c>
      <c r="D32" t="s">
        <v>60</v>
      </c>
      <c r="E32" t="s">
        <v>9</v>
      </c>
      <c r="F32" s="1" t="s">
        <v>513</v>
      </c>
      <c r="G32" s="1">
        <v>23</v>
      </c>
      <c r="H32" s="1">
        <v>20</v>
      </c>
      <c r="I32" s="1">
        <v>43</v>
      </c>
      <c r="J32" s="1">
        <v>31.1</v>
      </c>
      <c r="K32" s="1">
        <v>4.3</v>
      </c>
      <c r="L32" s="1">
        <v>14.1</v>
      </c>
      <c r="M32" s="1">
        <f t="shared" si="1"/>
        <v>469</v>
      </c>
      <c r="N32" s="1">
        <f t="shared" si="2"/>
        <v>2.0999999999999996</v>
      </c>
      <c r="O32" s="1">
        <f>32-G32</f>
        <v>9</v>
      </c>
      <c r="P32" s="1">
        <f t="shared" si="3"/>
        <v>18</v>
      </c>
      <c r="Q32" s="1">
        <f t="shared" si="4"/>
        <v>12.899999999999999</v>
      </c>
      <c r="R32" s="1">
        <f>M32+(N32*2)+P32-Q32</f>
        <v>478.3</v>
      </c>
      <c r="S32" s="5">
        <f>((((R32*(19-B32))*2)/(B32+2)-(B32+1))/100)+6</f>
        <v>36.571199999999997</v>
      </c>
    </row>
    <row r="33" spans="1:20" x14ac:dyDescent="0.25">
      <c r="A33" s="6">
        <f t="shared" si="0"/>
        <v>36.519999999999996</v>
      </c>
      <c r="B33" s="1">
        <v>4</v>
      </c>
      <c r="C33" s="1">
        <v>36</v>
      </c>
      <c r="D33" t="s">
        <v>67</v>
      </c>
      <c r="E33" t="s">
        <v>68</v>
      </c>
      <c r="F33" s="1" t="s">
        <v>511</v>
      </c>
      <c r="G33" s="1">
        <v>24</v>
      </c>
      <c r="H33" s="1">
        <v>8</v>
      </c>
      <c r="I33" s="1">
        <v>59</v>
      </c>
      <c r="J33" s="1">
        <v>35.299999999999997</v>
      </c>
      <c r="K33" s="1">
        <v>12.8</v>
      </c>
      <c r="L33" s="1">
        <v>16.600000000000001</v>
      </c>
      <c r="M33" s="1">
        <f t="shared" si="1"/>
        <v>464</v>
      </c>
      <c r="N33" s="1">
        <f t="shared" si="2"/>
        <v>4.6000000000000014</v>
      </c>
      <c r="O33" s="1">
        <f>30-G33</f>
        <v>6</v>
      </c>
      <c r="P33" s="1">
        <f t="shared" si="3"/>
        <v>12</v>
      </c>
      <c r="Q33" s="1">
        <f t="shared" si="4"/>
        <v>38.400000000000006</v>
      </c>
      <c r="R33" s="1">
        <f>M33+(N33*3)+P33-Q33</f>
        <v>451.4</v>
      </c>
      <c r="S33" s="5">
        <f>((((R33*(19-B33))*2)/(B33+2)-(B33+1))/100)+8</f>
        <v>30.52</v>
      </c>
      <c r="T33" s="1">
        <v>6</v>
      </c>
    </row>
    <row r="34" spans="1:20" x14ac:dyDescent="0.25">
      <c r="A34" s="6">
        <f t="shared" si="0"/>
        <v>36.513599999999997</v>
      </c>
      <c r="B34" s="1">
        <v>3</v>
      </c>
      <c r="C34" s="1">
        <v>33</v>
      </c>
      <c r="D34" t="s">
        <v>62</v>
      </c>
      <c r="E34" t="s">
        <v>63</v>
      </c>
      <c r="F34" s="1" t="s">
        <v>513</v>
      </c>
      <c r="G34" s="1">
        <v>27</v>
      </c>
      <c r="H34" s="1">
        <v>16</v>
      </c>
      <c r="I34" s="1">
        <v>38</v>
      </c>
      <c r="J34" s="1">
        <v>32.799999999999997</v>
      </c>
      <c r="K34" s="1">
        <v>2.8</v>
      </c>
      <c r="L34" s="1">
        <v>16.399999999999999</v>
      </c>
      <c r="M34" s="1">
        <f t="shared" si="1"/>
        <v>467</v>
      </c>
      <c r="N34" s="1">
        <f t="shared" si="2"/>
        <v>4.3999999999999986</v>
      </c>
      <c r="O34" s="1">
        <f t="shared" ref="O34:O40" si="5">32-G34</f>
        <v>5</v>
      </c>
      <c r="P34" s="1">
        <f t="shared" si="3"/>
        <v>10</v>
      </c>
      <c r="Q34" s="1">
        <f t="shared" si="4"/>
        <v>8.3999999999999986</v>
      </c>
      <c r="R34" s="1">
        <f t="shared" ref="R34:R41" si="6">M34+(N34*2)+P34-Q34</f>
        <v>477.40000000000003</v>
      </c>
      <c r="S34" s="5">
        <f t="shared" ref="S34:S40" si="7">((((R34*(19-B34))*2)/(B34+2)-(B34+1))/100)+6</f>
        <v>36.513599999999997</v>
      </c>
    </row>
    <row r="35" spans="1:20" x14ac:dyDescent="0.25">
      <c r="A35" s="6">
        <f t="shared" si="0"/>
        <v>36.200000000000003</v>
      </c>
      <c r="B35" s="1">
        <v>3</v>
      </c>
      <c r="C35" s="1">
        <v>38</v>
      </c>
      <c r="D35" t="s">
        <v>70</v>
      </c>
      <c r="E35" t="s">
        <v>68</v>
      </c>
      <c r="F35" s="1" t="s">
        <v>513</v>
      </c>
      <c r="G35" s="1">
        <v>22</v>
      </c>
      <c r="H35" s="1">
        <v>26</v>
      </c>
      <c r="I35" s="1">
        <v>58</v>
      </c>
      <c r="J35" s="1">
        <v>36</v>
      </c>
      <c r="K35" s="1">
        <v>3.3</v>
      </c>
      <c r="L35" s="1">
        <v>12.2</v>
      </c>
      <c r="M35" s="1">
        <f t="shared" si="1"/>
        <v>462</v>
      </c>
      <c r="N35" s="1">
        <f t="shared" si="2"/>
        <v>0.19999999999999929</v>
      </c>
      <c r="O35" s="1">
        <f t="shared" si="5"/>
        <v>10</v>
      </c>
      <c r="P35" s="1">
        <f t="shared" si="3"/>
        <v>20</v>
      </c>
      <c r="Q35" s="1">
        <f t="shared" si="4"/>
        <v>9.8999999999999986</v>
      </c>
      <c r="R35" s="1">
        <f t="shared" si="6"/>
        <v>472.5</v>
      </c>
      <c r="S35" s="5">
        <f t="shared" si="7"/>
        <v>36.200000000000003</v>
      </c>
    </row>
    <row r="36" spans="1:20" x14ac:dyDescent="0.25">
      <c r="A36" s="6">
        <f t="shared" si="0"/>
        <v>36.072000000000003</v>
      </c>
      <c r="B36" s="1">
        <v>3</v>
      </c>
      <c r="C36" s="1">
        <v>39</v>
      </c>
      <c r="D36" t="s">
        <v>71</v>
      </c>
      <c r="E36" t="s">
        <v>40</v>
      </c>
      <c r="F36" s="1" t="s">
        <v>513</v>
      </c>
      <c r="G36" s="1">
        <v>26</v>
      </c>
      <c r="H36" s="1">
        <v>32</v>
      </c>
      <c r="I36" s="1">
        <v>44</v>
      </c>
      <c r="J36" s="1">
        <v>36.1</v>
      </c>
      <c r="K36" s="1">
        <v>2.7</v>
      </c>
      <c r="L36" s="1">
        <v>14.8</v>
      </c>
      <c r="M36" s="1">
        <f t="shared" si="1"/>
        <v>461</v>
      </c>
      <c r="N36" s="1">
        <f t="shared" si="2"/>
        <v>2.8000000000000007</v>
      </c>
      <c r="O36" s="1">
        <f t="shared" si="5"/>
        <v>6</v>
      </c>
      <c r="P36" s="1">
        <f t="shared" si="3"/>
        <v>12</v>
      </c>
      <c r="Q36" s="1">
        <f t="shared" si="4"/>
        <v>8.1000000000000014</v>
      </c>
      <c r="R36" s="1">
        <f t="shared" si="6"/>
        <v>470.5</v>
      </c>
      <c r="S36" s="5">
        <f t="shared" si="7"/>
        <v>36.072000000000003</v>
      </c>
    </row>
    <row r="37" spans="1:20" x14ac:dyDescent="0.25">
      <c r="A37" s="6">
        <f t="shared" si="0"/>
        <v>35.9696</v>
      </c>
      <c r="B37" s="1">
        <v>3</v>
      </c>
      <c r="C37" s="1">
        <v>22</v>
      </c>
      <c r="D37" t="s">
        <v>46</v>
      </c>
      <c r="E37" t="s">
        <v>17</v>
      </c>
      <c r="F37" s="1" t="s">
        <v>513</v>
      </c>
      <c r="G37" s="1">
        <v>28</v>
      </c>
      <c r="H37" s="1">
        <v>10</v>
      </c>
      <c r="I37" s="1">
        <v>36</v>
      </c>
      <c r="J37" s="1">
        <v>23.4</v>
      </c>
      <c r="K37" s="1">
        <v>5.7</v>
      </c>
      <c r="L37" s="1">
        <v>12</v>
      </c>
      <c r="M37" s="1">
        <f t="shared" si="1"/>
        <v>478</v>
      </c>
      <c r="N37" s="1">
        <f t="shared" si="2"/>
        <v>0</v>
      </c>
      <c r="O37" s="1">
        <f t="shared" si="5"/>
        <v>4</v>
      </c>
      <c r="P37" s="1">
        <f t="shared" si="3"/>
        <v>8</v>
      </c>
      <c r="Q37" s="1">
        <f t="shared" si="4"/>
        <v>17.100000000000001</v>
      </c>
      <c r="R37" s="1">
        <f t="shared" si="6"/>
        <v>468.9</v>
      </c>
      <c r="S37" s="5">
        <f t="shared" si="7"/>
        <v>35.9696</v>
      </c>
    </row>
    <row r="38" spans="1:20" x14ac:dyDescent="0.25">
      <c r="A38" s="6">
        <f t="shared" si="0"/>
        <v>34.862399999999994</v>
      </c>
      <c r="B38" s="1">
        <v>3</v>
      </c>
      <c r="C38" s="1">
        <v>41</v>
      </c>
      <c r="D38" t="s">
        <v>73</v>
      </c>
      <c r="E38" t="s">
        <v>36</v>
      </c>
      <c r="F38" s="1" t="s">
        <v>513</v>
      </c>
      <c r="G38" s="1">
        <v>27</v>
      </c>
      <c r="H38" s="1">
        <v>28</v>
      </c>
      <c r="I38" s="1">
        <v>57</v>
      </c>
      <c r="J38" s="1">
        <v>40.4</v>
      </c>
      <c r="K38" s="1">
        <v>6.6</v>
      </c>
      <c r="L38" s="1">
        <v>13.2</v>
      </c>
      <c r="M38" s="1">
        <f t="shared" si="1"/>
        <v>459</v>
      </c>
      <c r="N38" s="1">
        <f t="shared" si="2"/>
        <v>1.1999999999999993</v>
      </c>
      <c r="O38" s="1">
        <f t="shared" si="5"/>
        <v>5</v>
      </c>
      <c r="P38" s="1">
        <f t="shared" si="3"/>
        <v>10</v>
      </c>
      <c r="Q38" s="1">
        <f t="shared" si="4"/>
        <v>19.799999999999997</v>
      </c>
      <c r="R38" s="1">
        <f t="shared" si="6"/>
        <v>451.59999999999997</v>
      </c>
      <c r="S38" s="5">
        <f t="shared" si="7"/>
        <v>34.862399999999994</v>
      </c>
    </row>
    <row r="39" spans="1:20" x14ac:dyDescent="0.25">
      <c r="A39" s="6">
        <f t="shared" si="0"/>
        <v>34.779200000000003</v>
      </c>
      <c r="B39" s="1">
        <v>3</v>
      </c>
      <c r="C39" s="1">
        <v>43</v>
      </c>
      <c r="D39" t="s">
        <v>76</v>
      </c>
      <c r="E39" t="s">
        <v>77</v>
      </c>
      <c r="F39" s="1" t="s">
        <v>513</v>
      </c>
      <c r="G39" s="1">
        <v>25</v>
      </c>
      <c r="H39" s="1">
        <v>30</v>
      </c>
      <c r="I39" s="1">
        <v>64</v>
      </c>
      <c r="J39" s="1">
        <v>45.4</v>
      </c>
      <c r="K39" s="1">
        <v>5.3</v>
      </c>
      <c r="L39" s="1">
        <v>9.6</v>
      </c>
      <c r="M39" s="1">
        <f t="shared" si="1"/>
        <v>457</v>
      </c>
      <c r="N39" s="1">
        <f t="shared" si="2"/>
        <v>-2.4000000000000004</v>
      </c>
      <c r="O39" s="1">
        <f t="shared" si="5"/>
        <v>7</v>
      </c>
      <c r="P39" s="1">
        <f t="shared" si="3"/>
        <v>14</v>
      </c>
      <c r="Q39" s="1">
        <f t="shared" si="4"/>
        <v>15.899999999999999</v>
      </c>
      <c r="R39" s="1">
        <f t="shared" si="6"/>
        <v>450.3</v>
      </c>
      <c r="S39" s="5">
        <f t="shared" si="7"/>
        <v>34.779200000000003</v>
      </c>
    </row>
    <row r="40" spans="1:20" x14ac:dyDescent="0.25">
      <c r="A40" s="6">
        <f t="shared" si="0"/>
        <v>33.671999999999997</v>
      </c>
      <c r="B40" s="1">
        <v>3</v>
      </c>
      <c r="C40" s="1">
        <v>58</v>
      </c>
      <c r="D40" t="s">
        <v>94</v>
      </c>
      <c r="E40" t="s">
        <v>81</v>
      </c>
      <c r="F40" s="1" t="s">
        <v>513</v>
      </c>
      <c r="G40" s="1">
        <v>24</v>
      </c>
      <c r="H40" s="1">
        <v>44</v>
      </c>
      <c r="I40" s="1">
        <v>90</v>
      </c>
      <c r="J40" s="1">
        <v>61.4</v>
      </c>
      <c r="K40" s="1">
        <v>8.1999999999999993</v>
      </c>
      <c r="L40" s="1">
        <v>11.8</v>
      </c>
      <c r="M40" s="1">
        <f t="shared" si="1"/>
        <v>442</v>
      </c>
      <c r="N40" s="1">
        <f t="shared" si="2"/>
        <v>-0.19999999999999929</v>
      </c>
      <c r="O40" s="1">
        <f t="shared" si="5"/>
        <v>8</v>
      </c>
      <c r="P40" s="1">
        <f t="shared" si="3"/>
        <v>16</v>
      </c>
      <c r="Q40" s="1">
        <f t="shared" si="4"/>
        <v>24.599999999999998</v>
      </c>
      <c r="R40" s="1">
        <f t="shared" si="6"/>
        <v>433</v>
      </c>
      <c r="S40" s="5">
        <f t="shared" si="7"/>
        <v>33.671999999999997</v>
      </c>
    </row>
    <row r="41" spans="1:20" x14ac:dyDescent="0.25">
      <c r="A41" s="6">
        <f t="shared" si="0"/>
        <v>48.415999999999997</v>
      </c>
      <c r="B41" s="1">
        <v>3</v>
      </c>
      <c r="C41" s="1">
        <v>25</v>
      </c>
      <c r="D41" t="s">
        <v>51</v>
      </c>
      <c r="E41" t="s">
        <v>21</v>
      </c>
      <c r="F41" s="1" t="s">
        <v>510</v>
      </c>
      <c r="G41" s="1">
        <v>25</v>
      </c>
      <c r="H41" s="1">
        <v>23</v>
      </c>
      <c r="I41" s="1">
        <v>47</v>
      </c>
      <c r="J41" s="1">
        <v>26.6</v>
      </c>
      <c r="K41" s="1">
        <v>6.1</v>
      </c>
      <c r="L41" s="1">
        <v>25.4</v>
      </c>
      <c r="M41" s="1">
        <f t="shared" si="1"/>
        <v>475</v>
      </c>
      <c r="N41" s="1">
        <f>L41-18</f>
        <v>7.3999999999999986</v>
      </c>
      <c r="O41" s="1">
        <f>35-G41</f>
        <v>10</v>
      </c>
      <c r="P41" s="1">
        <f t="shared" si="3"/>
        <v>20</v>
      </c>
      <c r="Q41" s="1">
        <f t="shared" si="4"/>
        <v>18.299999999999997</v>
      </c>
      <c r="R41" s="1">
        <f t="shared" si="6"/>
        <v>491.5</v>
      </c>
      <c r="S41" s="5">
        <f>((((R41*(19-B41))*2)/(B41+2)-(B41+1))/100)+7</f>
        <v>38.415999999999997</v>
      </c>
      <c r="T41" s="1">
        <v>10</v>
      </c>
    </row>
    <row r="42" spans="1:20" x14ac:dyDescent="0.25">
      <c r="A42" s="6">
        <f t="shared" si="0"/>
        <v>31.324999999999999</v>
      </c>
      <c r="B42" s="1">
        <v>4</v>
      </c>
      <c r="C42" s="1">
        <v>24</v>
      </c>
      <c r="D42" t="s">
        <v>49</v>
      </c>
      <c r="E42" t="s">
        <v>50</v>
      </c>
      <c r="F42" s="1" t="s">
        <v>511</v>
      </c>
      <c r="G42" s="1">
        <v>23</v>
      </c>
      <c r="H42" s="1">
        <v>9</v>
      </c>
      <c r="I42" s="1">
        <v>52</v>
      </c>
      <c r="J42" s="1">
        <v>26.3</v>
      </c>
      <c r="K42" s="1">
        <v>9.6999999999999993</v>
      </c>
      <c r="L42" s="1">
        <v>14.2</v>
      </c>
      <c r="M42" s="1">
        <f t="shared" si="1"/>
        <v>476</v>
      </c>
      <c r="N42" s="1">
        <f>L42-12</f>
        <v>2.1999999999999993</v>
      </c>
      <c r="O42" s="1">
        <f>30-G42</f>
        <v>7</v>
      </c>
      <c r="P42" s="1">
        <f t="shared" si="3"/>
        <v>14</v>
      </c>
      <c r="Q42" s="1">
        <f t="shared" si="4"/>
        <v>29.099999999999998</v>
      </c>
      <c r="R42" s="1">
        <f>M42+(N42*3)+P42-Q42</f>
        <v>467.5</v>
      </c>
      <c r="S42" s="5">
        <f>((((R42*(19-B42))*2)/(B42+2)-(B42+1))/100)+8</f>
        <v>31.324999999999999</v>
      </c>
    </row>
    <row r="43" spans="1:20" x14ac:dyDescent="0.25">
      <c r="A43" s="6">
        <f t="shared" si="0"/>
        <v>31.185600000000001</v>
      </c>
      <c r="B43" s="1">
        <v>3</v>
      </c>
      <c r="C43" s="1">
        <v>14</v>
      </c>
      <c r="D43" t="s">
        <v>31</v>
      </c>
      <c r="E43" t="s">
        <v>32</v>
      </c>
      <c r="F43" s="1" t="s">
        <v>512</v>
      </c>
      <c r="G43" s="1">
        <v>27</v>
      </c>
      <c r="H43" s="1">
        <v>12</v>
      </c>
      <c r="I43" s="1">
        <v>54</v>
      </c>
      <c r="J43" s="1">
        <v>16.2</v>
      </c>
      <c r="K43" s="1">
        <v>7.1</v>
      </c>
      <c r="L43" s="1">
        <v>15.6</v>
      </c>
      <c r="M43" s="1">
        <f t="shared" si="1"/>
        <v>486</v>
      </c>
      <c r="N43" s="1">
        <f>L43-12</f>
        <v>3.5999999999999996</v>
      </c>
      <c r="O43" s="1">
        <f>35-G43</f>
        <v>8</v>
      </c>
      <c r="P43" s="1">
        <f t="shared" si="3"/>
        <v>16</v>
      </c>
      <c r="Q43" s="1">
        <f t="shared" si="4"/>
        <v>21.299999999999997</v>
      </c>
      <c r="R43" s="1">
        <f>M43+(N43*2)+P43-Q43</f>
        <v>487.9</v>
      </c>
      <c r="S43" s="5">
        <f>((((R43*(19-B43))*2)/(B43+2)-(B43+1))/100)</f>
        <v>31.185600000000001</v>
      </c>
    </row>
    <row r="44" spans="1:20" x14ac:dyDescent="0.25">
      <c r="A44" s="6">
        <f t="shared" si="0"/>
        <v>31.020000000000003</v>
      </c>
      <c r="B44" s="1">
        <v>4</v>
      </c>
      <c r="C44" s="1">
        <v>21</v>
      </c>
      <c r="D44" t="s">
        <v>44</v>
      </c>
      <c r="E44" t="s">
        <v>45</v>
      </c>
      <c r="F44" s="1" t="s">
        <v>511</v>
      </c>
      <c r="G44" s="1">
        <v>22</v>
      </c>
      <c r="H44" s="1">
        <v>6</v>
      </c>
      <c r="I44" s="1">
        <v>57</v>
      </c>
      <c r="J44" s="1">
        <v>22.6</v>
      </c>
      <c r="K44" s="1">
        <v>10.4</v>
      </c>
      <c r="L44" s="1">
        <v>11.2</v>
      </c>
      <c r="M44" s="1">
        <f t="shared" si="1"/>
        <v>479</v>
      </c>
      <c r="N44" s="1">
        <f>L44-12</f>
        <v>-0.80000000000000071</v>
      </c>
      <c r="O44" s="1">
        <f>30-G44</f>
        <v>8</v>
      </c>
      <c r="P44" s="1">
        <f t="shared" si="3"/>
        <v>16</v>
      </c>
      <c r="Q44" s="1">
        <f t="shared" si="4"/>
        <v>31.200000000000003</v>
      </c>
      <c r="R44" s="1">
        <f>M44+(N44*3)+P44-Q44</f>
        <v>461.40000000000003</v>
      </c>
      <c r="S44" s="5">
        <f>((((R44*(19-B44))*2)/(B44+2)-(B44+1))/100)+8</f>
        <v>31.020000000000003</v>
      </c>
    </row>
    <row r="45" spans="1:20" x14ac:dyDescent="0.25">
      <c r="A45" s="6">
        <f t="shared" si="0"/>
        <v>30.66</v>
      </c>
      <c r="B45" s="1">
        <v>4</v>
      </c>
      <c r="C45" s="1">
        <v>35</v>
      </c>
      <c r="D45" t="s">
        <v>66</v>
      </c>
      <c r="E45" t="s">
        <v>21</v>
      </c>
      <c r="F45" s="1" t="s">
        <v>511</v>
      </c>
      <c r="G45" s="1">
        <v>21</v>
      </c>
      <c r="H45" s="1">
        <v>17</v>
      </c>
      <c r="I45" s="1">
        <v>57</v>
      </c>
      <c r="J45" s="1">
        <v>34.200000000000003</v>
      </c>
      <c r="K45" s="1">
        <v>11.1</v>
      </c>
      <c r="L45" s="1">
        <v>13.5</v>
      </c>
      <c r="M45" s="1">
        <f t="shared" si="1"/>
        <v>465</v>
      </c>
      <c r="N45" s="1">
        <f>L45-12</f>
        <v>1.5</v>
      </c>
      <c r="O45" s="1">
        <f>30-G45</f>
        <v>9</v>
      </c>
      <c r="P45" s="1">
        <f t="shared" si="3"/>
        <v>18</v>
      </c>
      <c r="Q45" s="1">
        <f t="shared" si="4"/>
        <v>33.299999999999997</v>
      </c>
      <c r="R45" s="1">
        <f>M45+(N45*3)+P45-Q45</f>
        <v>454.2</v>
      </c>
      <c r="S45" s="5">
        <f>((((R45*(19-B45))*2)/(B45+2)-(B45+1))/100)+8</f>
        <v>30.66</v>
      </c>
    </row>
    <row r="46" spans="1:20" x14ac:dyDescent="0.25">
      <c r="A46" s="6">
        <f t="shared" si="0"/>
        <v>37.168000000000006</v>
      </c>
      <c r="B46" s="1">
        <v>3</v>
      </c>
      <c r="C46" s="1">
        <v>48</v>
      </c>
      <c r="D46" t="s">
        <v>83</v>
      </c>
      <c r="E46" t="s">
        <v>34</v>
      </c>
      <c r="F46" s="1" t="s">
        <v>510</v>
      </c>
      <c r="G46" s="1">
        <v>24</v>
      </c>
      <c r="H46" s="1">
        <v>47</v>
      </c>
      <c r="I46" s="1">
        <v>72</v>
      </c>
      <c r="J46" s="1">
        <v>52.5</v>
      </c>
      <c r="K46" s="1">
        <v>5.6</v>
      </c>
      <c r="L46" s="1">
        <v>25.4</v>
      </c>
      <c r="M46" s="1">
        <f t="shared" si="1"/>
        <v>452</v>
      </c>
      <c r="N46" s="1">
        <f>L46-18</f>
        <v>7.3999999999999986</v>
      </c>
      <c r="O46" s="1">
        <f>35-G46</f>
        <v>11</v>
      </c>
      <c r="P46" s="1">
        <f t="shared" si="3"/>
        <v>22</v>
      </c>
      <c r="Q46" s="1">
        <f t="shared" si="4"/>
        <v>16.799999999999997</v>
      </c>
      <c r="R46" s="1">
        <f>M46+(N46*2)+P46-Q46</f>
        <v>472</v>
      </c>
      <c r="S46" s="5">
        <f t="shared" ref="S46:S47" si="8">((((R46*(19-B46))*2)/(B46+2)-(B46+1))/100)+7</f>
        <v>37.168000000000006</v>
      </c>
    </row>
    <row r="47" spans="1:20" x14ac:dyDescent="0.25">
      <c r="A47" s="6">
        <f t="shared" si="0"/>
        <v>36.9056</v>
      </c>
      <c r="B47" s="1">
        <v>3</v>
      </c>
      <c r="C47" s="1">
        <v>49</v>
      </c>
      <c r="D47" t="s">
        <v>84</v>
      </c>
      <c r="E47" t="s">
        <v>85</v>
      </c>
      <c r="F47" s="1" t="s">
        <v>510</v>
      </c>
      <c r="G47" s="1">
        <v>25</v>
      </c>
      <c r="H47" s="1">
        <v>47</v>
      </c>
      <c r="I47" s="1">
        <v>75</v>
      </c>
      <c r="J47" s="1">
        <v>54</v>
      </c>
      <c r="K47" s="1">
        <v>4.7</v>
      </c>
      <c r="L47" s="1">
        <v>23.5</v>
      </c>
      <c r="M47" s="1">
        <f t="shared" si="1"/>
        <v>451</v>
      </c>
      <c r="N47" s="1">
        <f>L47-18</f>
        <v>5.5</v>
      </c>
      <c r="O47" s="1">
        <f>35-G47</f>
        <v>10</v>
      </c>
      <c r="P47" s="1">
        <f t="shared" si="3"/>
        <v>20</v>
      </c>
      <c r="Q47" s="1">
        <f t="shared" si="4"/>
        <v>14.100000000000001</v>
      </c>
      <c r="R47" s="1">
        <f>M47+(N47*2)+P47-Q47</f>
        <v>467.9</v>
      </c>
      <c r="S47" s="5">
        <f t="shared" si="8"/>
        <v>36.9056</v>
      </c>
    </row>
    <row r="48" spans="1:20" x14ac:dyDescent="0.25">
      <c r="A48" s="6">
        <f t="shared" si="0"/>
        <v>29.864000000000001</v>
      </c>
      <c r="B48" s="1">
        <v>5</v>
      </c>
      <c r="C48" s="1">
        <v>52</v>
      </c>
      <c r="D48" t="s">
        <v>88</v>
      </c>
      <c r="E48" t="s">
        <v>25</v>
      </c>
      <c r="F48" s="1" t="s">
        <v>511</v>
      </c>
      <c r="G48" s="1">
        <v>25</v>
      </c>
      <c r="H48" s="1">
        <v>40</v>
      </c>
      <c r="I48" s="1">
        <v>98</v>
      </c>
      <c r="J48" s="1">
        <v>56.2</v>
      </c>
      <c r="K48" s="1">
        <v>5</v>
      </c>
      <c r="L48" s="1">
        <v>13.7</v>
      </c>
      <c r="M48" s="1">
        <f t="shared" si="1"/>
        <v>448</v>
      </c>
      <c r="N48" s="1">
        <f>L48-12</f>
        <v>1.6999999999999993</v>
      </c>
      <c r="O48" s="1">
        <f>30-G48</f>
        <v>5</v>
      </c>
      <c r="P48" s="1">
        <f t="shared" si="3"/>
        <v>10</v>
      </c>
      <c r="Q48" s="1">
        <f t="shared" si="4"/>
        <v>15</v>
      </c>
      <c r="R48" s="1">
        <f>M48+(N48*3)+P48-Q48</f>
        <v>448.1</v>
      </c>
      <c r="S48" s="5">
        <f>((((R48*(19-B48))*2)/(B48+2)-(B48+1))/100)+8</f>
        <v>25.864000000000001</v>
      </c>
      <c r="T48" s="1">
        <v>4</v>
      </c>
    </row>
    <row r="49" spans="1:20" x14ac:dyDescent="0.25">
      <c r="A49" s="6">
        <f t="shared" si="0"/>
        <v>29.696000000000002</v>
      </c>
      <c r="B49" s="1">
        <v>5</v>
      </c>
      <c r="C49" s="1">
        <v>71</v>
      </c>
      <c r="D49" t="s">
        <v>108</v>
      </c>
      <c r="E49" t="s">
        <v>77</v>
      </c>
      <c r="F49" s="1" t="s">
        <v>511</v>
      </c>
      <c r="G49" s="1">
        <v>27</v>
      </c>
      <c r="H49" s="1">
        <v>60</v>
      </c>
      <c r="I49" s="1">
        <v>111</v>
      </c>
      <c r="J49" s="1">
        <v>77.3</v>
      </c>
      <c r="K49" s="1">
        <v>14.9</v>
      </c>
      <c r="L49" s="1">
        <v>13.2</v>
      </c>
      <c r="M49" s="1">
        <f t="shared" si="1"/>
        <v>429</v>
      </c>
      <c r="N49" s="1">
        <f>L49-12</f>
        <v>1.1999999999999993</v>
      </c>
      <c r="O49" s="1">
        <f>30-G49</f>
        <v>3</v>
      </c>
      <c r="P49" s="1">
        <f t="shared" si="3"/>
        <v>6</v>
      </c>
      <c r="Q49" s="1">
        <f t="shared" si="4"/>
        <v>44.7</v>
      </c>
      <c r="R49" s="1">
        <f>M49+(N49*3)+P49-Q49</f>
        <v>393.90000000000003</v>
      </c>
      <c r="S49" s="5">
        <f>((((R49*(19-B49))*2)/(B49+2)-(B49+1))/100)+8</f>
        <v>23.696000000000002</v>
      </c>
      <c r="T49" s="1">
        <v>6</v>
      </c>
    </row>
    <row r="50" spans="1:20" x14ac:dyDescent="0.25">
      <c r="A50" s="6">
        <f t="shared" si="0"/>
        <v>36.265600000000006</v>
      </c>
      <c r="B50" s="1">
        <v>3</v>
      </c>
      <c r="C50" s="1">
        <v>59</v>
      </c>
      <c r="D50" t="s">
        <v>95</v>
      </c>
      <c r="E50" t="s">
        <v>40</v>
      </c>
      <c r="F50" s="1" t="s">
        <v>510</v>
      </c>
      <c r="G50" s="1">
        <v>27</v>
      </c>
      <c r="H50" s="1">
        <v>50</v>
      </c>
      <c r="I50" s="1">
        <v>87</v>
      </c>
      <c r="J50" s="1">
        <v>62.6</v>
      </c>
      <c r="K50" s="1">
        <v>6.3</v>
      </c>
      <c r="L50" s="1">
        <v>27.9</v>
      </c>
      <c r="M50" s="1">
        <f t="shared" si="1"/>
        <v>441</v>
      </c>
      <c r="N50" s="1">
        <f>L50-18</f>
        <v>9.8999999999999986</v>
      </c>
      <c r="O50" s="1">
        <f>35-G50</f>
        <v>8</v>
      </c>
      <c r="P50" s="1">
        <f t="shared" si="3"/>
        <v>16</v>
      </c>
      <c r="Q50" s="1">
        <f t="shared" si="4"/>
        <v>18.899999999999999</v>
      </c>
      <c r="R50" s="1">
        <f t="shared" ref="R50:R56" si="9">M50+(N50*2)+P50-Q50</f>
        <v>457.90000000000003</v>
      </c>
      <c r="S50" s="5">
        <f t="shared" ref="S50:S51" si="10">((((R50*(19-B50))*2)/(B50+2)-(B50+1))/100)+7</f>
        <v>36.265600000000006</v>
      </c>
    </row>
    <row r="51" spans="1:20" x14ac:dyDescent="0.25">
      <c r="A51" s="6">
        <f t="shared" si="0"/>
        <v>35.980000000000004</v>
      </c>
      <c r="B51" s="1">
        <v>4</v>
      </c>
      <c r="C51" s="1">
        <v>75</v>
      </c>
      <c r="D51" t="s">
        <v>112</v>
      </c>
      <c r="E51" t="s">
        <v>28</v>
      </c>
      <c r="F51" s="1" t="s">
        <v>510</v>
      </c>
      <c r="G51" s="1">
        <v>32</v>
      </c>
      <c r="H51" s="1">
        <v>50</v>
      </c>
      <c r="I51" s="1">
        <v>114</v>
      </c>
      <c r="J51" s="1">
        <v>82.3</v>
      </c>
      <c r="K51" s="1">
        <v>7</v>
      </c>
      <c r="L51" s="1">
        <v>23.3</v>
      </c>
      <c r="M51" s="1">
        <f t="shared" si="1"/>
        <v>425</v>
      </c>
      <c r="N51" s="1">
        <f>L51-18</f>
        <v>5.3000000000000007</v>
      </c>
      <c r="O51" s="1">
        <f>35-G51</f>
        <v>3</v>
      </c>
      <c r="P51" s="1">
        <f t="shared" si="3"/>
        <v>6</v>
      </c>
      <c r="Q51" s="1">
        <f t="shared" si="4"/>
        <v>21</v>
      </c>
      <c r="R51" s="1">
        <f t="shared" si="9"/>
        <v>420.6</v>
      </c>
      <c r="S51" s="5">
        <f t="shared" si="10"/>
        <v>27.98</v>
      </c>
      <c r="T51" s="1">
        <v>8</v>
      </c>
    </row>
    <row r="52" spans="1:20" x14ac:dyDescent="0.25">
      <c r="A52" s="6">
        <f t="shared" si="0"/>
        <v>28.907200000000003</v>
      </c>
      <c r="B52" s="1">
        <v>3</v>
      </c>
      <c r="C52" s="1">
        <v>32</v>
      </c>
      <c r="D52" t="s">
        <v>61</v>
      </c>
      <c r="E52" t="s">
        <v>54</v>
      </c>
      <c r="F52" s="1" t="s">
        <v>512</v>
      </c>
      <c r="G52" s="1">
        <v>28</v>
      </c>
      <c r="H52" s="1">
        <v>22</v>
      </c>
      <c r="I52" s="1">
        <v>63</v>
      </c>
      <c r="J52" s="1">
        <v>31.1</v>
      </c>
      <c r="K52" s="1">
        <v>13.5</v>
      </c>
      <c r="L52" s="1">
        <v>17.399999999999999</v>
      </c>
      <c r="M52" s="1">
        <f t="shared" si="1"/>
        <v>468</v>
      </c>
      <c r="N52" s="1">
        <f t="shared" ref="N52:N65" si="11">L52-12</f>
        <v>5.3999999999999986</v>
      </c>
      <c r="O52" s="1">
        <f>35-G52</f>
        <v>7</v>
      </c>
      <c r="P52" s="1">
        <f t="shared" si="3"/>
        <v>14</v>
      </c>
      <c r="Q52" s="1">
        <f t="shared" si="4"/>
        <v>40.5</v>
      </c>
      <c r="R52" s="1">
        <f t="shared" si="9"/>
        <v>452.3</v>
      </c>
      <c r="S52" s="5">
        <f>((((R52*(19-B52))*2)/(B52+2)-(B52+1))/100)</f>
        <v>28.907200000000003</v>
      </c>
    </row>
    <row r="53" spans="1:20" x14ac:dyDescent="0.25">
      <c r="A53" s="6">
        <f t="shared" si="0"/>
        <v>28.79</v>
      </c>
      <c r="B53" s="1">
        <v>4</v>
      </c>
      <c r="C53" s="1">
        <v>42</v>
      </c>
      <c r="D53" t="s">
        <v>74</v>
      </c>
      <c r="E53" t="s">
        <v>75</v>
      </c>
      <c r="F53" s="1" t="s">
        <v>513</v>
      </c>
      <c r="G53" s="1">
        <v>24</v>
      </c>
      <c r="H53" s="1">
        <v>34</v>
      </c>
      <c r="I53" s="1">
        <v>74</v>
      </c>
      <c r="J53" s="1">
        <v>44.4</v>
      </c>
      <c r="K53" s="1">
        <v>7.6</v>
      </c>
      <c r="L53" s="1">
        <v>14.8</v>
      </c>
      <c r="M53" s="1">
        <f t="shared" si="1"/>
        <v>458</v>
      </c>
      <c r="N53" s="1">
        <f t="shared" si="11"/>
        <v>2.8000000000000007</v>
      </c>
      <c r="O53" s="1">
        <f>32-G53</f>
        <v>8</v>
      </c>
      <c r="P53" s="1">
        <f t="shared" si="3"/>
        <v>16</v>
      </c>
      <c r="Q53" s="1">
        <f t="shared" si="4"/>
        <v>22.799999999999997</v>
      </c>
      <c r="R53" s="1">
        <f t="shared" si="9"/>
        <v>456.8</v>
      </c>
      <c r="S53" s="5">
        <f>((((R53*(19-B53))*2)/(B53+2)-(B53+1))/100)+6</f>
        <v>28.79</v>
      </c>
    </row>
    <row r="54" spans="1:20" x14ac:dyDescent="0.25">
      <c r="A54" s="6">
        <f t="shared" si="0"/>
        <v>27.69</v>
      </c>
      <c r="B54" s="1">
        <v>4</v>
      </c>
      <c r="C54" s="1">
        <v>54</v>
      </c>
      <c r="D54" t="s">
        <v>90</v>
      </c>
      <c r="E54" t="s">
        <v>43</v>
      </c>
      <c r="F54" s="1" t="s">
        <v>513</v>
      </c>
      <c r="G54" s="1">
        <v>28</v>
      </c>
      <c r="H54" s="1">
        <v>35</v>
      </c>
      <c r="I54" s="1">
        <v>88</v>
      </c>
      <c r="J54" s="1">
        <v>58.4</v>
      </c>
      <c r="K54" s="1">
        <v>8.6</v>
      </c>
      <c r="L54" s="1">
        <v>15.3</v>
      </c>
      <c r="M54" s="1">
        <f t="shared" si="1"/>
        <v>446</v>
      </c>
      <c r="N54" s="1">
        <f t="shared" si="11"/>
        <v>3.3000000000000007</v>
      </c>
      <c r="O54" s="1">
        <f>32-G54</f>
        <v>4</v>
      </c>
      <c r="P54" s="1">
        <f t="shared" si="3"/>
        <v>8</v>
      </c>
      <c r="Q54" s="1">
        <f t="shared" si="4"/>
        <v>25.799999999999997</v>
      </c>
      <c r="R54" s="1">
        <f t="shared" si="9"/>
        <v>434.8</v>
      </c>
      <c r="S54" s="5">
        <f>((((R54*(19-B54))*2)/(B54+2)-(B54+1))/100)+6</f>
        <v>27.69</v>
      </c>
    </row>
    <row r="55" spans="1:20" x14ac:dyDescent="0.25">
      <c r="A55" s="6">
        <f t="shared" si="0"/>
        <v>27.64</v>
      </c>
      <c r="B55" s="1">
        <v>4</v>
      </c>
      <c r="C55" s="1">
        <v>50</v>
      </c>
      <c r="D55" t="s">
        <v>86</v>
      </c>
      <c r="E55" t="s">
        <v>43</v>
      </c>
      <c r="F55" s="1" t="s">
        <v>513</v>
      </c>
      <c r="G55" s="1">
        <v>27</v>
      </c>
      <c r="H55" s="1">
        <v>39</v>
      </c>
      <c r="I55" s="1">
        <v>75</v>
      </c>
      <c r="J55" s="1">
        <v>54.5</v>
      </c>
      <c r="K55" s="1">
        <v>10</v>
      </c>
      <c r="L55" s="1">
        <v>13.9</v>
      </c>
      <c r="M55" s="1">
        <f t="shared" si="1"/>
        <v>450</v>
      </c>
      <c r="N55" s="1">
        <f t="shared" si="11"/>
        <v>1.9000000000000004</v>
      </c>
      <c r="O55" s="1">
        <f>32-G55</f>
        <v>5</v>
      </c>
      <c r="P55" s="1">
        <f t="shared" si="3"/>
        <v>10</v>
      </c>
      <c r="Q55" s="1">
        <f t="shared" si="4"/>
        <v>30</v>
      </c>
      <c r="R55" s="1">
        <f t="shared" si="9"/>
        <v>433.8</v>
      </c>
      <c r="S55" s="5">
        <f>((((R55*(19-B55))*2)/(B55+2)-(B55+1))/100)+6</f>
        <v>27.64</v>
      </c>
    </row>
    <row r="56" spans="1:20" x14ac:dyDescent="0.25">
      <c r="A56" s="6">
        <f t="shared" si="0"/>
        <v>27.63</v>
      </c>
      <c r="B56" s="1">
        <v>4</v>
      </c>
      <c r="C56" s="1">
        <v>45</v>
      </c>
      <c r="D56" t="s">
        <v>79</v>
      </c>
      <c r="E56" t="s">
        <v>32</v>
      </c>
      <c r="F56" s="1" t="s">
        <v>513</v>
      </c>
      <c r="G56" s="1">
        <v>23</v>
      </c>
      <c r="H56" s="1">
        <v>29</v>
      </c>
      <c r="I56" s="1">
        <v>141</v>
      </c>
      <c r="J56" s="1">
        <v>48.9</v>
      </c>
      <c r="K56" s="1">
        <v>15.4</v>
      </c>
      <c r="L56" s="1">
        <v>15.4</v>
      </c>
      <c r="M56" s="1">
        <f t="shared" si="1"/>
        <v>455</v>
      </c>
      <c r="N56" s="1">
        <f t="shared" si="11"/>
        <v>3.4000000000000004</v>
      </c>
      <c r="O56" s="1">
        <f>32-G56</f>
        <v>9</v>
      </c>
      <c r="P56" s="1">
        <f t="shared" si="3"/>
        <v>18</v>
      </c>
      <c r="Q56" s="1">
        <f t="shared" si="4"/>
        <v>46.2</v>
      </c>
      <c r="R56" s="1">
        <f t="shared" si="9"/>
        <v>433.6</v>
      </c>
      <c r="S56" s="5">
        <f>((((R56*(19-B56))*2)/(B56+2)-(B56+1))/100)+6</f>
        <v>27.63</v>
      </c>
    </row>
    <row r="57" spans="1:20" x14ac:dyDescent="0.25">
      <c r="A57" s="6">
        <f t="shared" si="0"/>
        <v>27.57</v>
      </c>
      <c r="B57" s="1">
        <v>4</v>
      </c>
      <c r="C57" s="1">
        <v>92</v>
      </c>
      <c r="D57" t="s">
        <v>131</v>
      </c>
      <c r="E57" t="s">
        <v>32</v>
      </c>
      <c r="F57" s="1" t="s">
        <v>511</v>
      </c>
      <c r="G57" s="1">
        <v>28</v>
      </c>
      <c r="H57" s="1">
        <v>66</v>
      </c>
      <c r="I57" s="1">
        <v>210</v>
      </c>
      <c r="J57" s="1">
        <v>100.2</v>
      </c>
      <c r="K57" s="1">
        <v>33.700000000000003</v>
      </c>
      <c r="L57" s="1">
        <v>12.5</v>
      </c>
      <c r="M57" s="1">
        <f t="shared" si="1"/>
        <v>408</v>
      </c>
      <c r="N57" s="1">
        <f t="shared" si="11"/>
        <v>0.5</v>
      </c>
      <c r="O57" s="1">
        <f>30-G57</f>
        <v>2</v>
      </c>
      <c r="P57" s="1">
        <f t="shared" si="3"/>
        <v>4</v>
      </c>
      <c r="Q57" s="1">
        <f t="shared" si="4"/>
        <v>101.10000000000001</v>
      </c>
      <c r="R57" s="1">
        <f>M57+(N57*3)+P57-Q57</f>
        <v>312.39999999999998</v>
      </c>
      <c r="S57" s="5">
        <f>((((R57*(19-B57))*2)/(B57+2)-(B57+1))/100)+8</f>
        <v>23.57</v>
      </c>
      <c r="T57" s="1">
        <v>4</v>
      </c>
    </row>
    <row r="58" spans="1:20" x14ac:dyDescent="0.25">
      <c r="A58" s="6">
        <f t="shared" si="0"/>
        <v>27.425000000000001</v>
      </c>
      <c r="B58" s="1">
        <v>4</v>
      </c>
      <c r="C58" s="1">
        <v>53</v>
      </c>
      <c r="D58" t="s">
        <v>89</v>
      </c>
      <c r="E58" t="s">
        <v>75</v>
      </c>
      <c r="F58" s="1" t="s">
        <v>513</v>
      </c>
      <c r="G58" s="1">
        <v>24</v>
      </c>
      <c r="H58" s="1">
        <v>38</v>
      </c>
      <c r="I58" s="1">
        <v>90</v>
      </c>
      <c r="J58" s="1">
        <v>57.5</v>
      </c>
      <c r="K58" s="1">
        <v>12.9</v>
      </c>
      <c r="L58" s="1">
        <v>14.6</v>
      </c>
      <c r="M58" s="1">
        <f t="shared" si="1"/>
        <v>447</v>
      </c>
      <c r="N58" s="1">
        <f t="shared" si="11"/>
        <v>2.5999999999999996</v>
      </c>
      <c r="O58" s="1">
        <f>32-G58</f>
        <v>8</v>
      </c>
      <c r="P58" s="1">
        <f t="shared" si="3"/>
        <v>16</v>
      </c>
      <c r="Q58" s="1">
        <f t="shared" si="4"/>
        <v>38.700000000000003</v>
      </c>
      <c r="R58" s="1">
        <f>M58+(N58*2)+P58-Q58</f>
        <v>429.5</v>
      </c>
      <c r="S58" s="5">
        <f>((((R58*(19-B58))*2)/(B58+2)-(B58+1))/100)+6</f>
        <v>27.425000000000001</v>
      </c>
    </row>
    <row r="59" spans="1:20" x14ac:dyDescent="0.25">
      <c r="A59" s="6">
        <f t="shared" si="0"/>
        <v>27.405000000000001</v>
      </c>
      <c r="B59" s="1">
        <v>4</v>
      </c>
      <c r="C59" s="1">
        <v>62</v>
      </c>
      <c r="D59" t="s">
        <v>98</v>
      </c>
      <c r="E59" t="s">
        <v>68</v>
      </c>
      <c r="F59" s="1" t="s">
        <v>513</v>
      </c>
      <c r="G59" s="1">
        <v>26</v>
      </c>
      <c r="H59" s="1">
        <v>43</v>
      </c>
      <c r="I59" s="1">
        <v>77</v>
      </c>
      <c r="J59" s="1">
        <v>66.8</v>
      </c>
      <c r="K59" s="1">
        <v>7.5</v>
      </c>
      <c r="L59" s="1">
        <v>12.8</v>
      </c>
      <c r="M59" s="1">
        <f t="shared" si="1"/>
        <v>438</v>
      </c>
      <c r="N59" s="1">
        <f t="shared" si="11"/>
        <v>0.80000000000000071</v>
      </c>
      <c r="O59" s="1">
        <f>32-G59</f>
        <v>6</v>
      </c>
      <c r="P59" s="1">
        <f t="shared" si="3"/>
        <v>12</v>
      </c>
      <c r="Q59" s="1">
        <f t="shared" si="4"/>
        <v>22.5</v>
      </c>
      <c r="R59" s="1">
        <f>M59+(N59*2)+P59-Q59</f>
        <v>429.1</v>
      </c>
      <c r="S59" s="5">
        <f>((((R59*(19-B59))*2)/(B59+2)-(B59+1))/100)+6</f>
        <v>27.405000000000001</v>
      </c>
    </row>
    <row r="60" spans="1:20" x14ac:dyDescent="0.25">
      <c r="A60" s="6">
        <f t="shared" si="0"/>
        <v>27.2</v>
      </c>
      <c r="B60" s="1">
        <v>4</v>
      </c>
      <c r="C60" s="1">
        <v>57</v>
      </c>
      <c r="D60" t="s">
        <v>93</v>
      </c>
      <c r="E60" t="s">
        <v>75</v>
      </c>
      <c r="F60" s="1" t="s">
        <v>513</v>
      </c>
      <c r="G60" s="1">
        <v>22</v>
      </c>
      <c r="H60" s="1">
        <v>39</v>
      </c>
      <c r="I60" s="1">
        <v>101</v>
      </c>
      <c r="J60" s="1">
        <v>60.7</v>
      </c>
      <c r="K60" s="1">
        <v>13.6</v>
      </c>
      <c r="L60" s="1">
        <v>13.4</v>
      </c>
      <c r="M60" s="1">
        <f t="shared" si="1"/>
        <v>443</v>
      </c>
      <c r="N60" s="1">
        <f t="shared" si="11"/>
        <v>1.4000000000000004</v>
      </c>
      <c r="O60" s="1">
        <f>32-G60</f>
        <v>10</v>
      </c>
      <c r="P60" s="1">
        <f t="shared" si="3"/>
        <v>20</v>
      </c>
      <c r="Q60" s="1">
        <f t="shared" si="4"/>
        <v>40.799999999999997</v>
      </c>
      <c r="R60" s="1">
        <f>M60+(N60*2)+P60-Q60</f>
        <v>425</v>
      </c>
      <c r="S60" s="5">
        <f>((((R60*(19-B60))*2)/(B60+2)-(B60+1))/100)+6</f>
        <v>27.2</v>
      </c>
    </row>
    <row r="61" spans="1:20" x14ac:dyDescent="0.25">
      <c r="A61" s="6">
        <f t="shared" si="0"/>
        <v>26.86</v>
      </c>
      <c r="B61" s="1">
        <v>4</v>
      </c>
      <c r="C61" s="1">
        <v>74</v>
      </c>
      <c r="D61" t="s">
        <v>111</v>
      </c>
      <c r="E61" t="s">
        <v>13</v>
      </c>
      <c r="F61" s="1" t="s">
        <v>513</v>
      </c>
      <c r="G61" s="1">
        <v>30</v>
      </c>
      <c r="H61" s="1">
        <v>62</v>
      </c>
      <c r="I61" s="1">
        <v>111</v>
      </c>
      <c r="J61" s="1">
        <v>81</v>
      </c>
      <c r="K61" s="1">
        <v>7.2</v>
      </c>
      <c r="L61" s="1">
        <v>16.899999999999999</v>
      </c>
      <c r="M61" s="1">
        <f t="shared" si="1"/>
        <v>426</v>
      </c>
      <c r="N61" s="1">
        <f t="shared" si="11"/>
        <v>4.8999999999999986</v>
      </c>
      <c r="O61" s="1">
        <f>32-G61</f>
        <v>2</v>
      </c>
      <c r="P61" s="1">
        <f t="shared" si="3"/>
        <v>4</v>
      </c>
      <c r="Q61" s="1">
        <f t="shared" si="4"/>
        <v>21.6</v>
      </c>
      <c r="R61" s="1">
        <f>M61+(N61*2)+P61-Q61</f>
        <v>418.2</v>
      </c>
      <c r="S61" s="5">
        <f>((((R61*(19-B61))*2)/(B61+2)-(B61+1))/100)+6</f>
        <v>26.86</v>
      </c>
    </row>
    <row r="62" spans="1:20" x14ac:dyDescent="0.25">
      <c r="A62" s="6">
        <f t="shared" si="0"/>
        <v>26.45</v>
      </c>
      <c r="B62" s="1">
        <v>4</v>
      </c>
      <c r="C62" s="1">
        <v>64</v>
      </c>
      <c r="D62" t="s">
        <v>100</v>
      </c>
      <c r="E62" t="s">
        <v>25</v>
      </c>
      <c r="F62" s="1" t="s">
        <v>513</v>
      </c>
      <c r="G62" s="1">
        <v>28</v>
      </c>
      <c r="H62" s="1">
        <v>43</v>
      </c>
      <c r="I62" s="1">
        <v>88</v>
      </c>
      <c r="J62" s="1">
        <v>68.400000000000006</v>
      </c>
      <c r="K62" s="1">
        <v>11.6</v>
      </c>
      <c r="L62" s="1">
        <v>12.4</v>
      </c>
      <c r="M62" s="1">
        <f t="shared" si="1"/>
        <v>436</v>
      </c>
      <c r="N62" s="1">
        <f t="shared" si="11"/>
        <v>0.40000000000000036</v>
      </c>
      <c r="O62" s="1">
        <f>32-G62</f>
        <v>4</v>
      </c>
      <c r="P62" s="1">
        <f t="shared" si="3"/>
        <v>8</v>
      </c>
      <c r="Q62" s="1">
        <f t="shared" si="4"/>
        <v>34.799999999999997</v>
      </c>
      <c r="R62" s="1">
        <f>M62+(N62*2)+P62-Q62</f>
        <v>410</v>
      </c>
      <c r="S62" s="5">
        <f>((((R62*(19-B62))*2)/(B62+2)-(B62+1))/100)+6</f>
        <v>26.45</v>
      </c>
    </row>
    <row r="63" spans="1:20" x14ac:dyDescent="0.25">
      <c r="A63" s="6">
        <f t="shared" si="0"/>
        <v>25.291999999999994</v>
      </c>
      <c r="B63" s="1">
        <v>5</v>
      </c>
      <c r="C63" s="1">
        <v>96</v>
      </c>
      <c r="D63" t="s">
        <v>135</v>
      </c>
      <c r="E63" t="s">
        <v>129</v>
      </c>
      <c r="F63" s="1" t="s">
        <v>511</v>
      </c>
      <c r="G63" s="1">
        <v>24</v>
      </c>
      <c r="H63" s="1">
        <v>61</v>
      </c>
      <c r="I63" s="1">
        <v>202</v>
      </c>
      <c r="J63" s="1">
        <v>103.9</v>
      </c>
      <c r="K63" s="1">
        <v>31.8</v>
      </c>
      <c r="L63" s="1">
        <v>16.399999999999999</v>
      </c>
      <c r="M63" s="1">
        <f t="shared" si="1"/>
        <v>404</v>
      </c>
      <c r="N63" s="1">
        <f t="shared" si="11"/>
        <v>4.3999999999999986</v>
      </c>
      <c r="O63" s="1">
        <f>30-G63</f>
        <v>6</v>
      </c>
      <c r="P63" s="1">
        <f t="shared" si="3"/>
        <v>12</v>
      </c>
      <c r="Q63" s="1">
        <f t="shared" si="4"/>
        <v>95.4</v>
      </c>
      <c r="R63" s="1">
        <f>M63+(N63*3)+P63-Q63</f>
        <v>333.79999999999995</v>
      </c>
      <c r="S63" s="5">
        <f>((((R63*(19-B63))*2)/(B63+2)-(B63+1))/100)+8</f>
        <v>21.291999999999994</v>
      </c>
      <c r="T63" s="1">
        <v>4</v>
      </c>
    </row>
    <row r="64" spans="1:20" x14ac:dyDescent="0.25">
      <c r="A64" s="6">
        <f t="shared" si="0"/>
        <v>24.923999999999999</v>
      </c>
      <c r="B64" s="1">
        <v>5</v>
      </c>
      <c r="C64" s="1">
        <v>63</v>
      </c>
      <c r="D64" t="s">
        <v>99</v>
      </c>
      <c r="E64" t="s">
        <v>56</v>
      </c>
      <c r="F64" s="1" t="s">
        <v>511</v>
      </c>
      <c r="G64" s="1">
        <v>23</v>
      </c>
      <c r="H64" s="1">
        <v>57</v>
      </c>
      <c r="I64" s="1">
        <v>95</v>
      </c>
      <c r="J64" s="1">
        <v>68.3</v>
      </c>
      <c r="K64" s="1">
        <v>10.1</v>
      </c>
      <c r="L64" s="1">
        <v>13.3</v>
      </c>
      <c r="M64" s="1">
        <f t="shared" si="1"/>
        <v>437</v>
      </c>
      <c r="N64" s="1">
        <f t="shared" si="11"/>
        <v>1.3000000000000007</v>
      </c>
      <c r="O64" s="1">
        <f>30-G64</f>
        <v>7</v>
      </c>
      <c r="P64" s="1">
        <f t="shared" si="3"/>
        <v>14</v>
      </c>
      <c r="Q64" s="1">
        <f t="shared" si="4"/>
        <v>30.299999999999997</v>
      </c>
      <c r="R64" s="1">
        <f>M64+(N64*3)+P64-Q64</f>
        <v>424.59999999999997</v>
      </c>
      <c r="S64" s="5">
        <f>((((R64*(19-B64))*2)/(B64+2)-(B64+1))/100)+8</f>
        <v>24.923999999999999</v>
      </c>
    </row>
    <row r="65" spans="1:20" x14ac:dyDescent="0.25">
      <c r="A65" s="6">
        <f t="shared" si="0"/>
        <v>24.52</v>
      </c>
      <c r="B65" s="1">
        <v>5</v>
      </c>
      <c r="C65" s="1">
        <v>65</v>
      </c>
      <c r="D65" t="s">
        <v>101</v>
      </c>
      <c r="E65" t="s">
        <v>28</v>
      </c>
      <c r="F65" s="1" t="s">
        <v>511</v>
      </c>
      <c r="G65" s="1">
        <v>26</v>
      </c>
      <c r="H65" s="1">
        <v>51</v>
      </c>
      <c r="I65" s="1">
        <v>109</v>
      </c>
      <c r="J65" s="1">
        <v>68.900000000000006</v>
      </c>
      <c r="K65" s="1">
        <v>13.2</v>
      </c>
      <c r="L65" s="1">
        <v>15.7</v>
      </c>
      <c r="M65" s="1">
        <f t="shared" si="1"/>
        <v>435</v>
      </c>
      <c r="N65" s="1">
        <f t="shared" si="11"/>
        <v>3.6999999999999993</v>
      </c>
      <c r="O65" s="1">
        <f>30-G65</f>
        <v>4</v>
      </c>
      <c r="P65" s="1">
        <f t="shared" si="3"/>
        <v>8</v>
      </c>
      <c r="Q65" s="1">
        <f t="shared" si="4"/>
        <v>39.599999999999994</v>
      </c>
      <c r="R65" s="1">
        <f>M65+(N65*3)+P65-Q65</f>
        <v>414.5</v>
      </c>
      <c r="S65" s="5">
        <f>((((R65*(19-B65))*2)/(B65+2)-(B65+1))/100)+8</f>
        <v>24.52</v>
      </c>
    </row>
    <row r="66" spans="1:20" x14ac:dyDescent="0.25">
      <c r="A66" s="6">
        <f t="shared" ref="A66:A129" si="12">S66+T66</f>
        <v>30.66</v>
      </c>
      <c r="B66" s="1">
        <v>4</v>
      </c>
      <c r="C66" s="1">
        <v>47</v>
      </c>
      <c r="D66" t="s">
        <v>82</v>
      </c>
      <c r="E66" t="s">
        <v>38</v>
      </c>
      <c r="F66" s="1" t="s">
        <v>510</v>
      </c>
      <c r="G66" s="1">
        <v>23</v>
      </c>
      <c r="H66" s="1">
        <v>24</v>
      </c>
      <c r="I66" s="1">
        <v>70</v>
      </c>
      <c r="J66" s="1">
        <v>51.5</v>
      </c>
      <c r="K66" s="1">
        <v>5.2</v>
      </c>
      <c r="L66" s="1">
        <v>24.4</v>
      </c>
      <c r="M66" s="1">
        <f t="shared" ref="M66:M129" si="13">500-C66</f>
        <v>453</v>
      </c>
      <c r="N66" s="1">
        <f>L66-18</f>
        <v>6.3999999999999986</v>
      </c>
      <c r="O66" s="1">
        <f>35-G66</f>
        <v>12</v>
      </c>
      <c r="P66" s="1">
        <f t="shared" ref="P66:P129" si="14">O66*2</f>
        <v>24</v>
      </c>
      <c r="Q66" s="1">
        <f t="shared" ref="Q66:Q129" si="15">K66*3</f>
        <v>15.600000000000001</v>
      </c>
      <c r="R66" s="1">
        <f>M66+(N66*2)+P66-Q66</f>
        <v>474.2</v>
      </c>
      <c r="S66" s="5">
        <f>((((R66*(19-B66))*2)/(B66+2)-(B66+1))/100)+7</f>
        <v>30.66</v>
      </c>
    </row>
    <row r="67" spans="1:20" x14ac:dyDescent="0.25">
      <c r="A67" s="6">
        <f t="shared" si="12"/>
        <v>23.304000000000002</v>
      </c>
      <c r="B67" s="1">
        <v>5</v>
      </c>
      <c r="C67" s="1">
        <v>55</v>
      </c>
      <c r="D67" t="s">
        <v>91</v>
      </c>
      <c r="E67" t="s">
        <v>77</v>
      </c>
      <c r="F67" s="1" t="s">
        <v>513</v>
      </c>
      <c r="G67" s="1">
        <v>21</v>
      </c>
      <c r="H67" s="1">
        <v>36</v>
      </c>
      <c r="I67" s="1">
        <v>90</v>
      </c>
      <c r="J67" s="1">
        <v>59.3</v>
      </c>
      <c r="K67" s="1">
        <v>9.5</v>
      </c>
      <c r="L67" s="1">
        <v>9.8000000000000007</v>
      </c>
      <c r="M67" s="1">
        <f t="shared" si="13"/>
        <v>445</v>
      </c>
      <c r="N67" s="1">
        <f>L67-12</f>
        <v>-2.1999999999999993</v>
      </c>
      <c r="O67" s="1">
        <f>32-G67</f>
        <v>11</v>
      </c>
      <c r="P67" s="1">
        <f t="shared" si="14"/>
        <v>22</v>
      </c>
      <c r="Q67" s="1">
        <f t="shared" si="15"/>
        <v>28.5</v>
      </c>
      <c r="R67" s="1">
        <f>M67+(N67*2)+P67-Q67</f>
        <v>434.1</v>
      </c>
      <c r="S67" s="5">
        <f>((((R67*(19-B67))*2)/(B67+2)-(B67+1))/100)+6</f>
        <v>23.304000000000002</v>
      </c>
    </row>
    <row r="68" spans="1:20" x14ac:dyDescent="0.25">
      <c r="A68" s="6">
        <f t="shared" si="12"/>
        <v>23.155999999999999</v>
      </c>
      <c r="B68" s="1">
        <v>5</v>
      </c>
      <c r="C68" s="1">
        <v>88</v>
      </c>
      <c r="D68" t="s">
        <v>126</v>
      </c>
      <c r="E68" t="s">
        <v>56</v>
      </c>
      <c r="F68" s="1" t="s">
        <v>511</v>
      </c>
      <c r="G68" s="1">
        <v>26</v>
      </c>
      <c r="H68" s="1">
        <v>83</v>
      </c>
      <c r="I68" s="1">
        <v>130</v>
      </c>
      <c r="J68" s="1">
        <v>97.3</v>
      </c>
      <c r="K68" s="1">
        <v>11.4</v>
      </c>
      <c r="L68" s="1">
        <v>10.199999999999999</v>
      </c>
      <c r="M68" s="1">
        <f t="shared" si="13"/>
        <v>412</v>
      </c>
      <c r="N68" s="1">
        <f>L68-12</f>
        <v>-1.8000000000000007</v>
      </c>
      <c r="O68" s="1">
        <f>30-G68</f>
        <v>4</v>
      </c>
      <c r="P68" s="1">
        <f t="shared" si="14"/>
        <v>8</v>
      </c>
      <c r="Q68" s="1">
        <f t="shared" si="15"/>
        <v>34.200000000000003</v>
      </c>
      <c r="R68" s="1">
        <f>M68+(N68*3)+P68-Q68</f>
        <v>380.40000000000003</v>
      </c>
      <c r="S68" s="5">
        <f>((((R68*(19-B68))*2)/(B68+2)-(B68+1))/100)+8</f>
        <v>23.155999999999999</v>
      </c>
    </row>
    <row r="69" spans="1:20" x14ac:dyDescent="0.25">
      <c r="A69" s="6">
        <f t="shared" si="12"/>
        <v>23.02</v>
      </c>
      <c r="B69" s="1">
        <v>5</v>
      </c>
      <c r="C69" s="1">
        <v>72</v>
      </c>
      <c r="D69" t="s">
        <v>109</v>
      </c>
      <c r="E69" t="s">
        <v>85</v>
      </c>
      <c r="F69" s="1" t="s">
        <v>513</v>
      </c>
      <c r="G69" s="1">
        <v>26</v>
      </c>
      <c r="H69" s="1">
        <v>55</v>
      </c>
      <c r="I69" s="1">
        <v>242</v>
      </c>
      <c r="J69" s="1">
        <v>79</v>
      </c>
      <c r="K69" s="1">
        <v>7.8</v>
      </c>
      <c r="L69" s="1">
        <v>17.2</v>
      </c>
      <c r="M69" s="1">
        <f t="shared" si="13"/>
        <v>428</v>
      </c>
      <c r="N69" s="1">
        <f>L69-12</f>
        <v>5.1999999999999993</v>
      </c>
      <c r="O69" s="1">
        <f>32-G69</f>
        <v>6</v>
      </c>
      <c r="P69" s="1">
        <f t="shared" si="14"/>
        <v>12</v>
      </c>
      <c r="Q69" s="1">
        <f t="shared" si="15"/>
        <v>23.4</v>
      </c>
      <c r="R69" s="1">
        <f>M69+(N69*2)+P69-Q69</f>
        <v>427</v>
      </c>
      <c r="S69" s="5">
        <f>((((R69*(19-B69))*2)/(B69+2)-(B69+1))/100)+6</f>
        <v>23.02</v>
      </c>
    </row>
    <row r="70" spans="1:20" x14ac:dyDescent="0.25">
      <c r="A70" s="6">
        <f t="shared" si="12"/>
        <v>22.491999999999997</v>
      </c>
      <c r="B70" s="1">
        <v>5</v>
      </c>
      <c r="C70" s="1">
        <v>68</v>
      </c>
      <c r="D70" t="s">
        <v>105</v>
      </c>
      <c r="E70" t="s">
        <v>28</v>
      </c>
      <c r="F70" s="1" t="s">
        <v>513</v>
      </c>
      <c r="G70" s="1">
        <v>28</v>
      </c>
      <c r="H70" s="1">
        <v>48</v>
      </c>
      <c r="I70" s="1">
        <v>129</v>
      </c>
      <c r="J70" s="1">
        <v>72.8</v>
      </c>
      <c r="K70" s="1">
        <v>11.8</v>
      </c>
      <c r="L70" s="1">
        <v>16.600000000000001</v>
      </c>
      <c r="M70" s="1">
        <f t="shared" si="13"/>
        <v>432</v>
      </c>
      <c r="N70" s="1">
        <f>L70-12</f>
        <v>4.6000000000000014</v>
      </c>
      <c r="O70" s="1">
        <f>32-G70</f>
        <v>4</v>
      </c>
      <c r="P70" s="1">
        <f t="shared" si="14"/>
        <v>8</v>
      </c>
      <c r="Q70" s="1">
        <f t="shared" si="15"/>
        <v>35.400000000000006</v>
      </c>
      <c r="R70" s="1">
        <f>M70+(N70*2)+P70-Q70</f>
        <v>413.79999999999995</v>
      </c>
      <c r="S70" s="5">
        <f>((((R70*(19-B70))*2)/(B70+2)-(B70+1))/100)+6</f>
        <v>22.491999999999997</v>
      </c>
    </row>
    <row r="71" spans="1:20" x14ac:dyDescent="0.25">
      <c r="A71" s="6">
        <f t="shared" si="12"/>
        <v>29.360000000000003</v>
      </c>
      <c r="B71" s="1">
        <v>4</v>
      </c>
      <c r="C71" s="1">
        <v>60</v>
      </c>
      <c r="D71" t="s">
        <v>96</v>
      </c>
      <c r="E71" t="s">
        <v>45</v>
      </c>
      <c r="F71" s="1" t="s">
        <v>510</v>
      </c>
      <c r="G71" s="1">
        <v>24</v>
      </c>
      <c r="H71" s="1">
        <v>47</v>
      </c>
      <c r="I71" s="1">
        <v>80</v>
      </c>
      <c r="J71" s="1">
        <v>63</v>
      </c>
      <c r="K71" s="1">
        <v>7.8</v>
      </c>
      <c r="L71" s="1">
        <v>22.8</v>
      </c>
      <c r="M71" s="1">
        <f t="shared" si="13"/>
        <v>440</v>
      </c>
      <c r="N71" s="1">
        <f>L71-18</f>
        <v>4.8000000000000007</v>
      </c>
      <c r="O71" s="1">
        <f>35-G71</f>
        <v>11</v>
      </c>
      <c r="P71" s="1">
        <f t="shared" si="14"/>
        <v>22</v>
      </c>
      <c r="Q71" s="1">
        <f t="shared" si="15"/>
        <v>23.4</v>
      </c>
      <c r="R71" s="1">
        <f>M71+(N71*2)+P71-Q71</f>
        <v>448.20000000000005</v>
      </c>
      <c r="S71" s="5">
        <f>((((R71*(19-B71))*2)/(B71+2)-(B71+1))/100)+7</f>
        <v>29.360000000000003</v>
      </c>
    </row>
    <row r="72" spans="1:20" x14ac:dyDescent="0.25">
      <c r="A72" s="6">
        <f t="shared" si="12"/>
        <v>22.34</v>
      </c>
      <c r="B72" s="1">
        <v>5</v>
      </c>
      <c r="C72" s="1">
        <v>119</v>
      </c>
      <c r="D72" t="s">
        <v>159</v>
      </c>
      <c r="E72" t="s">
        <v>15</v>
      </c>
      <c r="F72" s="1" t="s">
        <v>511</v>
      </c>
      <c r="G72" s="1">
        <v>24</v>
      </c>
      <c r="H72" s="1">
        <v>80</v>
      </c>
      <c r="I72" s="1">
        <v>182</v>
      </c>
      <c r="J72" s="1">
        <v>127.1</v>
      </c>
      <c r="K72" s="1">
        <v>11.1</v>
      </c>
      <c r="L72" s="1">
        <v>12.1</v>
      </c>
      <c r="M72" s="1">
        <f t="shared" si="13"/>
        <v>381</v>
      </c>
      <c r="N72" s="1">
        <f>L72-12</f>
        <v>9.9999999999999645E-2</v>
      </c>
      <c r="O72" s="1">
        <f>30-G72</f>
        <v>6</v>
      </c>
      <c r="P72" s="1">
        <f t="shared" si="14"/>
        <v>12</v>
      </c>
      <c r="Q72" s="1">
        <f t="shared" si="15"/>
        <v>33.299999999999997</v>
      </c>
      <c r="R72" s="1">
        <f>M72+(N72*3)+P72-Q72</f>
        <v>360</v>
      </c>
      <c r="S72" s="5">
        <f>((((R72*(19-B72))*2)/(B72+2)-(B72+1))/100)+8</f>
        <v>22.34</v>
      </c>
    </row>
    <row r="73" spans="1:20" x14ac:dyDescent="0.25">
      <c r="A73" s="6">
        <f t="shared" si="12"/>
        <v>22.29975</v>
      </c>
      <c r="B73" s="1">
        <v>6</v>
      </c>
      <c r="C73" s="1">
        <v>100</v>
      </c>
      <c r="D73" t="s">
        <v>139</v>
      </c>
      <c r="E73" t="s">
        <v>34</v>
      </c>
      <c r="F73" s="1" t="s">
        <v>511</v>
      </c>
      <c r="G73" s="1">
        <v>23</v>
      </c>
      <c r="H73" s="1">
        <v>59</v>
      </c>
      <c r="I73" s="1">
        <v>198</v>
      </c>
      <c r="J73" s="1">
        <v>108.6</v>
      </c>
      <c r="K73" s="1">
        <v>37.700000000000003</v>
      </c>
      <c r="L73" s="1">
        <v>7.8</v>
      </c>
      <c r="M73" s="1">
        <f t="shared" si="13"/>
        <v>400</v>
      </c>
      <c r="N73" s="1">
        <f>L73-12</f>
        <v>-4.2</v>
      </c>
      <c r="O73" s="1">
        <f>30-G73</f>
        <v>7</v>
      </c>
      <c r="P73" s="1">
        <f t="shared" si="14"/>
        <v>14</v>
      </c>
      <c r="Q73" s="1">
        <f t="shared" si="15"/>
        <v>113.10000000000001</v>
      </c>
      <c r="R73" s="1">
        <f>M73+(N73*3)+P73-Q73</f>
        <v>288.29999999999995</v>
      </c>
      <c r="S73" s="5">
        <f>((((R73*(19-B73))*2)/(B73+2)-(B73+1))/100)+8</f>
        <v>17.29975</v>
      </c>
      <c r="T73" s="1">
        <v>5</v>
      </c>
    </row>
    <row r="74" spans="1:20" x14ac:dyDescent="0.25">
      <c r="A74" s="6">
        <f t="shared" si="12"/>
        <v>22.292000000000002</v>
      </c>
      <c r="B74" s="1">
        <v>5</v>
      </c>
      <c r="C74" s="1">
        <v>70</v>
      </c>
      <c r="D74" t="s">
        <v>107</v>
      </c>
      <c r="E74" t="s">
        <v>32</v>
      </c>
      <c r="F74" s="1" t="s">
        <v>513</v>
      </c>
      <c r="G74" s="1">
        <v>25</v>
      </c>
      <c r="H74" s="1">
        <v>37</v>
      </c>
      <c r="I74" s="1">
        <v>102</v>
      </c>
      <c r="J74" s="1">
        <v>76.7</v>
      </c>
      <c r="K74" s="1">
        <v>11.4</v>
      </c>
      <c r="L74" s="1">
        <v>11.5</v>
      </c>
      <c r="M74" s="1">
        <f t="shared" si="13"/>
        <v>430</v>
      </c>
      <c r="N74" s="1">
        <f>L74-12</f>
        <v>-0.5</v>
      </c>
      <c r="O74" s="1">
        <f>32-G74</f>
        <v>7</v>
      </c>
      <c r="P74" s="1">
        <f t="shared" si="14"/>
        <v>14</v>
      </c>
      <c r="Q74" s="1">
        <f t="shared" si="15"/>
        <v>34.200000000000003</v>
      </c>
      <c r="R74" s="1">
        <f t="shared" ref="R74:R81" si="16">M74+(N74*2)+P74-Q74</f>
        <v>408.8</v>
      </c>
      <c r="S74" s="5">
        <f>((((R74*(19-B74))*2)/(B74+2)-(B74+1))/100)+6</f>
        <v>22.292000000000002</v>
      </c>
    </row>
    <row r="75" spans="1:20" x14ac:dyDescent="0.25">
      <c r="A75" s="6">
        <f t="shared" si="12"/>
        <v>22.175000000000001</v>
      </c>
      <c r="B75" s="1">
        <v>4</v>
      </c>
      <c r="C75" s="1">
        <v>51</v>
      </c>
      <c r="D75" t="s">
        <v>87</v>
      </c>
      <c r="E75" t="s">
        <v>45</v>
      </c>
      <c r="F75" s="1" t="s">
        <v>512</v>
      </c>
      <c r="G75" s="1">
        <v>25</v>
      </c>
      <c r="H75" s="1">
        <v>22</v>
      </c>
      <c r="I75" s="1">
        <v>73</v>
      </c>
      <c r="J75" s="1">
        <v>55.9</v>
      </c>
      <c r="K75" s="1">
        <v>8.3000000000000007</v>
      </c>
      <c r="L75" s="1">
        <v>12.2</v>
      </c>
      <c r="M75" s="1">
        <f t="shared" si="13"/>
        <v>449</v>
      </c>
      <c r="N75" s="1">
        <f>L75-12</f>
        <v>0.19999999999999929</v>
      </c>
      <c r="O75" s="1">
        <f>35-G75</f>
        <v>10</v>
      </c>
      <c r="P75" s="1">
        <f t="shared" si="14"/>
        <v>20</v>
      </c>
      <c r="Q75" s="1">
        <f t="shared" si="15"/>
        <v>24.900000000000002</v>
      </c>
      <c r="R75" s="1">
        <f t="shared" si="16"/>
        <v>444.5</v>
      </c>
      <c r="S75" s="5">
        <f>((((R75*(19-B75))*2)/(B75+2)-(B75+1))/100)</f>
        <v>22.175000000000001</v>
      </c>
    </row>
    <row r="76" spans="1:20" x14ac:dyDescent="0.25">
      <c r="A76" s="6">
        <f t="shared" si="12"/>
        <v>29.09</v>
      </c>
      <c r="B76" s="1">
        <v>4</v>
      </c>
      <c r="C76" s="1">
        <v>67</v>
      </c>
      <c r="D76" t="s">
        <v>104</v>
      </c>
      <c r="E76" t="s">
        <v>65</v>
      </c>
      <c r="F76" s="1" t="s">
        <v>510</v>
      </c>
      <c r="G76" s="1">
        <v>23</v>
      </c>
      <c r="H76" s="1">
        <v>47</v>
      </c>
      <c r="I76" s="1">
        <v>94</v>
      </c>
      <c r="J76" s="1">
        <v>72.7</v>
      </c>
      <c r="K76" s="1">
        <v>8</v>
      </c>
      <c r="L76" s="1">
        <v>22.9</v>
      </c>
      <c r="M76" s="1">
        <f t="shared" si="13"/>
        <v>433</v>
      </c>
      <c r="N76" s="1">
        <f>L76-18</f>
        <v>4.8999999999999986</v>
      </c>
      <c r="O76" s="1">
        <f>35-G76</f>
        <v>12</v>
      </c>
      <c r="P76" s="1">
        <f t="shared" si="14"/>
        <v>24</v>
      </c>
      <c r="Q76" s="1">
        <f t="shared" si="15"/>
        <v>24</v>
      </c>
      <c r="R76" s="1">
        <f t="shared" si="16"/>
        <v>442.8</v>
      </c>
      <c r="S76" s="5">
        <f>((((R76*(19-B76))*2)/(B76+2)-(B76+1))/100)+7</f>
        <v>29.09</v>
      </c>
    </row>
    <row r="77" spans="1:20" x14ac:dyDescent="0.25">
      <c r="A77" s="6">
        <f t="shared" si="12"/>
        <v>21.8</v>
      </c>
      <c r="B77" s="1">
        <v>5</v>
      </c>
      <c r="C77" s="1">
        <v>87</v>
      </c>
      <c r="D77" t="s">
        <v>125</v>
      </c>
      <c r="E77" t="s">
        <v>25</v>
      </c>
      <c r="F77" s="1" t="s">
        <v>513</v>
      </c>
      <c r="G77" s="1">
        <v>28</v>
      </c>
      <c r="H77" s="1">
        <v>64</v>
      </c>
      <c r="I77" s="1">
        <v>128</v>
      </c>
      <c r="J77" s="1">
        <v>97.3</v>
      </c>
      <c r="K77" s="1">
        <v>8.5</v>
      </c>
      <c r="L77" s="1">
        <v>12.5</v>
      </c>
      <c r="M77" s="1">
        <f t="shared" si="13"/>
        <v>413</v>
      </c>
      <c r="N77" s="1">
        <f t="shared" ref="N77:N82" si="17">L77-12</f>
        <v>0.5</v>
      </c>
      <c r="O77" s="1">
        <f>32-G77</f>
        <v>4</v>
      </c>
      <c r="P77" s="1">
        <f t="shared" si="14"/>
        <v>8</v>
      </c>
      <c r="Q77" s="1">
        <f t="shared" si="15"/>
        <v>25.5</v>
      </c>
      <c r="R77" s="1">
        <f t="shared" si="16"/>
        <v>396.5</v>
      </c>
      <c r="S77" s="5">
        <f>((((R77*(19-B77))*2)/(B77+2)-(B77+1))/100)+6</f>
        <v>21.8</v>
      </c>
    </row>
    <row r="78" spans="1:20" x14ac:dyDescent="0.25">
      <c r="A78" s="6">
        <f t="shared" si="12"/>
        <v>21.445250000000001</v>
      </c>
      <c r="B78" s="1">
        <v>6</v>
      </c>
      <c r="C78" s="1">
        <v>194</v>
      </c>
      <c r="D78" t="s">
        <v>226</v>
      </c>
      <c r="E78" t="s">
        <v>34</v>
      </c>
      <c r="F78" s="1" t="s">
        <v>513</v>
      </c>
      <c r="G78" s="1">
        <v>31</v>
      </c>
      <c r="H78" s="1">
        <v>141</v>
      </c>
      <c r="I78" s="1">
        <v>378</v>
      </c>
      <c r="J78" s="1">
        <v>209.1</v>
      </c>
      <c r="K78" s="1">
        <v>47.3</v>
      </c>
      <c r="L78" s="1">
        <v>13.8</v>
      </c>
      <c r="M78" s="1">
        <f t="shared" si="13"/>
        <v>306</v>
      </c>
      <c r="N78" s="1">
        <f t="shared" si="17"/>
        <v>1.8000000000000007</v>
      </c>
      <c r="O78" s="1">
        <f>32-G78</f>
        <v>1</v>
      </c>
      <c r="P78" s="1">
        <f t="shared" si="14"/>
        <v>2</v>
      </c>
      <c r="Q78" s="1">
        <f t="shared" si="15"/>
        <v>141.89999999999998</v>
      </c>
      <c r="R78" s="1">
        <f t="shared" si="16"/>
        <v>169.70000000000005</v>
      </c>
      <c r="S78" s="5">
        <f>((((R78*(19-B78))*2)/(B78+2)-(B78+1))/100)+6</f>
        <v>11.445250000000001</v>
      </c>
      <c r="T78" s="1">
        <v>10</v>
      </c>
    </row>
    <row r="79" spans="1:20" x14ac:dyDescent="0.25">
      <c r="A79" s="6">
        <f t="shared" si="12"/>
        <v>20.823999999999998</v>
      </c>
      <c r="B79" s="1">
        <v>5</v>
      </c>
      <c r="C79" s="1">
        <v>86</v>
      </c>
      <c r="D79" t="s">
        <v>124</v>
      </c>
      <c r="E79" t="s">
        <v>81</v>
      </c>
      <c r="F79" s="1" t="s">
        <v>513</v>
      </c>
      <c r="G79" s="1">
        <v>22</v>
      </c>
      <c r="H79" s="1">
        <v>58</v>
      </c>
      <c r="I79" s="1">
        <v>137</v>
      </c>
      <c r="J79" s="1">
        <v>97.2</v>
      </c>
      <c r="K79" s="1">
        <v>20.100000000000001</v>
      </c>
      <c r="L79" s="1">
        <v>11.2</v>
      </c>
      <c r="M79" s="1">
        <f t="shared" si="13"/>
        <v>414</v>
      </c>
      <c r="N79" s="1">
        <f t="shared" si="17"/>
        <v>-0.80000000000000071</v>
      </c>
      <c r="O79" s="1">
        <f>32-G79</f>
        <v>10</v>
      </c>
      <c r="P79" s="1">
        <f t="shared" si="14"/>
        <v>20</v>
      </c>
      <c r="Q79" s="1">
        <f t="shared" si="15"/>
        <v>60.300000000000004</v>
      </c>
      <c r="R79" s="1">
        <f t="shared" si="16"/>
        <v>372.09999999999997</v>
      </c>
      <c r="S79" s="5">
        <f>((((R79*(19-B79))*2)/(B79+2)-(B79+1))/100)+6</f>
        <v>20.823999999999998</v>
      </c>
    </row>
    <row r="80" spans="1:20" x14ac:dyDescent="0.25">
      <c r="A80" s="6">
        <f t="shared" si="12"/>
        <v>20.423999999999999</v>
      </c>
      <c r="B80" s="1">
        <v>7</v>
      </c>
      <c r="C80" s="1">
        <v>142</v>
      </c>
      <c r="D80" t="s">
        <v>182</v>
      </c>
      <c r="E80" t="s">
        <v>34</v>
      </c>
      <c r="F80" s="1" t="s">
        <v>513</v>
      </c>
      <c r="G80" s="1">
        <v>21</v>
      </c>
      <c r="H80" s="1">
        <v>80</v>
      </c>
      <c r="I80" s="1">
        <v>242</v>
      </c>
      <c r="J80" s="1">
        <v>157.19999999999999</v>
      </c>
      <c r="K80" s="1">
        <v>43.1</v>
      </c>
      <c r="L80" s="1">
        <v>8.6</v>
      </c>
      <c r="M80" s="1">
        <f t="shared" si="13"/>
        <v>358</v>
      </c>
      <c r="N80" s="1">
        <f t="shared" si="17"/>
        <v>-3.4000000000000004</v>
      </c>
      <c r="O80" s="1">
        <f>32-G80</f>
        <v>11</v>
      </c>
      <c r="P80" s="1">
        <f t="shared" si="14"/>
        <v>22</v>
      </c>
      <c r="Q80" s="1">
        <f t="shared" si="15"/>
        <v>129.30000000000001</v>
      </c>
      <c r="R80" s="1">
        <f t="shared" si="16"/>
        <v>243.89999999999998</v>
      </c>
      <c r="S80" s="5">
        <f>((((R80*(19-B80))*2)/(B80+2)-(B80+1))/100)+6</f>
        <v>12.423999999999999</v>
      </c>
      <c r="T80" s="1">
        <v>8</v>
      </c>
    </row>
    <row r="81" spans="1:20" x14ac:dyDescent="0.25">
      <c r="A81" s="6">
        <f t="shared" si="12"/>
        <v>20.228000000000002</v>
      </c>
      <c r="B81" s="1">
        <v>5</v>
      </c>
      <c r="C81" s="1">
        <v>107</v>
      </c>
      <c r="D81" t="s">
        <v>146</v>
      </c>
      <c r="E81" t="s">
        <v>9</v>
      </c>
      <c r="F81" s="1" t="s">
        <v>513</v>
      </c>
      <c r="G81" s="1">
        <v>27</v>
      </c>
      <c r="H81" s="1">
        <v>74</v>
      </c>
      <c r="I81" s="1">
        <v>157</v>
      </c>
      <c r="J81" s="1">
        <v>114.7</v>
      </c>
      <c r="K81" s="1">
        <v>16.600000000000001</v>
      </c>
      <c r="L81" s="1">
        <v>14</v>
      </c>
      <c r="M81" s="1">
        <f t="shared" si="13"/>
        <v>393</v>
      </c>
      <c r="N81" s="1">
        <f t="shared" si="17"/>
        <v>2</v>
      </c>
      <c r="O81" s="1">
        <f>32-G81</f>
        <v>5</v>
      </c>
      <c r="P81" s="1">
        <f t="shared" si="14"/>
        <v>10</v>
      </c>
      <c r="Q81" s="1">
        <f t="shared" si="15"/>
        <v>49.800000000000004</v>
      </c>
      <c r="R81" s="1">
        <f t="shared" si="16"/>
        <v>357.2</v>
      </c>
      <c r="S81" s="5">
        <f>((((R81*(19-B81))*2)/(B81+2)-(B81+1))/100)+6</f>
        <v>20.228000000000002</v>
      </c>
    </row>
    <row r="82" spans="1:20" x14ac:dyDescent="0.25">
      <c r="A82" s="6">
        <f t="shared" si="12"/>
        <v>20.155999999999999</v>
      </c>
      <c r="B82" s="1">
        <v>5</v>
      </c>
      <c r="C82" s="1">
        <v>156</v>
      </c>
      <c r="D82" t="s">
        <v>196</v>
      </c>
      <c r="E82" t="s">
        <v>19</v>
      </c>
      <c r="F82" s="1" t="s">
        <v>511</v>
      </c>
      <c r="G82" s="1">
        <v>25</v>
      </c>
      <c r="H82" s="1">
        <v>120</v>
      </c>
      <c r="I82" s="1">
        <v>274</v>
      </c>
      <c r="J82" s="1">
        <v>164.5</v>
      </c>
      <c r="K82" s="1">
        <v>38.299999999999997</v>
      </c>
      <c r="L82" s="1">
        <v>9.1</v>
      </c>
      <c r="M82" s="1">
        <f t="shared" si="13"/>
        <v>344</v>
      </c>
      <c r="N82" s="1">
        <f t="shared" si="17"/>
        <v>-2.9000000000000004</v>
      </c>
      <c r="O82" s="1">
        <f>30-G82</f>
        <v>5</v>
      </c>
      <c r="P82" s="1">
        <f t="shared" si="14"/>
        <v>10</v>
      </c>
      <c r="Q82" s="1">
        <f t="shared" si="15"/>
        <v>114.89999999999999</v>
      </c>
      <c r="R82" s="1">
        <f>M82+(N82*3)+P82-Q82</f>
        <v>230.40000000000003</v>
      </c>
      <c r="S82" s="5">
        <f>((((R82*(19-B82))*2)/(B82+2)-(B82+1))/100)+8</f>
        <v>17.155999999999999</v>
      </c>
      <c r="T82" s="1">
        <v>3</v>
      </c>
    </row>
    <row r="83" spans="1:20" x14ac:dyDescent="0.25">
      <c r="A83" s="6">
        <f t="shared" si="12"/>
        <v>27.065000000000001</v>
      </c>
      <c r="B83" s="1">
        <v>4</v>
      </c>
      <c r="C83" s="1">
        <v>79</v>
      </c>
      <c r="D83" t="s">
        <v>116</v>
      </c>
      <c r="E83" t="s">
        <v>68</v>
      </c>
      <c r="F83" s="1" t="s">
        <v>510</v>
      </c>
      <c r="G83" s="1">
        <v>24</v>
      </c>
      <c r="H83" s="1">
        <v>68</v>
      </c>
      <c r="I83" s="1">
        <v>130</v>
      </c>
      <c r="J83" s="1">
        <v>86.9</v>
      </c>
      <c r="K83" s="1">
        <v>13.5</v>
      </c>
      <c r="L83" s="1">
        <v>17.899999999999999</v>
      </c>
      <c r="M83" s="1">
        <f t="shared" si="13"/>
        <v>421</v>
      </c>
      <c r="N83" s="1">
        <f>L83-18</f>
        <v>-0.10000000000000142</v>
      </c>
      <c r="O83" s="1">
        <f>35-G83</f>
        <v>11</v>
      </c>
      <c r="P83" s="1">
        <f t="shared" si="14"/>
        <v>22</v>
      </c>
      <c r="Q83" s="1">
        <f t="shared" si="15"/>
        <v>40.5</v>
      </c>
      <c r="R83" s="1">
        <f>M83+(N83*2)+P83-Q83</f>
        <v>402.3</v>
      </c>
      <c r="S83" s="5">
        <f>((((R83*(19-B83))*2)/(B83+2)-(B83+1))/100)+7</f>
        <v>27.065000000000001</v>
      </c>
    </row>
    <row r="84" spans="1:20" x14ac:dyDescent="0.25">
      <c r="A84" s="6">
        <f t="shared" si="12"/>
        <v>19.927999999999997</v>
      </c>
      <c r="B84" s="1">
        <v>5</v>
      </c>
      <c r="C84" s="1">
        <v>115</v>
      </c>
      <c r="D84" t="s">
        <v>154</v>
      </c>
      <c r="E84" t="s">
        <v>38</v>
      </c>
      <c r="F84" s="1" t="s">
        <v>513</v>
      </c>
      <c r="G84" s="1">
        <v>24</v>
      </c>
      <c r="H84" s="1">
        <v>94</v>
      </c>
      <c r="I84" s="1">
        <v>156</v>
      </c>
      <c r="J84" s="1">
        <v>121.5</v>
      </c>
      <c r="K84" s="1">
        <v>16.100000000000001</v>
      </c>
      <c r="L84" s="1">
        <v>10.5</v>
      </c>
      <c r="M84" s="1">
        <f t="shared" si="13"/>
        <v>385</v>
      </c>
      <c r="N84" s="1">
        <f>L84-12</f>
        <v>-1.5</v>
      </c>
      <c r="O84" s="1">
        <f>32-G84</f>
        <v>8</v>
      </c>
      <c r="P84" s="1">
        <f t="shared" si="14"/>
        <v>16</v>
      </c>
      <c r="Q84" s="1">
        <f t="shared" si="15"/>
        <v>48.300000000000004</v>
      </c>
      <c r="R84" s="1">
        <f>M84+(N84*2)+P84-Q84</f>
        <v>349.7</v>
      </c>
      <c r="S84" s="5">
        <f>((((R84*(19-B84))*2)/(B84+2)-(B84+1))/100)+6</f>
        <v>19.927999999999997</v>
      </c>
    </row>
    <row r="85" spans="1:20" x14ac:dyDescent="0.25">
      <c r="A85" s="6">
        <f t="shared" si="12"/>
        <v>26.92</v>
      </c>
      <c r="B85" s="1">
        <v>4</v>
      </c>
      <c r="C85" s="1">
        <v>84</v>
      </c>
      <c r="D85" t="s">
        <v>122</v>
      </c>
      <c r="E85" t="s">
        <v>19</v>
      </c>
      <c r="F85" s="1" t="s">
        <v>510</v>
      </c>
      <c r="G85" s="1">
        <v>37</v>
      </c>
      <c r="H85" s="1">
        <v>68</v>
      </c>
      <c r="I85" s="1">
        <v>117</v>
      </c>
      <c r="J85" s="1">
        <v>93.5</v>
      </c>
      <c r="K85" s="1">
        <v>8.4</v>
      </c>
      <c r="L85" s="1">
        <v>24.3</v>
      </c>
      <c r="M85" s="1">
        <f t="shared" si="13"/>
        <v>416</v>
      </c>
      <c r="N85" s="1">
        <f>L85-18</f>
        <v>6.3000000000000007</v>
      </c>
      <c r="O85" s="1">
        <f>35-G85</f>
        <v>-2</v>
      </c>
      <c r="P85" s="1">
        <f t="shared" si="14"/>
        <v>-4</v>
      </c>
      <c r="Q85" s="1">
        <f t="shared" si="15"/>
        <v>25.200000000000003</v>
      </c>
      <c r="R85" s="1">
        <f>M85+(N85*2)+P85-Q85</f>
        <v>399.40000000000003</v>
      </c>
      <c r="S85" s="5">
        <f>((((R85*(19-B85))*2)/(B85+2)-(B85+1))/100)+7</f>
        <v>26.92</v>
      </c>
    </row>
    <row r="86" spans="1:20" x14ac:dyDescent="0.25">
      <c r="A86" s="6">
        <f t="shared" si="12"/>
        <v>19.896499999999996</v>
      </c>
      <c r="B86" s="1">
        <v>6</v>
      </c>
      <c r="C86" s="1">
        <v>76</v>
      </c>
      <c r="D86" t="s">
        <v>113</v>
      </c>
      <c r="E86" t="s">
        <v>38</v>
      </c>
      <c r="F86" s="1" t="s">
        <v>511</v>
      </c>
      <c r="G86" s="1">
        <v>27</v>
      </c>
      <c r="H86" s="1">
        <v>57</v>
      </c>
      <c r="I86" s="1">
        <v>144</v>
      </c>
      <c r="J86" s="1">
        <v>83.5</v>
      </c>
      <c r="K86" s="1">
        <v>21.4</v>
      </c>
      <c r="L86" s="1">
        <v>12.8</v>
      </c>
      <c r="M86" s="1">
        <f t="shared" si="13"/>
        <v>424</v>
      </c>
      <c r="N86" s="1">
        <f t="shared" ref="N86:N120" si="18">L86-12</f>
        <v>0.80000000000000071</v>
      </c>
      <c r="O86" s="1">
        <f>30-G86</f>
        <v>3</v>
      </c>
      <c r="P86" s="1">
        <f t="shared" si="14"/>
        <v>6</v>
      </c>
      <c r="Q86" s="1">
        <f t="shared" si="15"/>
        <v>64.199999999999989</v>
      </c>
      <c r="R86" s="1">
        <f>M86+(N86*3)+P86-Q86</f>
        <v>368.2</v>
      </c>
      <c r="S86" s="5">
        <f>((((R86*(19-B86))*2)/(B86+2)-(B86+1))/100)+8</f>
        <v>19.896499999999996</v>
      </c>
    </row>
    <row r="87" spans="1:20" x14ac:dyDescent="0.25">
      <c r="A87" s="6">
        <f t="shared" si="12"/>
        <v>19.863999999999997</v>
      </c>
      <c r="B87" s="1">
        <v>6</v>
      </c>
      <c r="C87" s="1">
        <v>94</v>
      </c>
      <c r="D87" t="s">
        <v>133</v>
      </c>
      <c r="E87" t="s">
        <v>85</v>
      </c>
      <c r="F87" s="1" t="s">
        <v>511</v>
      </c>
      <c r="G87" s="1">
        <v>29</v>
      </c>
      <c r="H87" s="1">
        <v>66</v>
      </c>
      <c r="I87" s="1">
        <v>146</v>
      </c>
      <c r="J87" s="1">
        <v>101.5</v>
      </c>
      <c r="K87" s="1">
        <v>16.600000000000001</v>
      </c>
      <c r="L87" s="1">
        <v>15</v>
      </c>
      <c r="M87" s="1">
        <f t="shared" si="13"/>
        <v>406</v>
      </c>
      <c r="N87" s="1">
        <f t="shared" si="18"/>
        <v>3</v>
      </c>
      <c r="O87" s="1">
        <f>30-G87</f>
        <v>1</v>
      </c>
      <c r="P87" s="1">
        <f t="shared" si="14"/>
        <v>2</v>
      </c>
      <c r="Q87" s="1">
        <f t="shared" si="15"/>
        <v>49.800000000000004</v>
      </c>
      <c r="R87" s="1">
        <f>M87+(N87*3)+P87-Q87</f>
        <v>367.2</v>
      </c>
      <c r="S87" s="5">
        <f>((((R87*(19-B87))*2)/(B87+2)-(B87+1))/100)+8</f>
        <v>19.863999999999997</v>
      </c>
    </row>
    <row r="88" spans="1:20" x14ac:dyDescent="0.25">
      <c r="A88" s="6">
        <f t="shared" si="12"/>
        <v>19.655999999999999</v>
      </c>
      <c r="B88" s="1">
        <v>5</v>
      </c>
      <c r="C88" s="1">
        <v>108</v>
      </c>
      <c r="D88" t="s">
        <v>147</v>
      </c>
      <c r="E88" t="s">
        <v>23</v>
      </c>
      <c r="F88" s="1" t="s">
        <v>513</v>
      </c>
      <c r="G88" s="1">
        <v>26</v>
      </c>
      <c r="H88" s="1">
        <v>88</v>
      </c>
      <c r="I88" s="1">
        <v>222</v>
      </c>
      <c r="J88" s="1">
        <v>114.7</v>
      </c>
      <c r="K88" s="1">
        <v>21.5</v>
      </c>
      <c r="L88" s="1">
        <v>13.7</v>
      </c>
      <c r="M88" s="1">
        <f t="shared" si="13"/>
        <v>392</v>
      </c>
      <c r="N88" s="1">
        <f t="shared" si="18"/>
        <v>1.6999999999999993</v>
      </c>
      <c r="O88" s="1">
        <f>32-G88</f>
        <v>6</v>
      </c>
      <c r="P88" s="1">
        <f t="shared" si="14"/>
        <v>12</v>
      </c>
      <c r="Q88" s="1">
        <f t="shared" si="15"/>
        <v>64.5</v>
      </c>
      <c r="R88" s="1">
        <f>M88+(N88*2)+P88-Q88</f>
        <v>342.9</v>
      </c>
      <c r="S88" s="5">
        <f>((((R88*(19-B88))*2)/(B88+2)-(B88+1))/100)+6</f>
        <v>19.655999999999999</v>
      </c>
    </row>
    <row r="89" spans="1:20" x14ac:dyDescent="0.25">
      <c r="A89" s="6">
        <f t="shared" si="12"/>
        <v>19.591000000000001</v>
      </c>
      <c r="B89" s="1">
        <v>6</v>
      </c>
      <c r="C89" s="1">
        <v>80</v>
      </c>
      <c r="D89" t="s">
        <v>117</v>
      </c>
      <c r="E89" t="s">
        <v>118</v>
      </c>
      <c r="F89" s="1" t="s">
        <v>511</v>
      </c>
      <c r="G89" s="1">
        <v>24</v>
      </c>
      <c r="H89" s="1">
        <v>59</v>
      </c>
      <c r="I89" s="1">
        <v>186</v>
      </c>
      <c r="J89" s="1">
        <v>89.5</v>
      </c>
      <c r="K89" s="1">
        <v>21.5</v>
      </c>
      <c r="L89" s="1">
        <v>9.1</v>
      </c>
      <c r="M89" s="1">
        <f t="shared" si="13"/>
        <v>420</v>
      </c>
      <c r="N89" s="1">
        <f t="shared" si="18"/>
        <v>-2.9000000000000004</v>
      </c>
      <c r="O89" s="1">
        <f>30-G89</f>
        <v>6</v>
      </c>
      <c r="P89" s="1">
        <f t="shared" si="14"/>
        <v>12</v>
      </c>
      <c r="Q89" s="1">
        <f t="shared" si="15"/>
        <v>64.5</v>
      </c>
      <c r="R89" s="1">
        <f>M89+(N89*3)+P89-Q89</f>
        <v>358.8</v>
      </c>
      <c r="S89" s="5">
        <f>((((R89*(19-B89))*2)/(B89+2)-(B89+1))/100)+8</f>
        <v>19.591000000000001</v>
      </c>
    </row>
    <row r="90" spans="1:20" x14ac:dyDescent="0.25">
      <c r="A90" s="6">
        <f t="shared" si="12"/>
        <v>19.5</v>
      </c>
      <c r="B90" s="1">
        <v>5</v>
      </c>
      <c r="C90" s="1">
        <v>105</v>
      </c>
      <c r="D90" t="s">
        <v>144</v>
      </c>
      <c r="E90" t="s">
        <v>9</v>
      </c>
      <c r="F90" s="1" t="s">
        <v>513</v>
      </c>
      <c r="G90" s="1">
        <v>24</v>
      </c>
      <c r="H90" s="1">
        <v>74</v>
      </c>
      <c r="I90" s="1">
        <v>175</v>
      </c>
      <c r="J90" s="1">
        <v>114.1</v>
      </c>
      <c r="K90" s="1">
        <v>25.4</v>
      </c>
      <c r="L90" s="1">
        <v>14.1</v>
      </c>
      <c r="M90" s="1">
        <f t="shared" si="13"/>
        <v>395</v>
      </c>
      <c r="N90" s="1">
        <f t="shared" si="18"/>
        <v>2.0999999999999996</v>
      </c>
      <c r="O90" s="1">
        <f>32-G90</f>
        <v>8</v>
      </c>
      <c r="P90" s="1">
        <f t="shared" si="14"/>
        <v>16</v>
      </c>
      <c r="Q90" s="1">
        <f t="shared" si="15"/>
        <v>76.199999999999989</v>
      </c>
      <c r="R90" s="1">
        <f>M90+(N90*2)+P90-Q90</f>
        <v>339</v>
      </c>
      <c r="S90" s="5">
        <f>((((R90*(19-B90))*2)/(B90+2)-(B90+1))/100)+6</f>
        <v>19.5</v>
      </c>
    </row>
    <row r="91" spans="1:20" x14ac:dyDescent="0.25">
      <c r="A91" s="6">
        <f t="shared" si="12"/>
        <v>19.356999999999999</v>
      </c>
      <c r="B91" s="1">
        <v>6</v>
      </c>
      <c r="C91" s="1">
        <v>99</v>
      </c>
      <c r="D91" t="s">
        <v>138</v>
      </c>
      <c r="E91" t="s">
        <v>75</v>
      </c>
      <c r="F91" s="1" t="s">
        <v>511</v>
      </c>
      <c r="G91" s="1">
        <v>25</v>
      </c>
      <c r="H91" s="1">
        <v>61</v>
      </c>
      <c r="I91" s="1">
        <v>168</v>
      </c>
      <c r="J91" s="1">
        <v>106</v>
      </c>
      <c r="K91" s="1">
        <v>20.5</v>
      </c>
      <c r="L91" s="1">
        <v>12.7</v>
      </c>
      <c r="M91" s="1">
        <f t="shared" si="13"/>
        <v>401</v>
      </c>
      <c r="N91" s="1">
        <f t="shared" si="18"/>
        <v>0.69999999999999929</v>
      </c>
      <c r="O91" s="1">
        <f>30-G91</f>
        <v>5</v>
      </c>
      <c r="P91" s="1">
        <f t="shared" si="14"/>
        <v>10</v>
      </c>
      <c r="Q91" s="1">
        <f t="shared" si="15"/>
        <v>61.5</v>
      </c>
      <c r="R91" s="1">
        <f>M91+(N91*3)+P91-Q91</f>
        <v>351.6</v>
      </c>
      <c r="S91" s="5">
        <f>((((R91*(19-B91))*2)/(B91+2)-(B91+1))/100)+8</f>
        <v>19.356999999999999</v>
      </c>
    </row>
    <row r="92" spans="1:20" x14ac:dyDescent="0.25">
      <c r="A92" s="6">
        <f t="shared" si="12"/>
        <v>19.295249999999999</v>
      </c>
      <c r="B92" s="1">
        <v>6</v>
      </c>
      <c r="C92" s="1">
        <v>101</v>
      </c>
      <c r="D92" t="s">
        <v>140</v>
      </c>
      <c r="E92" t="s">
        <v>34</v>
      </c>
      <c r="F92" s="1" t="s">
        <v>511</v>
      </c>
      <c r="G92" s="1">
        <v>23</v>
      </c>
      <c r="H92" s="1">
        <v>80</v>
      </c>
      <c r="I92" s="1">
        <v>176</v>
      </c>
      <c r="J92" s="1">
        <v>109.3</v>
      </c>
      <c r="K92" s="1">
        <v>18.100000000000001</v>
      </c>
      <c r="L92" s="1">
        <v>9</v>
      </c>
      <c r="M92" s="1">
        <f t="shared" si="13"/>
        <v>399</v>
      </c>
      <c r="N92" s="1">
        <f t="shared" si="18"/>
        <v>-3</v>
      </c>
      <c r="O92" s="1">
        <f>30-G92</f>
        <v>7</v>
      </c>
      <c r="P92" s="1">
        <f t="shared" si="14"/>
        <v>14</v>
      </c>
      <c r="Q92" s="1">
        <f t="shared" si="15"/>
        <v>54.300000000000004</v>
      </c>
      <c r="R92" s="1">
        <f>M92+(N92*3)+P92-Q92</f>
        <v>349.7</v>
      </c>
      <c r="S92" s="5">
        <f>((((R92*(19-B92))*2)/(B92+2)-(B92+1))/100)+8</f>
        <v>19.295249999999999</v>
      </c>
    </row>
    <row r="93" spans="1:20" x14ac:dyDescent="0.25">
      <c r="A93" s="6">
        <f t="shared" si="12"/>
        <v>19.295249999999999</v>
      </c>
      <c r="B93" s="1">
        <v>6</v>
      </c>
      <c r="C93" s="1">
        <v>102</v>
      </c>
      <c r="D93" t="s">
        <v>141</v>
      </c>
      <c r="E93" t="s">
        <v>38</v>
      </c>
      <c r="F93" s="1" t="s">
        <v>511</v>
      </c>
      <c r="G93" s="1">
        <v>24</v>
      </c>
      <c r="H93" s="1">
        <v>66</v>
      </c>
      <c r="I93" s="1">
        <v>186</v>
      </c>
      <c r="J93" s="1">
        <v>109.4</v>
      </c>
      <c r="K93" s="1">
        <v>18.600000000000001</v>
      </c>
      <c r="L93" s="1">
        <v>10.5</v>
      </c>
      <c r="M93" s="1">
        <f t="shared" si="13"/>
        <v>398</v>
      </c>
      <c r="N93" s="1">
        <f t="shared" si="18"/>
        <v>-1.5</v>
      </c>
      <c r="O93" s="1">
        <f>30-G93</f>
        <v>6</v>
      </c>
      <c r="P93" s="1">
        <f t="shared" si="14"/>
        <v>12</v>
      </c>
      <c r="Q93" s="1">
        <f t="shared" si="15"/>
        <v>55.800000000000004</v>
      </c>
      <c r="R93" s="1">
        <f>M93+(N93*3)+P93-Q93</f>
        <v>349.7</v>
      </c>
      <c r="S93" s="5">
        <f>((((R93*(19-B93))*2)/(B93+2)-(B93+1))/100)+8</f>
        <v>19.295249999999999</v>
      </c>
    </row>
    <row r="94" spans="1:20" x14ac:dyDescent="0.25">
      <c r="A94" s="6">
        <f t="shared" si="12"/>
        <v>18.82</v>
      </c>
      <c r="B94" s="1">
        <v>5</v>
      </c>
      <c r="C94" s="1">
        <v>225</v>
      </c>
      <c r="D94" t="s">
        <v>248</v>
      </c>
      <c r="E94" t="s">
        <v>157</v>
      </c>
      <c r="F94" s="1" t="s">
        <v>511</v>
      </c>
      <c r="G94" s="1">
        <v>23</v>
      </c>
      <c r="H94" s="1">
        <v>170</v>
      </c>
      <c r="I94" s="1">
        <v>300</v>
      </c>
      <c r="J94" s="1">
        <v>223.5</v>
      </c>
      <c r="K94" s="1">
        <v>32.299999999999997</v>
      </c>
      <c r="L94" s="1">
        <v>5.3</v>
      </c>
      <c r="M94" s="1">
        <f t="shared" si="13"/>
        <v>275</v>
      </c>
      <c r="N94" s="1">
        <f t="shared" si="18"/>
        <v>-6.7</v>
      </c>
      <c r="O94" s="1">
        <f>30-G94</f>
        <v>7</v>
      </c>
      <c r="P94" s="1">
        <f t="shared" si="14"/>
        <v>14</v>
      </c>
      <c r="Q94" s="1">
        <f t="shared" si="15"/>
        <v>96.899999999999991</v>
      </c>
      <c r="R94" s="1">
        <f>M94+(N94*3)+P94-Q94</f>
        <v>172</v>
      </c>
      <c r="S94" s="5">
        <f>((((R94*(19-B94))*2)/(B94+2)-(B94+1))/100)+8</f>
        <v>14.82</v>
      </c>
      <c r="T94" s="1">
        <v>4</v>
      </c>
    </row>
    <row r="95" spans="1:20" x14ac:dyDescent="0.25">
      <c r="A95" s="6">
        <f t="shared" si="12"/>
        <v>18.722000000000001</v>
      </c>
      <c r="B95" s="1">
        <v>6</v>
      </c>
      <c r="C95" s="1">
        <v>85</v>
      </c>
      <c r="D95" t="s">
        <v>123</v>
      </c>
      <c r="E95" t="s">
        <v>40</v>
      </c>
      <c r="F95" s="1" t="s">
        <v>513</v>
      </c>
      <c r="G95" s="1">
        <v>25</v>
      </c>
      <c r="H95" s="1">
        <v>75</v>
      </c>
      <c r="I95" s="1">
        <v>146</v>
      </c>
      <c r="J95" s="1">
        <v>94.7</v>
      </c>
      <c r="K95" s="1">
        <v>11</v>
      </c>
      <c r="L95" s="1">
        <v>10.8</v>
      </c>
      <c r="M95" s="1">
        <f t="shared" si="13"/>
        <v>415</v>
      </c>
      <c r="N95" s="1">
        <f t="shared" si="18"/>
        <v>-1.1999999999999993</v>
      </c>
      <c r="O95" s="1">
        <f>32-G95</f>
        <v>7</v>
      </c>
      <c r="P95" s="1">
        <f t="shared" si="14"/>
        <v>14</v>
      </c>
      <c r="Q95" s="1">
        <f t="shared" si="15"/>
        <v>33</v>
      </c>
      <c r="R95" s="1">
        <f>M95+(N95*2)+P95-Q95</f>
        <v>393.6</v>
      </c>
      <c r="S95" s="5">
        <f>((((R95*(19-B95))*2)/(B95+2)-(B95+1))/100)+6</f>
        <v>18.722000000000001</v>
      </c>
    </row>
    <row r="96" spans="1:20" x14ac:dyDescent="0.25">
      <c r="A96" s="6">
        <f t="shared" si="12"/>
        <v>18.673250000000003</v>
      </c>
      <c r="B96" s="1">
        <v>6</v>
      </c>
      <c r="C96" s="1">
        <v>83</v>
      </c>
      <c r="D96" t="s">
        <v>121</v>
      </c>
      <c r="E96" t="s">
        <v>45</v>
      </c>
      <c r="F96" s="1" t="s">
        <v>513</v>
      </c>
      <c r="G96" s="1">
        <v>23</v>
      </c>
      <c r="H96" s="1">
        <v>68</v>
      </c>
      <c r="I96" s="1">
        <v>124</v>
      </c>
      <c r="J96" s="1">
        <v>92.9</v>
      </c>
      <c r="K96" s="1">
        <v>13.9</v>
      </c>
      <c r="L96" s="1">
        <v>11.4</v>
      </c>
      <c r="M96" s="1">
        <f t="shared" si="13"/>
        <v>417</v>
      </c>
      <c r="N96" s="1">
        <f t="shared" si="18"/>
        <v>-0.59999999999999964</v>
      </c>
      <c r="O96" s="1">
        <f>32-G96</f>
        <v>9</v>
      </c>
      <c r="P96" s="1">
        <f t="shared" si="14"/>
        <v>18</v>
      </c>
      <c r="Q96" s="1">
        <f t="shared" si="15"/>
        <v>41.7</v>
      </c>
      <c r="R96" s="1">
        <f>M96+(N96*2)+P96-Q96</f>
        <v>392.1</v>
      </c>
      <c r="S96" s="5">
        <f>((((R96*(19-B96))*2)/(B96+2)-(B96+1))/100)+6</f>
        <v>18.673250000000003</v>
      </c>
    </row>
    <row r="97" spans="1:20" x14ac:dyDescent="0.25">
      <c r="A97" s="6">
        <f t="shared" si="12"/>
        <v>18.643999999999998</v>
      </c>
      <c r="B97" s="1">
        <v>6</v>
      </c>
      <c r="C97" s="1">
        <v>56</v>
      </c>
      <c r="D97" t="s">
        <v>92</v>
      </c>
      <c r="E97" t="s">
        <v>48</v>
      </c>
      <c r="F97" s="1" t="s">
        <v>513</v>
      </c>
      <c r="G97" s="1">
        <v>32</v>
      </c>
      <c r="H97" s="1">
        <v>36</v>
      </c>
      <c r="I97" s="1">
        <v>109</v>
      </c>
      <c r="J97" s="1">
        <v>60.5</v>
      </c>
      <c r="K97" s="1">
        <v>20.399999999999999</v>
      </c>
      <c r="L97" s="1">
        <v>16.2</v>
      </c>
      <c r="M97" s="1">
        <f t="shared" si="13"/>
        <v>444</v>
      </c>
      <c r="N97" s="1">
        <f t="shared" si="18"/>
        <v>4.1999999999999993</v>
      </c>
      <c r="O97" s="1">
        <f>32-G97</f>
        <v>0</v>
      </c>
      <c r="P97" s="1">
        <f t="shared" si="14"/>
        <v>0</v>
      </c>
      <c r="Q97" s="1">
        <f t="shared" si="15"/>
        <v>61.199999999999996</v>
      </c>
      <c r="R97" s="1">
        <f>M97+(N97*2)+P97-Q97</f>
        <v>391.2</v>
      </c>
      <c r="S97" s="5">
        <f>((((R97*(19-B97))*2)/(B97+2)-(B97+1))/100)+6</f>
        <v>18.643999999999998</v>
      </c>
    </row>
    <row r="98" spans="1:20" x14ac:dyDescent="0.25">
      <c r="A98" s="6">
        <f t="shared" si="12"/>
        <v>18.47175</v>
      </c>
      <c r="B98" s="1">
        <v>6</v>
      </c>
      <c r="C98" s="1">
        <v>93</v>
      </c>
      <c r="D98" t="s">
        <v>132</v>
      </c>
      <c r="E98" t="s">
        <v>85</v>
      </c>
      <c r="F98" s="1" t="s">
        <v>513</v>
      </c>
      <c r="G98" s="1">
        <v>27</v>
      </c>
      <c r="H98" s="1">
        <v>75</v>
      </c>
      <c r="I98" s="1">
        <v>138</v>
      </c>
      <c r="J98" s="1">
        <v>100.9</v>
      </c>
      <c r="K98" s="1">
        <v>12.7</v>
      </c>
      <c r="L98" s="1">
        <v>15.5</v>
      </c>
      <c r="M98" s="1">
        <f t="shared" si="13"/>
        <v>407</v>
      </c>
      <c r="N98" s="1">
        <f t="shared" si="18"/>
        <v>3.5</v>
      </c>
      <c r="O98" s="1">
        <f>32-G98</f>
        <v>5</v>
      </c>
      <c r="P98" s="1">
        <f t="shared" si="14"/>
        <v>10</v>
      </c>
      <c r="Q98" s="1">
        <f t="shared" si="15"/>
        <v>38.099999999999994</v>
      </c>
      <c r="R98" s="1">
        <f>M98+(N98*2)+P98-Q98</f>
        <v>385.9</v>
      </c>
      <c r="S98" s="5">
        <f>((((R98*(19-B98))*2)/(B98+2)-(B98+1))/100)+6</f>
        <v>18.47175</v>
      </c>
    </row>
    <row r="99" spans="1:20" x14ac:dyDescent="0.25">
      <c r="A99" s="6">
        <f t="shared" si="12"/>
        <v>18.423000000000002</v>
      </c>
      <c r="B99" s="1">
        <v>6</v>
      </c>
      <c r="C99" s="1">
        <v>91</v>
      </c>
      <c r="D99" t="s">
        <v>130</v>
      </c>
      <c r="E99" t="s">
        <v>129</v>
      </c>
      <c r="F99" s="1" t="s">
        <v>513</v>
      </c>
      <c r="G99" s="1">
        <v>28</v>
      </c>
      <c r="H99" s="1">
        <v>73</v>
      </c>
      <c r="I99" s="1">
        <v>137</v>
      </c>
      <c r="J99" s="1">
        <v>98.8</v>
      </c>
      <c r="K99" s="1">
        <v>10.8</v>
      </c>
      <c r="L99" s="1">
        <v>11.9</v>
      </c>
      <c r="M99" s="1">
        <f t="shared" si="13"/>
        <v>409</v>
      </c>
      <c r="N99" s="1">
        <f t="shared" si="18"/>
        <v>-9.9999999999999645E-2</v>
      </c>
      <c r="O99" s="1">
        <f>32-G99</f>
        <v>4</v>
      </c>
      <c r="P99" s="1">
        <f t="shared" si="14"/>
        <v>8</v>
      </c>
      <c r="Q99" s="1">
        <f t="shared" si="15"/>
        <v>32.400000000000006</v>
      </c>
      <c r="R99" s="1">
        <f>M99+(N99*2)+P99-Q99</f>
        <v>384.4</v>
      </c>
      <c r="S99" s="5">
        <f>((((R99*(19-B99))*2)/(B99+2)-(B99+1))/100)+6</f>
        <v>18.423000000000002</v>
      </c>
    </row>
    <row r="100" spans="1:20" x14ac:dyDescent="0.25">
      <c r="A100" s="6">
        <f t="shared" si="12"/>
        <v>18.411999999999999</v>
      </c>
      <c r="B100" s="1">
        <v>5</v>
      </c>
      <c r="C100" s="1">
        <v>146</v>
      </c>
      <c r="D100" t="s">
        <v>186</v>
      </c>
      <c r="E100" t="s">
        <v>77</v>
      </c>
      <c r="F100" s="1" t="s">
        <v>511</v>
      </c>
      <c r="G100" s="1">
        <v>26</v>
      </c>
      <c r="H100" s="1">
        <v>115</v>
      </c>
      <c r="I100" s="1">
        <v>220</v>
      </c>
      <c r="J100" s="1">
        <v>146.5</v>
      </c>
      <c r="K100" s="1">
        <v>27.4</v>
      </c>
      <c r="L100" s="1">
        <v>6</v>
      </c>
      <c r="M100" s="1">
        <f t="shared" si="13"/>
        <v>354</v>
      </c>
      <c r="N100" s="1">
        <f t="shared" si="18"/>
        <v>-6</v>
      </c>
      <c r="O100" s="1">
        <f>30-G100</f>
        <v>4</v>
      </c>
      <c r="P100" s="1">
        <f t="shared" si="14"/>
        <v>8</v>
      </c>
      <c r="Q100" s="1">
        <f t="shared" si="15"/>
        <v>82.199999999999989</v>
      </c>
      <c r="R100" s="1">
        <f>M100+(N100*3)+P100-Q100</f>
        <v>261.8</v>
      </c>
      <c r="S100" s="5">
        <f>((((R100*(19-B100))*2)/(B100+2)-(B100+1))/100)+8</f>
        <v>18.411999999999999</v>
      </c>
    </row>
    <row r="101" spans="1:20" x14ac:dyDescent="0.25">
      <c r="A101" s="6">
        <f t="shared" si="12"/>
        <v>18.372250000000001</v>
      </c>
      <c r="B101" s="1">
        <v>6</v>
      </c>
      <c r="C101" s="1">
        <v>106</v>
      </c>
      <c r="D101" t="s">
        <v>145</v>
      </c>
      <c r="E101" t="s">
        <v>40</v>
      </c>
      <c r="F101" s="1" t="s">
        <v>511</v>
      </c>
      <c r="G101" s="1">
        <v>23</v>
      </c>
      <c r="H101" s="1">
        <v>84</v>
      </c>
      <c r="I101" s="1">
        <v>195</v>
      </c>
      <c r="J101" s="1">
        <v>114.6</v>
      </c>
      <c r="K101" s="1">
        <v>24.4</v>
      </c>
      <c r="L101" s="1">
        <v>7.5</v>
      </c>
      <c r="M101" s="1">
        <f t="shared" si="13"/>
        <v>394</v>
      </c>
      <c r="N101" s="1">
        <f t="shared" si="18"/>
        <v>-4.5</v>
      </c>
      <c r="O101" s="1">
        <f>30-G101</f>
        <v>7</v>
      </c>
      <c r="P101" s="1">
        <f t="shared" si="14"/>
        <v>14</v>
      </c>
      <c r="Q101" s="1">
        <f t="shared" si="15"/>
        <v>73.199999999999989</v>
      </c>
      <c r="R101" s="1">
        <f>M101+(N101*3)+P101-Q101</f>
        <v>321.3</v>
      </c>
      <c r="S101" s="5">
        <f>((((R101*(19-B101))*2)/(B101+2)-(B101+1))/100)+8</f>
        <v>18.372250000000001</v>
      </c>
    </row>
    <row r="102" spans="1:20" x14ac:dyDescent="0.25">
      <c r="A102" s="6">
        <f t="shared" si="12"/>
        <v>18.118749999999999</v>
      </c>
      <c r="B102" s="1">
        <v>6</v>
      </c>
      <c r="C102" s="1">
        <v>120</v>
      </c>
      <c r="D102" t="s">
        <v>160</v>
      </c>
      <c r="E102" t="s">
        <v>63</v>
      </c>
      <c r="F102" s="1" t="s">
        <v>511</v>
      </c>
      <c r="G102" s="1">
        <v>25</v>
      </c>
      <c r="H102" s="1">
        <v>97</v>
      </c>
      <c r="I102" s="1">
        <v>175</v>
      </c>
      <c r="J102" s="1">
        <v>127.7</v>
      </c>
      <c r="K102" s="1">
        <v>19.3</v>
      </c>
      <c r="L102" s="1">
        <v>5.8</v>
      </c>
      <c r="M102" s="1">
        <f t="shared" si="13"/>
        <v>380</v>
      </c>
      <c r="N102" s="1">
        <f t="shared" si="18"/>
        <v>-6.2</v>
      </c>
      <c r="O102" s="1">
        <f>30-G102</f>
        <v>5</v>
      </c>
      <c r="P102" s="1">
        <f t="shared" si="14"/>
        <v>10</v>
      </c>
      <c r="Q102" s="1">
        <f t="shared" si="15"/>
        <v>57.900000000000006</v>
      </c>
      <c r="R102" s="1">
        <f>M102+(N102*3)+P102-Q102</f>
        <v>313.5</v>
      </c>
      <c r="S102" s="5">
        <f>((((R102*(19-B102))*2)/(B102+2)-(B102+1))/100)+8</f>
        <v>18.118749999999999</v>
      </c>
    </row>
    <row r="103" spans="1:20" x14ac:dyDescent="0.25">
      <c r="A103" s="6">
        <f t="shared" si="12"/>
        <v>18.062249999999999</v>
      </c>
      <c r="B103" s="1">
        <v>6</v>
      </c>
      <c r="C103" s="1">
        <v>89</v>
      </c>
      <c r="D103" t="s">
        <v>127</v>
      </c>
      <c r="E103" t="s">
        <v>50</v>
      </c>
      <c r="F103" s="1" t="s">
        <v>513</v>
      </c>
      <c r="G103" s="1">
        <v>22</v>
      </c>
      <c r="H103" s="1">
        <v>65</v>
      </c>
      <c r="I103" s="1">
        <v>174</v>
      </c>
      <c r="J103" s="1">
        <v>97.7</v>
      </c>
      <c r="K103" s="1">
        <v>16.5</v>
      </c>
      <c r="L103" s="1">
        <v>7.9</v>
      </c>
      <c r="M103" s="1">
        <f t="shared" si="13"/>
        <v>411</v>
      </c>
      <c r="N103" s="1">
        <f t="shared" si="18"/>
        <v>-4.0999999999999996</v>
      </c>
      <c r="O103" s="1">
        <f>32-G103</f>
        <v>10</v>
      </c>
      <c r="P103" s="1">
        <f t="shared" si="14"/>
        <v>20</v>
      </c>
      <c r="Q103" s="1">
        <f t="shared" si="15"/>
        <v>49.5</v>
      </c>
      <c r="R103" s="1">
        <f>M103+(N103*2)+P103-Q103</f>
        <v>373.3</v>
      </c>
      <c r="S103" s="5">
        <f>((((R103*(19-B103))*2)/(B103+2)-(B103+1))/100)+6</f>
        <v>18.062249999999999</v>
      </c>
    </row>
    <row r="104" spans="1:20" x14ac:dyDescent="0.25">
      <c r="A104" s="6">
        <f t="shared" si="12"/>
        <v>17.9815</v>
      </c>
      <c r="B104" s="1">
        <v>6</v>
      </c>
      <c r="C104" s="1">
        <v>185</v>
      </c>
      <c r="D104" t="s">
        <v>220</v>
      </c>
      <c r="E104" t="s">
        <v>65</v>
      </c>
      <c r="F104" s="1" t="s">
        <v>511</v>
      </c>
      <c r="G104" s="1">
        <v>23</v>
      </c>
      <c r="H104" s="1">
        <v>104</v>
      </c>
      <c r="I104" s="1">
        <v>303</v>
      </c>
      <c r="J104" s="1">
        <v>200.6</v>
      </c>
      <c r="K104" s="1">
        <v>41.4</v>
      </c>
      <c r="L104" s="1">
        <v>5.8</v>
      </c>
      <c r="M104" s="1">
        <f t="shared" si="13"/>
        <v>315</v>
      </c>
      <c r="N104" s="1">
        <f t="shared" si="18"/>
        <v>-6.2</v>
      </c>
      <c r="O104" s="1">
        <f>30-G104</f>
        <v>7</v>
      </c>
      <c r="P104" s="1">
        <f t="shared" si="14"/>
        <v>14</v>
      </c>
      <c r="Q104" s="1">
        <f t="shared" si="15"/>
        <v>124.19999999999999</v>
      </c>
      <c r="R104" s="1">
        <f>M104+(N104*3)+P104-Q104</f>
        <v>186.2</v>
      </c>
      <c r="S104" s="5">
        <f>((((R104*(19-B104))*2)/(B104+2)-(B104+1))/100)+8</f>
        <v>13.9815</v>
      </c>
      <c r="T104" s="1">
        <v>4</v>
      </c>
    </row>
    <row r="105" spans="1:20" x14ac:dyDescent="0.25">
      <c r="A105" s="6">
        <f t="shared" si="12"/>
        <v>17.789750000000002</v>
      </c>
      <c r="B105" s="1">
        <v>6</v>
      </c>
      <c r="C105" s="1">
        <v>186</v>
      </c>
      <c r="D105" t="s">
        <v>221</v>
      </c>
      <c r="E105" t="s">
        <v>63</v>
      </c>
      <c r="F105" s="1" t="s">
        <v>513</v>
      </c>
      <c r="G105" s="1">
        <v>26</v>
      </c>
      <c r="H105" s="1">
        <v>155</v>
      </c>
      <c r="I105" s="1">
        <v>336</v>
      </c>
      <c r="J105" s="1">
        <v>212.1</v>
      </c>
      <c r="K105" s="1">
        <v>45.1</v>
      </c>
      <c r="L105" s="1">
        <v>6.8</v>
      </c>
      <c r="M105" s="1">
        <f t="shared" si="13"/>
        <v>314</v>
      </c>
      <c r="N105" s="1">
        <f t="shared" si="18"/>
        <v>-5.2</v>
      </c>
      <c r="O105" s="1">
        <f>32-G105</f>
        <v>6</v>
      </c>
      <c r="P105" s="1">
        <f t="shared" si="14"/>
        <v>12</v>
      </c>
      <c r="Q105" s="1">
        <f t="shared" si="15"/>
        <v>135.30000000000001</v>
      </c>
      <c r="R105" s="1">
        <f>M105+(N105*2)+P105-Q105</f>
        <v>180.3</v>
      </c>
      <c r="S105" s="5">
        <f>((((R105*(19-B105))*2)/(B105+2)-(B105+1))/100)+6</f>
        <v>11.789750000000002</v>
      </c>
      <c r="T105" s="1">
        <v>6</v>
      </c>
    </row>
    <row r="106" spans="1:20" x14ac:dyDescent="0.25">
      <c r="A106" s="6">
        <f t="shared" si="12"/>
        <v>17.632000000000001</v>
      </c>
      <c r="B106" s="1">
        <v>7</v>
      </c>
      <c r="C106" s="1">
        <v>162</v>
      </c>
      <c r="D106" t="s">
        <v>202</v>
      </c>
      <c r="E106" t="s">
        <v>15</v>
      </c>
      <c r="F106" s="1" t="s">
        <v>513</v>
      </c>
      <c r="G106" s="1">
        <v>31</v>
      </c>
      <c r="H106" s="1">
        <v>141</v>
      </c>
      <c r="I106" s="1">
        <v>243</v>
      </c>
      <c r="J106" s="1">
        <v>183.6</v>
      </c>
      <c r="K106" s="1">
        <v>28.7</v>
      </c>
      <c r="L106" s="1">
        <v>10.9</v>
      </c>
      <c r="M106" s="1">
        <f t="shared" si="13"/>
        <v>338</v>
      </c>
      <c r="N106" s="1">
        <f t="shared" si="18"/>
        <v>-1.0999999999999996</v>
      </c>
      <c r="O106" s="1">
        <f>32-G106</f>
        <v>1</v>
      </c>
      <c r="P106" s="1">
        <f t="shared" si="14"/>
        <v>2</v>
      </c>
      <c r="Q106" s="1">
        <f t="shared" si="15"/>
        <v>86.1</v>
      </c>
      <c r="R106" s="1">
        <f>M106+(N106*2)+P106-Q106</f>
        <v>251.70000000000002</v>
      </c>
      <c r="S106" s="5">
        <f>((((R106*(19-B106))*2)/(B106+2)-(B106+1))/100)+6</f>
        <v>12.632000000000001</v>
      </c>
      <c r="T106" s="1">
        <v>5</v>
      </c>
    </row>
    <row r="107" spans="1:20" x14ac:dyDescent="0.25">
      <c r="A107" s="6">
        <f t="shared" si="12"/>
        <v>17.624000000000002</v>
      </c>
      <c r="B107" s="1">
        <v>5</v>
      </c>
      <c r="C107" s="1">
        <v>61</v>
      </c>
      <c r="D107" t="s">
        <v>97</v>
      </c>
      <c r="E107" t="s">
        <v>36</v>
      </c>
      <c r="F107" s="1" t="s">
        <v>512</v>
      </c>
      <c r="G107" s="1">
        <v>23</v>
      </c>
      <c r="H107" s="1">
        <v>53</v>
      </c>
      <c r="I107" s="1">
        <v>109</v>
      </c>
      <c r="J107" s="1">
        <v>65.2</v>
      </c>
      <c r="K107" s="1">
        <v>6.3</v>
      </c>
      <c r="L107" s="1">
        <v>11</v>
      </c>
      <c r="M107" s="1">
        <f t="shared" si="13"/>
        <v>439</v>
      </c>
      <c r="N107" s="1">
        <f t="shared" si="18"/>
        <v>-1</v>
      </c>
      <c r="O107" s="1">
        <f>35-G107</f>
        <v>12</v>
      </c>
      <c r="P107" s="1">
        <f t="shared" si="14"/>
        <v>24</v>
      </c>
      <c r="Q107" s="1">
        <f t="shared" si="15"/>
        <v>18.899999999999999</v>
      </c>
      <c r="R107" s="1">
        <f>M107+(N107*2)+P107-Q107</f>
        <v>442.1</v>
      </c>
      <c r="S107" s="5">
        <f>((((R107*(19-B107))*2)/(B107+2)-(B107+1))/100)</f>
        <v>17.624000000000002</v>
      </c>
    </row>
    <row r="108" spans="1:20" x14ac:dyDescent="0.25">
      <c r="A108" s="6">
        <f t="shared" si="12"/>
        <v>17.563000000000002</v>
      </c>
      <c r="B108" s="1">
        <v>6</v>
      </c>
      <c r="C108" s="1">
        <v>126</v>
      </c>
      <c r="D108" t="s">
        <v>166</v>
      </c>
      <c r="E108" t="s">
        <v>13</v>
      </c>
      <c r="F108" s="1" t="s">
        <v>511</v>
      </c>
      <c r="G108" s="1">
        <v>22</v>
      </c>
      <c r="H108" s="1">
        <v>89</v>
      </c>
      <c r="I108" s="1">
        <v>190</v>
      </c>
      <c r="J108" s="1">
        <v>137.19999999999999</v>
      </c>
      <c r="K108" s="1">
        <v>25.9</v>
      </c>
      <c r="L108" s="1">
        <v>6.7</v>
      </c>
      <c r="M108" s="1">
        <f t="shared" si="13"/>
        <v>374</v>
      </c>
      <c r="N108" s="1">
        <f t="shared" si="18"/>
        <v>-5.3</v>
      </c>
      <c r="O108" s="1">
        <f>30-G108</f>
        <v>8</v>
      </c>
      <c r="P108" s="1">
        <f t="shared" si="14"/>
        <v>16</v>
      </c>
      <c r="Q108" s="1">
        <f t="shared" si="15"/>
        <v>77.699999999999989</v>
      </c>
      <c r="R108" s="1">
        <f>M108+(N108*3)+P108-Q108</f>
        <v>296.40000000000003</v>
      </c>
      <c r="S108" s="5">
        <f>((((R108*(19-B108))*2)/(B108+2)-(B108+1))/100)+8</f>
        <v>17.563000000000002</v>
      </c>
    </row>
    <row r="109" spans="1:20" x14ac:dyDescent="0.25">
      <c r="A109" s="6">
        <f t="shared" si="12"/>
        <v>17.543500000000002</v>
      </c>
      <c r="B109" s="1">
        <v>6</v>
      </c>
      <c r="C109" s="1">
        <v>133</v>
      </c>
      <c r="D109" t="s">
        <v>173</v>
      </c>
      <c r="E109" t="s">
        <v>43</v>
      </c>
      <c r="F109" s="1" t="s">
        <v>511</v>
      </c>
      <c r="G109" s="1">
        <v>23</v>
      </c>
      <c r="H109" s="1">
        <v>93</v>
      </c>
      <c r="I109" s="1">
        <v>188</v>
      </c>
      <c r="J109" s="1">
        <v>135.19999999999999</v>
      </c>
      <c r="K109" s="1">
        <v>25.1</v>
      </c>
      <c r="L109" s="1">
        <v>8.6999999999999993</v>
      </c>
      <c r="M109" s="1">
        <f t="shared" si="13"/>
        <v>367</v>
      </c>
      <c r="N109" s="1">
        <f t="shared" si="18"/>
        <v>-3.3000000000000007</v>
      </c>
      <c r="O109" s="1">
        <f>30-G109</f>
        <v>7</v>
      </c>
      <c r="P109" s="1">
        <f t="shared" si="14"/>
        <v>14</v>
      </c>
      <c r="Q109" s="1">
        <f t="shared" si="15"/>
        <v>75.300000000000011</v>
      </c>
      <c r="R109" s="1">
        <f>M109+(N109*3)+P109-Q109</f>
        <v>295.8</v>
      </c>
      <c r="S109" s="5">
        <f>((((R109*(19-B109))*2)/(B109+2)-(B109+1))/100)+8</f>
        <v>17.543500000000002</v>
      </c>
    </row>
    <row r="110" spans="1:20" x14ac:dyDescent="0.25">
      <c r="A110" s="6">
        <f t="shared" si="12"/>
        <v>17.391999999999999</v>
      </c>
      <c r="B110" s="1">
        <v>5</v>
      </c>
      <c r="C110" s="1">
        <v>227</v>
      </c>
      <c r="D110" t="s">
        <v>250</v>
      </c>
      <c r="E110" t="s">
        <v>9</v>
      </c>
      <c r="F110" s="1" t="s">
        <v>511</v>
      </c>
      <c r="G110" s="1">
        <v>28</v>
      </c>
      <c r="H110" s="1">
        <v>149</v>
      </c>
      <c r="I110" s="1">
        <v>364</v>
      </c>
      <c r="J110" s="1">
        <v>225.2</v>
      </c>
      <c r="K110" s="1">
        <v>48.7</v>
      </c>
      <c r="L110" s="1">
        <v>13.8</v>
      </c>
      <c r="M110" s="1">
        <f t="shared" si="13"/>
        <v>273</v>
      </c>
      <c r="N110" s="1">
        <f t="shared" si="18"/>
        <v>1.8000000000000007</v>
      </c>
      <c r="O110" s="1">
        <f>30-G110</f>
        <v>2</v>
      </c>
      <c r="P110" s="1">
        <f t="shared" si="14"/>
        <v>4</v>
      </c>
      <c r="Q110" s="1">
        <f t="shared" si="15"/>
        <v>146.10000000000002</v>
      </c>
      <c r="R110" s="1">
        <f>M110+(N110*3)+P110-Q110</f>
        <v>136.29999999999995</v>
      </c>
      <c r="S110" s="5">
        <f>((((R110*(19-B110))*2)/(B110+2)-(B110+1))/100)+8</f>
        <v>13.391999999999999</v>
      </c>
      <c r="T110" s="1">
        <v>4</v>
      </c>
    </row>
    <row r="111" spans="1:20" x14ac:dyDescent="0.25">
      <c r="A111" s="6">
        <f t="shared" si="12"/>
        <v>17.298499999999997</v>
      </c>
      <c r="B111" s="1">
        <v>6</v>
      </c>
      <c r="C111" s="1">
        <v>110</v>
      </c>
      <c r="D111" t="s">
        <v>149</v>
      </c>
      <c r="E111" t="s">
        <v>65</v>
      </c>
      <c r="F111" s="1" t="s">
        <v>513</v>
      </c>
      <c r="G111" s="1">
        <v>26</v>
      </c>
      <c r="H111" s="1">
        <v>90</v>
      </c>
      <c r="I111" s="1">
        <v>151</v>
      </c>
      <c r="J111" s="1">
        <v>117.3</v>
      </c>
      <c r="K111" s="1">
        <v>16.2</v>
      </c>
      <c r="L111" s="1">
        <v>10.199999999999999</v>
      </c>
      <c r="M111" s="1">
        <f t="shared" si="13"/>
        <v>390</v>
      </c>
      <c r="N111" s="1">
        <f t="shared" si="18"/>
        <v>-1.8000000000000007</v>
      </c>
      <c r="O111" s="1">
        <f>32-G111</f>
        <v>6</v>
      </c>
      <c r="P111" s="1">
        <f t="shared" si="14"/>
        <v>12</v>
      </c>
      <c r="Q111" s="1">
        <f t="shared" si="15"/>
        <v>48.599999999999994</v>
      </c>
      <c r="R111" s="1">
        <f t="shared" ref="R111:R119" si="19">M111+(N111*2)+P111-Q111</f>
        <v>349.79999999999995</v>
      </c>
      <c r="S111" s="5">
        <f>((((R111*(19-B111))*2)/(B111+2)-(B111+1))/100)+6</f>
        <v>17.298499999999997</v>
      </c>
    </row>
    <row r="112" spans="1:20" x14ac:dyDescent="0.25">
      <c r="A112" s="6">
        <f t="shared" si="12"/>
        <v>17.054750000000002</v>
      </c>
      <c r="B112" s="1">
        <v>6</v>
      </c>
      <c r="C112" s="1">
        <v>125</v>
      </c>
      <c r="D112" t="s">
        <v>165</v>
      </c>
      <c r="E112" t="s">
        <v>11</v>
      </c>
      <c r="F112" s="1" t="s">
        <v>513</v>
      </c>
      <c r="G112" s="1">
        <v>24</v>
      </c>
      <c r="H112" s="1">
        <v>88</v>
      </c>
      <c r="I112" s="1">
        <v>174</v>
      </c>
      <c r="J112" s="1">
        <v>137.1</v>
      </c>
      <c r="K112" s="1">
        <v>14.1</v>
      </c>
      <c r="L112" s="1">
        <v>8.8000000000000007</v>
      </c>
      <c r="M112" s="1">
        <f t="shared" si="13"/>
        <v>375</v>
      </c>
      <c r="N112" s="1">
        <f t="shared" si="18"/>
        <v>-3.1999999999999993</v>
      </c>
      <c r="O112" s="1">
        <f>32-G112</f>
        <v>8</v>
      </c>
      <c r="P112" s="1">
        <f t="shared" si="14"/>
        <v>16</v>
      </c>
      <c r="Q112" s="1">
        <f t="shared" si="15"/>
        <v>42.3</v>
      </c>
      <c r="R112" s="1">
        <f t="shared" si="19"/>
        <v>342.3</v>
      </c>
      <c r="S112" s="5">
        <f>((((R112*(19-B112))*2)/(B112+2)-(B112+1))/100)+6</f>
        <v>17.054750000000002</v>
      </c>
    </row>
    <row r="113" spans="1:20" x14ac:dyDescent="0.25">
      <c r="A113" s="6">
        <f t="shared" si="12"/>
        <v>16.815999999999999</v>
      </c>
      <c r="B113" s="1">
        <v>5</v>
      </c>
      <c r="C113" s="1">
        <v>69</v>
      </c>
      <c r="D113" t="s">
        <v>106</v>
      </c>
      <c r="E113" t="s">
        <v>77</v>
      </c>
      <c r="F113" s="1" t="s">
        <v>512</v>
      </c>
      <c r="G113" s="1">
        <v>23</v>
      </c>
      <c r="H113" s="1">
        <v>22</v>
      </c>
      <c r="I113" s="1">
        <v>106</v>
      </c>
      <c r="J113" s="1">
        <v>75</v>
      </c>
      <c r="K113" s="1">
        <v>9.6999999999999993</v>
      </c>
      <c r="L113" s="1">
        <v>10</v>
      </c>
      <c r="M113" s="1">
        <f t="shared" si="13"/>
        <v>431</v>
      </c>
      <c r="N113" s="1">
        <f t="shared" si="18"/>
        <v>-2</v>
      </c>
      <c r="O113" s="1">
        <f>35-G113</f>
        <v>12</v>
      </c>
      <c r="P113" s="1">
        <f t="shared" si="14"/>
        <v>24</v>
      </c>
      <c r="Q113" s="1">
        <f t="shared" si="15"/>
        <v>29.099999999999998</v>
      </c>
      <c r="R113" s="1">
        <f t="shared" si="19"/>
        <v>421.9</v>
      </c>
      <c r="S113" s="5">
        <f>((((R113*(19-B113))*2)/(B113+2)-(B113+1))/100)</f>
        <v>16.815999999999999</v>
      </c>
    </row>
    <row r="114" spans="1:20" x14ac:dyDescent="0.25">
      <c r="A114" s="6">
        <f t="shared" si="12"/>
        <v>16.437249999999999</v>
      </c>
      <c r="B114" s="1">
        <v>6</v>
      </c>
      <c r="C114" s="1">
        <v>114</v>
      </c>
      <c r="D114" t="s">
        <v>153</v>
      </c>
      <c r="E114" t="s">
        <v>54</v>
      </c>
      <c r="F114" s="1" t="s">
        <v>513</v>
      </c>
      <c r="G114" s="1">
        <v>22</v>
      </c>
      <c r="H114" s="1">
        <v>86</v>
      </c>
      <c r="I114" s="1">
        <v>194</v>
      </c>
      <c r="J114" s="1">
        <v>121.5</v>
      </c>
      <c r="K114" s="1">
        <v>23.9</v>
      </c>
      <c r="L114" s="1">
        <v>6.5</v>
      </c>
      <c r="M114" s="1">
        <f t="shared" si="13"/>
        <v>386</v>
      </c>
      <c r="N114" s="1">
        <f t="shared" si="18"/>
        <v>-5.5</v>
      </c>
      <c r="O114" s="1">
        <f t="shared" ref="O114:O119" si="20">32-G114</f>
        <v>10</v>
      </c>
      <c r="P114" s="1">
        <f t="shared" si="14"/>
        <v>20</v>
      </c>
      <c r="Q114" s="1">
        <f t="shared" si="15"/>
        <v>71.699999999999989</v>
      </c>
      <c r="R114" s="1">
        <f t="shared" si="19"/>
        <v>323.3</v>
      </c>
      <c r="S114" s="5">
        <f t="shared" ref="S114:S119" si="21">((((R114*(19-B114))*2)/(B114+2)-(B114+1))/100)+6</f>
        <v>16.437249999999999</v>
      </c>
    </row>
    <row r="115" spans="1:20" x14ac:dyDescent="0.25">
      <c r="A115" s="6">
        <f t="shared" si="12"/>
        <v>16.365749999999998</v>
      </c>
      <c r="B115" s="1">
        <v>6</v>
      </c>
      <c r="C115" s="1">
        <v>138</v>
      </c>
      <c r="D115" t="s">
        <v>178</v>
      </c>
      <c r="E115" t="s">
        <v>157</v>
      </c>
      <c r="F115" s="1" t="s">
        <v>513</v>
      </c>
      <c r="G115" s="1">
        <v>27</v>
      </c>
      <c r="H115" s="1">
        <v>81</v>
      </c>
      <c r="I115" s="1">
        <v>226</v>
      </c>
      <c r="J115" s="1">
        <v>151.80000000000001</v>
      </c>
      <c r="K115" s="1">
        <v>18.5</v>
      </c>
      <c r="L115" s="1">
        <v>14.3</v>
      </c>
      <c r="M115" s="1">
        <f t="shared" si="13"/>
        <v>362</v>
      </c>
      <c r="N115" s="1">
        <f t="shared" si="18"/>
        <v>2.3000000000000007</v>
      </c>
      <c r="O115" s="1">
        <f t="shared" si="20"/>
        <v>5</v>
      </c>
      <c r="P115" s="1">
        <f t="shared" si="14"/>
        <v>10</v>
      </c>
      <c r="Q115" s="1">
        <f t="shared" si="15"/>
        <v>55.5</v>
      </c>
      <c r="R115" s="1">
        <f t="shared" si="19"/>
        <v>321.10000000000002</v>
      </c>
      <c r="S115" s="5">
        <f t="shared" si="21"/>
        <v>16.365749999999998</v>
      </c>
    </row>
    <row r="116" spans="1:20" x14ac:dyDescent="0.25">
      <c r="A116" s="6">
        <f t="shared" si="12"/>
        <v>16.287749999999999</v>
      </c>
      <c r="B116" s="1">
        <v>6</v>
      </c>
      <c r="C116" s="1">
        <v>117</v>
      </c>
      <c r="D116" t="s">
        <v>156</v>
      </c>
      <c r="E116" t="s">
        <v>157</v>
      </c>
      <c r="F116" s="1" t="s">
        <v>513</v>
      </c>
      <c r="G116" s="1">
        <v>23</v>
      </c>
      <c r="H116" s="1">
        <v>74</v>
      </c>
      <c r="I116" s="1">
        <v>168</v>
      </c>
      <c r="J116" s="1">
        <v>124.5</v>
      </c>
      <c r="K116" s="1">
        <v>23.9</v>
      </c>
      <c r="L116" s="1">
        <v>6.7</v>
      </c>
      <c r="M116" s="1">
        <f t="shared" si="13"/>
        <v>383</v>
      </c>
      <c r="N116" s="1">
        <f t="shared" si="18"/>
        <v>-5.3</v>
      </c>
      <c r="O116" s="1">
        <f t="shared" si="20"/>
        <v>9</v>
      </c>
      <c r="P116" s="1">
        <f t="shared" si="14"/>
        <v>18</v>
      </c>
      <c r="Q116" s="1">
        <f t="shared" si="15"/>
        <v>71.699999999999989</v>
      </c>
      <c r="R116" s="1">
        <f t="shared" si="19"/>
        <v>318.7</v>
      </c>
      <c r="S116" s="5">
        <f t="shared" si="21"/>
        <v>16.287749999999999</v>
      </c>
    </row>
    <row r="117" spans="1:20" x14ac:dyDescent="0.25">
      <c r="A117" s="6">
        <f t="shared" si="12"/>
        <v>16.27975</v>
      </c>
      <c r="B117" s="1">
        <v>6</v>
      </c>
      <c r="C117" s="1">
        <v>274</v>
      </c>
      <c r="D117" t="s">
        <v>282</v>
      </c>
      <c r="E117" t="s">
        <v>36</v>
      </c>
      <c r="F117" s="1" t="s">
        <v>513</v>
      </c>
      <c r="G117" s="1">
        <v>22</v>
      </c>
      <c r="H117" s="1">
        <v>141</v>
      </c>
      <c r="I117" s="1">
        <v>373</v>
      </c>
      <c r="J117" s="1">
        <v>260.7</v>
      </c>
      <c r="K117" s="1">
        <v>53.3</v>
      </c>
      <c r="L117" s="1">
        <v>5.0999999999999996</v>
      </c>
      <c r="M117" s="1">
        <f t="shared" si="13"/>
        <v>226</v>
      </c>
      <c r="N117" s="1">
        <f t="shared" si="18"/>
        <v>-6.9</v>
      </c>
      <c r="O117" s="1">
        <f t="shared" si="20"/>
        <v>10</v>
      </c>
      <c r="P117" s="1">
        <f t="shared" si="14"/>
        <v>20</v>
      </c>
      <c r="Q117" s="1">
        <f t="shared" si="15"/>
        <v>159.89999999999998</v>
      </c>
      <c r="R117" s="1">
        <f t="shared" si="19"/>
        <v>72.300000000000011</v>
      </c>
      <c r="S117" s="5">
        <f t="shared" si="21"/>
        <v>8.2797499999999999</v>
      </c>
      <c r="T117" s="1">
        <v>8</v>
      </c>
    </row>
    <row r="118" spans="1:20" x14ac:dyDescent="0.25">
      <c r="A118" s="6">
        <f t="shared" si="12"/>
        <v>16.064</v>
      </c>
      <c r="B118" s="1">
        <v>7</v>
      </c>
      <c r="C118" s="1">
        <v>201</v>
      </c>
      <c r="D118" t="s">
        <v>231</v>
      </c>
      <c r="E118" t="s">
        <v>56</v>
      </c>
      <c r="F118" s="1" t="s">
        <v>513</v>
      </c>
      <c r="G118" s="1">
        <v>32</v>
      </c>
      <c r="H118" s="1">
        <v>122</v>
      </c>
      <c r="I118" s="1">
        <v>339</v>
      </c>
      <c r="J118" s="1">
        <v>212</v>
      </c>
      <c r="K118" s="1">
        <v>37.1</v>
      </c>
      <c r="L118" s="1">
        <v>14.6</v>
      </c>
      <c r="M118" s="1">
        <f t="shared" si="13"/>
        <v>299</v>
      </c>
      <c r="N118" s="1">
        <f t="shared" si="18"/>
        <v>2.5999999999999996</v>
      </c>
      <c r="O118" s="1">
        <f t="shared" si="20"/>
        <v>0</v>
      </c>
      <c r="P118" s="1">
        <f t="shared" si="14"/>
        <v>0</v>
      </c>
      <c r="Q118" s="1">
        <f t="shared" si="15"/>
        <v>111.30000000000001</v>
      </c>
      <c r="R118" s="1">
        <f t="shared" si="19"/>
        <v>192.89999999999998</v>
      </c>
      <c r="S118" s="5">
        <f t="shared" si="21"/>
        <v>11.064</v>
      </c>
      <c r="T118" s="1">
        <v>5</v>
      </c>
    </row>
    <row r="119" spans="1:20" x14ac:dyDescent="0.25">
      <c r="A119" s="6">
        <f t="shared" si="12"/>
        <v>15.77675</v>
      </c>
      <c r="B119" s="1">
        <v>6</v>
      </c>
      <c r="C119" s="1">
        <v>221</v>
      </c>
      <c r="D119" t="s">
        <v>245</v>
      </c>
      <c r="E119" t="s">
        <v>43</v>
      </c>
      <c r="F119" s="1" t="s">
        <v>513</v>
      </c>
      <c r="G119" s="1">
        <v>24</v>
      </c>
      <c r="H119" s="1">
        <v>184</v>
      </c>
      <c r="I119" s="1">
        <v>343</v>
      </c>
      <c r="J119" s="1">
        <v>231.7</v>
      </c>
      <c r="K119" s="1">
        <v>32.299999999999997</v>
      </c>
      <c r="L119" s="1">
        <v>2.9</v>
      </c>
      <c r="M119" s="1">
        <f t="shared" si="13"/>
        <v>279</v>
      </c>
      <c r="N119" s="1">
        <f t="shared" si="18"/>
        <v>-9.1</v>
      </c>
      <c r="O119" s="1">
        <f t="shared" si="20"/>
        <v>8</v>
      </c>
      <c r="P119" s="1">
        <f t="shared" si="14"/>
        <v>16</v>
      </c>
      <c r="Q119" s="1">
        <f t="shared" si="15"/>
        <v>96.899999999999991</v>
      </c>
      <c r="R119" s="1">
        <f t="shared" si="19"/>
        <v>179.90000000000003</v>
      </c>
      <c r="S119" s="5">
        <f t="shared" si="21"/>
        <v>11.77675</v>
      </c>
      <c r="T119" s="1">
        <v>4</v>
      </c>
    </row>
    <row r="120" spans="1:20" x14ac:dyDescent="0.25">
      <c r="A120" s="6">
        <f t="shared" si="12"/>
        <v>15.6</v>
      </c>
      <c r="B120" s="1">
        <v>7</v>
      </c>
      <c r="C120" s="1">
        <v>78</v>
      </c>
      <c r="D120" t="s">
        <v>115</v>
      </c>
      <c r="E120" t="s">
        <v>19</v>
      </c>
      <c r="F120" s="1" t="s">
        <v>511</v>
      </c>
      <c r="G120" s="1">
        <v>22</v>
      </c>
      <c r="H120" s="1">
        <v>46</v>
      </c>
      <c r="I120" s="1">
        <v>256</v>
      </c>
      <c r="J120" s="1">
        <v>85.5</v>
      </c>
      <c r="K120" s="1">
        <v>41.7</v>
      </c>
      <c r="L120" s="1">
        <v>3.7</v>
      </c>
      <c r="M120" s="1">
        <f t="shared" si="13"/>
        <v>422</v>
      </c>
      <c r="N120" s="1">
        <f t="shared" si="18"/>
        <v>-8.3000000000000007</v>
      </c>
      <c r="O120" s="1">
        <f>30-G120</f>
        <v>8</v>
      </c>
      <c r="P120" s="1">
        <f t="shared" si="14"/>
        <v>16</v>
      </c>
      <c r="Q120" s="1">
        <f t="shared" si="15"/>
        <v>125.10000000000001</v>
      </c>
      <c r="R120" s="1">
        <f>M120+(N120*3)+P120-Q120</f>
        <v>288</v>
      </c>
      <c r="S120" s="5">
        <f>((((R120*(19-B120))*2)/(B120+2)-(B120+1))/100)+8</f>
        <v>15.6</v>
      </c>
    </row>
    <row r="121" spans="1:20" x14ac:dyDescent="0.25">
      <c r="A121" s="6">
        <f t="shared" si="12"/>
        <v>22.384</v>
      </c>
      <c r="B121" s="1">
        <v>5</v>
      </c>
      <c r="C121" s="1">
        <v>97</v>
      </c>
      <c r="D121" t="s">
        <v>136</v>
      </c>
      <c r="E121" t="s">
        <v>23</v>
      </c>
      <c r="F121" s="1" t="s">
        <v>510</v>
      </c>
      <c r="G121" s="1">
        <v>32</v>
      </c>
      <c r="H121" s="1">
        <v>91</v>
      </c>
      <c r="I121" s="1">
        <v>139</v>
      </c>
      <c r="J121" s="1">
        <v>105.3</v>
      </c>
      <c r="K121" s="1">
        <v>10.3</v>
      </c>
      <c r="L121" s="1">
        <v>22</v>
      </c>
      <c r="M121" s="1">
        <f t="shared" si="13"/>
        <v>403</v>
      </c>
      <c r="N121" s="1">
        <f>L121-18</f>
        <v>4</v>
      </c>
      <c r="O121" s="1">
        <f>35-G121</f>
        <v>3</v>
      </c>
      <c r="P121" s="1">
        <f t="shared" si="14"/>
        <v>6</v>
      </c>
      <c r="Q121" s="1">
        <f t="shared" si="15"/>
        <v>30.900000000000002</v>
      </c>
      <c r="R121" s="1">
        <f>M121+(N121*2)+P121-Q121</f>
        <v>386.1</v>
      </c>
      <c r="S121" s="5">
        <f>((((R121*(19-B121))*2)/(B121+2)-(B121+1))/100)+7</f>
        <v>22.384</v>
      </c>
    </row>
    <row r="122" spans="1:20" x14ac:dyDescent="0.25">
      <c r="A122" s="6">
        <f t="shared" si="12"/>
        <v>15.338749999999999</v>
      </c>
      <c r="B122" s="1">
        <v>6</v>
      </c>
      <c r="C122" s="1">
        <v>132</v>
      </c>
      <c r="D122" t="s">
        <v>172</v>
      </c>
      <c r="E122" t="s">
        <v>63</v>
      </c>
      <c r="F122" s="1" t="s">
        <v>513</v>
      </c>
      <c r="G122" s="1">
        <v>23</v>
      </c>
      <c r="H122" s="1">
        <v>95</v>
      </c>
      <c r="I122" s="1">
        <v>205</v>
      </c>
      <c r="J122" s="1">
        <v>146.80000000000001</v>
      </c>
      <c r="K122" s="1">
        <v>30.5</v>
      </c>
      <c r="L122" s="1">
        <v>9.5</v>
      </c>
      <c r="M122" s="1">
        <f t="shared" si="13"/>
        <v>368</v>
      </c>
      <c r="N122" s="1">
        <f>L122-12</f>
        <v>-2.5</v>
      </c>
      <c r="O122" s="1">
        <f>32-G122</f>
        <v>9</v>
      </c>
      <c r="P122" s="1">
        <f t="shared" si="14"/>
        <v>18</v>
      </c>
      <c r="Q122" s="1">
        <f t="shared" si="15"/>
        <v>91.5</v>
      </c>
      <c r="R122" s="1">
        <f>M122+(N122*2)+P122-Q122</f>
        <v>289.5</v>
      </c>
      <c r="S122" s="5">
        <f>((((R122*(19-B122))*2)/(B122+2)-(B122+1))/100)+6</f>
        <v>15.338749999999999</v>
      </c>
    </row>
    <row r="123" spans="1:20" x14ac:dyDescent="0.25">
      <c r="A123" s="6">
        <f t="shared" si="12"/>
        <v>15.32375</v>
      </c>
      <c r="B123" s="1">
        <v>6</v>
      </c>
      <c r="C123" s="1">
        <v>152</v>
      </c>
      <c r="D123" t="s">
        <v>192</v>
      </c>
      <c r="E123" t="s">
        <v>45</v>
      </c>
      <c r="F123" s="1" t="s">
        <v>511</v>
      </c>
      <c r="G123" s="1">
        <v>25</v>
      </c>
      <c r="H123" s="1">
        <v>115</v>
      </c>
      <c r="I123" s="1">
        <v>353</v>
      </c>
      <c r="J123" s="1">
        <v>170</v>
      </c>
      <c r="K123" s="1">
        <v>39.5</v>
      </c>
      <c r="L123" s="1">
        <v>8</v>
      </c>
      <c r="M123" s="1">
        <f t="shared" si="13"/>
        <v>348</v>
      </c>
      <c r="N123" s="1">
        <f>L123-12</f>
        <v>-4</v>
      </c>
      <c r="O123" s="1">
        <f>30-G123</f>
        <v>5</v>
      </c>
      <c r="P123" s="1">
        <f t="shared" si="14"/>
        <v>10</v>
      </c>
      <c r="Q123" s="1">
        <f t="shared" si="15"/>
        <v>118.5</v>
      </c>
      <c r="R123" s="1">
        <f>M123+(N123*3)+P123-Q123</f>
        <v>227.5</v>
      </c>
      <c r="S123" s="5">
        <f>((((R123*(19-B123))*2)/(B123+2)-(B123+1))/100)+8</f>
        <v>15.32375</v>
      </c>
    </row>
    <row r="124" spans="1:20" x14ac:dyDescent="0.25">
      <c r="A124" s="6">
        <f t="shared" si="12"/>
        <v>15.145</v>
      </c>
      <c r="B124" s="1">
        <v>6</v>
      </c>
      <c r="C124" s="1">
        <v>168</v>
      </c>
      <c r="D124" t="s">
        <v>207</v>
      </c>
      <c r="E124" t="s">
        <v>15</v>
      </c>
      <c r="F124" s="1" t="s">
        <v>511</v>
      </c>
      <c r="G124" s="1">
        <v>25</v>
      </c>
      <c r="H124" s="1">
        <v>100</v>
      </c>
      <c r="I124" s="1">
        <v>296</v>
      </c>
      <c r="J124" s="1">
        <v>177</v>
      </c>
      <c r="K124" s="1">
        <v>36.6</v>
      </c>
      <c r="L124" s="1">
        <v>8.6</v>
      </c>
      <c r="M124" s="1">
        <f t="shared" si="13"/>
        <v>332</v>
      </c>
      <c r="N124" s="1">
        <f>L124-12</f>
        <v>-3.4000000000000004</v>
      </c>
      <c r="O124" s="1">
        <f>30-G124</f>
        <v>5</v>
      </c>
      <c r="P124" s="1">
        <f t="shared" si="14"/>
        <v>10</v>
      </c>
      <c r="Q124" s="1">
        <f t="shared" si="15"/>
        <v>109.80000000000001</v>
      </c>
      <c r="R124" s="1">
        <f>M124+(N124*3)+P124-Q124</f>
        <v>222</v>
      </c>
      <c r="S124" s="5">
        <f>((((R124*(19-B124))*2)/(B124+2)-(B124+1))/100)+8</f>
        <v>15.145</v>
      </c>
    </row>
    <row r="125" spans="1:20" x14ac:dyDescent="0.25">
      <c r="A125" s="6">
        <f t="shared" si="12"/>
        <v>15.077333333333332</v>
      </c>
      <c r="B125" s="1">
        <v>7</v>
      </c>
      <c r="C125" s="1">
        <v>95</v>
      </c>
      <c r="D125" t="s">
        <v>134</v>
      </c>
      <c r="E125" t="s">
        <v>15</v>
      </c>
      <c r="F125" s="1" t="s">
        <v>513</v>
      </c>
      <c r="G125" s="1">
        <v>23</v>
      </c>
      <c r="H125" s="1">
        <v>62</v>
      </c>
      <c r="I125" s="1">
        <v>174</v>
      </c>
      <c r="J125" s="1">
        <v>103.7</v>
      </c>
      <c r="K125" s="1">
        <v>23.6</v>
      </c>
      <c r="L125" s="1">
        <v>7.6</v>
      </c>
      <c r="M125" s="1">
        <f t="shared" si="13"/>
        <v>405</v>
      </c>
      <c r="N125" s="1">
        <f>L125-12</f>
        <v>-4.4000000000000004</v>
      </c>
      <c r="O125" s="1">
        <f>32-G125</f>
        <v>9</v>
      </c>
      <c r="P125" s="1">
        <f t="shared" si="14"/>
        <v>18</v>
      </c>
      <c r="Q125" s="1">
        <f t="shared" si="15"/>
        <v>70.800000000000011</v>
      </c>
      <c r="R125" s="1">
        <f>M125+(N125*2)+P125-Q125</f>
        <v>343.4</v>
      </c>
      <c r="S125" s="5">
        <f>((((R125*(19-B125))*2)/(B125+2)-(B125+1))/100)+6</f>
        <v>15.077333333333332</v>
      </c>
    </row>
    <row r="126" spans="1:20" x14ac:dyDescent="0.25">
      <c r="A126" s="6">
        <f t="shared" si="12"/>
        <v>14.957333333333333</v>
      </c>
      <c r="B126" s="1">
        <v>7</v>
      </c>
      <c r="C126" s="1">
        <v>144</v>
      </c>
      <c r="D126" t="s">
        <v>184</v>
      </c>
      <c r="E126" t="s">
        <v>58</v>
      </c>
      <c r="F126" s="1" t="s">
        <v>511</v>
      </c>
      <c r="G126" s="1">
        <v>27</v>
      </c>
      <c r="H126" s="1">
        <v>120</v>
      </c>
      <c r="I126" s="1">
        <v>237</v>
      </c>
      <c r="J126" s="1">
        <v>157.9</v>
      </c>
      <c r="K126" s="1">
        <v>32.700000000000003</v>
      </c>
      <c r="L126" s="1">
        <v>12</v>
      </c>
      <c r="M126" s="1">
        <f t="shared" si="13"/>
        <v>356</v>
      </c>
      <c r="N126" s="1">
        <f>L126-12</f>
        <v>0</v>
      </c>
      <c r="O126" s="1">
        <f>30-G126</f>
        <v>3</v>
      </c>
      <c r="P126" s="1">
        <f t="shared" si="14"/>
        <v>6</v>
      </c>
      <c r="Q126" s="1">
        <f t="shared" si="15"/>
        <v>98.100000000000009</v>
      </c>
      <c r="R126" s="1">
        <f>M126+(N126*3)+P126-Q126</f>
        <v>263.89999999999998</v>
      </c>
      <c r="S126" s="5">
        <f>((((R126*(19-B126))*2)/(B126+2)-(B126+1))/100)+8</f>
        <v>14.957333333333333</v>
      </c>
    </row>
    <row r="127" spans="1:20" x14ac:dyDescent="0.25">
      <c r="A127" s="6">
        <f t="shared" si="12"/>
        <v>21.372</v>
      </c>
      <c r="B127" s="1">
        <v>5</v>
      </c>
      <c r="C127" s="1">
        <v>112</v>
      </c>
      <c r="D127" t="s">
        <v>151</v>
      </c>
      <c r="E127" t="s">
        <v>25</v>
      </c>
      <c r="F127" s="1" t="s">
        <v>510</v>
      </c>
      <c r="G127" s="1">
        <v>25</v>
      </c>
      <c r="H127" s="1">
        <v>99</v>
      </c>
      <c r="I127" s="1">
        <v>155</v>
      </c>
      <c r="J127" s="1">
        <v>119.6</v>
      </c>
      <c r="K127" s="1">
        <v>14.4</v>
      </c>
      <c r="L127" s="1">
        <v>16</v>
      </c>
      <c r="M127" s="1">
        <f t="shared" si="13"/>
        <v>388</v>
      </c>
      <c r="N127" s="1">
        <f>L127-18</f>
        <v>-2</v>
      </c>
      <c r="O127" s="1">
        <f>35-G127</f>
        <v>10</v>
      </c>
      <c r="P127" s="1">
        <f t="shared" si="14"/>
        <v>20</v>
      </c>
      <c r="Q127" s="1">
        <f t="shared" si="15"/>
        <v>43.2</v>
      </c>
      <c r="R127" s="1">
        <f>M127+(N127*2)+P127-Q127</f>
        <v>360.8</v>
      </c>
      <c r="S127" s="5">
        <f>((((R127*(19-B127))*2)/(B127+2)-(B127+1))/100)+7</f>
        <v>21.372</v>
      </c>
    </row>
    <row r="128" spans="1:20" x14ac:dyDescent="0.25">
      <c r="A128" s="6">
        <f t="shared" si="12"/>
        <v>14.33175</v>
      </c>
      <c r="B128" s="1">
        <v>6</v>
      </c>
      <c r="C128" s="1">
        <v>319</v>
      </c>
      <c r="D128" t="s">
        <v>309</v>
      </c>
      <c r="E128" t="s">
        <v>81</v>
      </c>
      <c r="F128" s="1" t="s">
        <v>513</v>
      </c>
      <c r="G128" s="1">
        <v>27</v>
      </c>
      <c r="H128" s="1">
        <v>214</v>
      </c>
      <c r="I128" s="1">
        <v>376</v>
      </c>
      <c r="J128" s="1">
        <v>298.10000000000002</v>
      </c>
      <c r="K128" s="1">
        <v>37.5</v>
      </c>
      <c r="L128" s="1">
        <v>9.6999999999999993</v>
      </c>
      <c r="M128" s="1">
        <f t="shared" si="13"/>
        <v>181</v>
      </c>
      <c r="N128" s="1">
        <f t="shared" ref="N128:N135" si="22">L128-12</f>
        <v>-2.3000000000000007</v>
      </c>
      <c r="O128" s="1">
        <f>32-G128</f>
        <v>5</v>
      </c>
      <c r="P128" s="1">
        <f t="shared" si="14"/>
        <v>10</v>
      </c>
      <c r="Q128" s="1">
        <f t="shared" si="15"/>
        <v>112.5</v>
      </c>
      <c r="R128" s="1">
        <f>M128+(N128*2)+P128-Q128</f>
        <v>73.900000000000006</v>
      </c>
      <c r="S128" s="5">
        <f>((((R128*(19-B128))*2)/(B128+2)-(B128+1))/100)+6</f>
        <v>8.3317499999999995</v>
      </c>
      <c r="T128" s="1">
        <v>6</v>
      </c>
    </row>
    <row r="129" spans="1:19" x14ac:dyDescent="0.25">
      <c r="A129" s="6">
        <f t="shared" si="12"/>
        <v>14.154666666666667</v>
      </c>
      <c r="B129" s="1">
        <v>7</v>
      </c>
      <c r="C129" s="1">
        <v>153</v>
      </c>
      <c r="D129" t="s">
        <v>193</v>
      </c>
      <c r="E129" t="s">
        <v>48</v>
      </c>
      <c r="F129" s="1" t="s">
        <v>511</v>
      </c>
      <c r="G129" s="1">
        <v>26</v>
      </c>
      <c r="H129" s="1">
        <v>60</v>
      </c>
      <c r="I129" s="1">
        <v>259</v>
      </c>
      <c r="J129" s="1">
        <v>171.9</v>
      </c>
      <c r="K129" s="1">
        <v>39.299999999999997</v>
      </c>
      <c r="L129" s="1">
        <v>10.9</v>
      </c>
      <c r="M129" s="1">
        <f t="shared" si="13"/>
        <v>347</v>
      </c>
      <c r="N129" s="1">
        <f t="shared" si="22"/>
        <v>-1.0999999999999996</v>
      </c>
      <c r="O129" s="1">
        <f t="shared" ref="O129:O134" si="23">30-G129</f>
        <v>4</v>
      </c>
      <c r="P129" s="1">
        <f t="shared" si="14"/>
        <v>8</v>
      </c>
      <c r="Q129" s="1">
        <f t="shared" si="15"/>
        <v>117.89999999999999</v>
      </c>
      <c r="R129" s="1">
        <f t="shared" ref="R129:R134" si="24">M129+(N129*3)+P129-Q129</f>
        <v>233.8</v>
      </c>
      <c r="S129" s="5">
        <f t="shared" ref="S129:S134" si="25">((((R129*(19-B129))*2)/(B129+2)-(B129+1))/100)+8</f>
        <v>14.154666666666667</v>
      </c>
    </row>
    <row r="130" spans="1:19" x14ac:dyDescent="0.25">
      <c r="A130" s="6">
        <f t="shared" ref="A130:A193" si="26">S130+T130</f>
        <v>14.010749999999998</v>
      </c>
      <c r="B130" s="1">
        <v>6</v>
      </c>
      <c r="C130" s="1">
        <v>173</v>
      </c>
      <c r="D130" t="s">
        <v>211</v>
      </c>
      <c r="E130" t="s">
        <v>118</v>
      </c>
      <c r="F130" s="1" t="s">
        <v>511</v>
      </c>
      <c r="G130" s="1">
        <v>29</v>
      </c>
      <c r="H130" s="1">
        <v>96</v>
      </c>
      <c r="I130" s="1">
        <v>300</v>
      </c>
      <c r="J130" s="1">
        <v>194.7</v>
      </c>
      <c r="K130" s="1">
        <v>43.6</v>
      </c>
      <c r="L130" s="1">
        <v>8.3000000000000007</v>
      </c>
      <c r="M130" s="1">
        <f t="shared" ref="M130:M193" si="27">500-C130</f>
        <v>327</v>
      </c>
      <c r="N130" s="1">
        <f t="shared" si="22"/>
        <v>-3.6999999999999993</v>
      </c>
      <c r="O130" s="1">
        <f t="shared" si="23"/>
        <v>1</v>
      </c>
      <c r="P130" s="1">
        <f t="shared" ref="P130:P193" si="28">O130*2</f>
        <v>2</v>
      </c>
      <c r="Q130" s="1">
        <f t="shared" ref="Q130:Q193" si="29">K130*3</f>
        <v>130.80000000000001</v>
      </c>
      <c r="R130" s="1">
        <f t="shared" si="24"/>
        <v>187.09999999999997</v>
      </c>
      <c r="S130" s="5">
        <f t="shared" si="25"/>
        <v>14.010749999999998</v>
      </c>
    </row>
    <row r="131" spans="1:19" x14ac:dyDescent="0.25">
      <c r="A131" s="6">
        <f t="shared" si="26"/>
        <v>13.989333333333333</v>
      </c>
      <c r="B131" s="1">
        <v>7</v>
      </c>
      <c r="C131" s="1">
        <v>161</v>
      </c>
      <c r="D131" t="s">
        <v>201</v>
      </c>
      <c r="E131" t="s">
        <v>118</v>
      </c>
      <c r="F131" s="1" t="s">
        <v>511</v>
      </c>
      <c r="G131" s="1">
        <v>26</v>
      </c>
      <c r="H131" s="1">
        <v>120</v>
      </c>
      <c r="I131" s="1">
        <v>289</v>
      </c>
      <c r="J131" s="1">
        <v>171.5</v>
      </c>
      <c r="K131" s="1">
        <v>36.200000000000003</v>
      </c>
      <c r="L131" s="1">
        <v>8.4</v>
      </c>
      <c r="M131" s="1">
        <f t="shared" si="27"/>
        <v>339</v>
      </c>
      <c r="N131" s="1">
        <f t="shared" si="22"/>
        <v>-3.5999999999999996</v>
      </c>
      <c r="O131" s="1">
        <f t="shared" si="23"/>
        <v>4</v>
      </c>
      <c r="P131" s="1">
        <f t="shared" si="28"/>
        <v>8</v>
      </c>
      <c r="Q131" s="1">
        <f t="shared" si="29"/>
        <v>108.60000000000001</v>
      </c>
      <c r="R131" s="1">
        <f t="shared" si="24"/>
        <v>227.59999999999997</v>
      </c>
      <c r="S131" s="5">
        <f t="shared" si="25"/>
        <v>13.989333333333333</v>
      </c>
    </row>
    <row r="132" spans="1:19" x14ac:dyDescent="0.25">
      <c r="A132" s="6">
        <f t="shared" si="26"/>
        <v>13.949</v>
      </c>
      <c r="B132" s="1">
        <v>6</v>
      </c>
      <c r="C132" s="1">
        <v>149</v>
      </c>
      <c r="D132" t="s">
        <v>189</v>
      </c>
      <c r="E132" t="s">
        <v>28</v>
      </c>
      <c r="F132" s="1" t="s">
        <v>511</v>
      </c>
      <c r="G132" s="1">
        <v>25</v>
      </c>
      <c r="H132" s="1">
        <v>93</v>
      </c>
      <c r="I132" s="1">
        <v>316</v>
      </c>
      <c r="J132" s="1">
        <v>149.69999999999999</v>
      </c>
      <c r="K132" s="1">
        <v>47.7</v>
      </c>
      <c r="L132" s="1">
        <v>1.1000000000000001</v>
      </c>
      <c r="M132" s="1">
        <f t="shared" si="27"/>
        <v>351</v>
      </c>
      <c r="N132" s="1">
        <f t="shared" si="22"/>
        <v>-10.9</v>
      </c>
      <c r="O132" s="1">
        <f t="shared" si="23"/>
        <v>5</v>
      </c>
      <c r="P132" s="1">
        <f t="shared" si="28"/>
        <v>10</v>
      </c>
      <c r="Q132" s="1">
        <f t="shared" si="29"/>
        <v>143.10000000000002</v>
      </c>
      <c r="R132" s="1">
        <f t="shared" si="24"/>
        <v>185.2</v>
      </c>
      <c r="S132" s="5">
        <f t="shared" si="25"/>
        <v>13.949</v>
      </c>
    </row>
    <row r="133" spans="1:19" x14ac:dyDescent="0.25">
      <c r="A133" s="6">
        <f t="shared" si="26"/>
        <v>13.884</v>
      </c>
      <c r="B133" s="1">
        <v>6</v>
      </c>
      <c r="C133" s="1">
        <v>155</v>
      </c>
      <c r="D133" t="s">
        <v>195</v>
      </c>
      <c r="E133" t="s">
        <v>56</v>
      </c>
      <c r="F133" s="1" t="s">
        <v>511</v>
      </c>
      <c r="G133" s="1">
        <v>23</v>
      </c>
      <c r="H133" s="1">
        <v>80</v>
      </c>
      <c r="I133" s="1">
        <v>331</v>
      </c>
      <c r="J133" s="1">
        <v>159.69999999999999</v>
      </c>
      <c r="K133" s="1">
        <v>48.9</v>
      </c>
      <c r="L133" s="1">
        <v>2.2999999999999998</v>
      </c>
      <c r="M133" s="1">
        <f t="shared" si="27"/>
        <v>345</v>
      </c>
      <c r="N133" s="1">
        <f t="shared" si="22"/>
        <v>-9.6999999999999993</v>
      </c>
      <c r="O133" s="1">
        <f t="shared" si="23"/>
        <v>7</v>
      </c>
      <c r="P133" s="1">
        <f t="shared" si="28"/>
        <v>14</v>
      </c>
      <c r="Q133" s="1">
        <f t="shared" si="29"/>
        <v>146.69999999999999</v>
      </c>
      <c r="R133" s="1">
        <f t="shared" si="24"/>
        <v>183.2</v>
      </c>
      <c r="S133" s="5">
        <f t="shared" si="25"/>
        <v>13.884</v>
      </c>
    </row>
    <row r="134" spans="1:19" x14ac:dyDescent="0.25">
      <c r="A134" s="6">
        <f t="shared" si="26"/>
        <v>13.877500000000001</v>
      </c>
      <c r="B134" s="1">
        <v>6</v>
      </c>
      <c r="C134" s="1">
        <v>180</v>
      </c>
      <c r="D134" t="s">
        <v>216</v>
      </c>
      <c r="E134" t="s">
        <v>32</v>
      </c>
      <c r="F134" s="1" t="s">
        <v>511</v>
      </c>
      <c r="G134" s="1">
        <v>25</v>
      </c>
      <c r="H134" s="1">
        <v>85</v>
      </c>
      <c r="I134" s="1">
        <v>349</v>
      </c>
      <c r="J134" s="1">
        <v>182.3</v>
      </c>
      <c r="K134" s="1">
        <v>48.9</v>
      </c>
      <c r="L134" s="1">
        <v>11.9</v>
      </c>
      <c r="M134" s="1">
        <f t="shared" si="27"/>
        <v>320</v>
      </c>
      <c r="N134" s="1">
        <f t="shared" si="22"/>
        <v>-9.9999999999999645E-2</v>
      </c>
      <c r="O134" s="1">
        <f t="shared" si="23"/>
        <v>5</v>
      </c>
      <c r="P134" s="1">
        <f t="shared" si="28"/>
        <v>10</v>
      </c>
      <c r="Q134" s="1">
        <f t="shared" si="29"/>
        <v>146.69999999999999</v>
      </c>
      <c r="R134" s="1">
        <f t="shared" si="24"/>
        <v>183</v>
      </c>
      <c r="S134" s="5">
        <f t="shared" si="25"/>
        <v>13.877500000000001</v>
      </c>
    </row>
    <row r="135" spans="1:19" x14ac:dyDescent="0.25">
      <c r="A135" s="6">
        <f t="shared" si="26"/>
        <v>13.829333333333334</v>
      </c>
      <c r="B135" s="1">
        <v>7</v>
      </c>
      <c r="C135" s="1">
        <v>137</v>
      </c>
      <c r="D135" t="s">
        <v>177</v>
      </c>
      <c r="E135" t="s">
        <v>15</v>
      </c>
      <c r="F135" s="1" t="s">
        <v>513</v>
      </c>
      <c r="G135" s="1">
        <v>23</v>
      </c>
      <c r="H135" s="1">
        <v>109</v>
      </c>
      <c r="I135" s="1">
        <v>220</v>
      </c>
      <c r="J135" s="1">
        <v>151.4</v>
      </c>
      <c r="K135" s="1">
        <v>25</v>
      </c>
      <c r="L135" s="1">
        <v>7.3</v>
      </c>
      <c r="M135" s="1">
        <f t="shared" si="27"/>
        <v>363</v>
      </c>
      <c r="N135" s="1">
        <f t="shared" si="22"/>
        <v>-4.7</v>
      </c>
      <c r="O135" s="1">
        <f>32-G135</f>
        <v>9</v>
      </c>
      <c r="P135" s="1">
        <f t="shared" si="28"/>
        <v>18</v>
      </c>
      <c r="Q135" s="1">
        <f t="shared" si="29"/>
        <v>75</v>
      </c>
      <c r="R135" s="1">
        <f>M135+(N135*2)+P135-Q135</f>
        <v>296.60000000000002</v>
      </c>
      <c r="S135" s="5">
        <f>((((R135*(19-B135))*2)/(B135+2)-(B135+1))/100)+6</f>
        <v>13.829333333333334</v>
      </c>
    </row>
    <row r="136" spans="1:19" x14ac:dyDescent="0.25">
      <c r="A136" s="6">
        <f t="shared" si="26"/>
        <v>20.643999999999998</v>
      </c>
      <c r="B136" s="1">
        <v>5</v>
      </c>
      <c r="C136" s="1">
        <v>113</v>
      </c>
      <c r="D136" t="s">
        <v>152</v>
      </c>
      <c r="E136" t="s">
        <v>43</v>
      </c>
      <c r="F136" s="1" t="s">
        <v>510</v>
      </c>
      <c r="G136" s="1">
        <v>33</v>
      </c>
      <c r="H136" s="1">
        <v>91</v>
      </c>
      <c r="I136" s="1">
        <v>178</v>
      </c>
      <c r="J136" s="1">
        <v>120.6</v>
      </c>
      <c r="K136" s="1">
        <v>15.4</v>
      </c>
      <c r="L136" s="1">
        <v>16.899999999999999</v>
      </c>
      <c r="M136" s="1">
        <f t="shared" si="27"/>
        <v>387</v>
      </c>
      <c r="N136" s="1">
        <f>L136-18</f>
        <v>-1.1000000000000014</v>
      </c>
      <c r="O136" s="1">
        <f>35-G136</f>
        <v>2</v>
      </c>
      <c r="P136" s="1">
        <f t="shared" si="28"/>
        <v>4</v>
      </c>
      <c r="Q136" s="1">
        <f t="shared" si="29"/>
        <v>46.2</v>
      </c>
      <c r="R136" s="1">
        <f>M136+(N136*2)+P136-Q136</f>
        <v>342.6</v>
      </c>
      <c r="S136" s="5">
        <f>((((R136*(19-B136))*2)/(B136+2)-(B136+1))/100)+7</f>
        <v>20.643999999999998</v>
      </c>
    </row>
    <row r="137" spans="1:19" x14ac:dyDescent="0.25">
      <c r="A137" s="6">
        <f t="shared" si="26"/>
        <v>13.533333333333335</v>
      </c>
      <c r="B137" s="1">
        <v>7</v>
      </c>
      <c r="C137" s="1">
        <v>151</v>
      </c>
      <c r="D137" t="s">
        <v>191</v>
      </c>
      <c r="E137" t="s">
        <v>36</v>
      </c>
      <c r="F137" s="1" t="s">
        <v>513</v>
      </c>
      <c r="G137" s="1">
        <v>31</v>
      </c>
      <c r="H137" s="1">
        <v>128</v>
      </c>
      <c r="I137" s="1">
        <v>212</v>
      </c>
      <c r="J137" s="1">
        <v>168.8</v>
      </c>
      <c r="K137" s="1">
        <v>23.3</v>
      </c>
      <c r="L137" s="1">
        <v>14.2</v>
      </c>
      <c r="M137" s="1">
        <f t="shared" si="27"/>
        <v>349</v>
      </c>
      <c r="N137" s="1">
        <f t="shared" ref="N137:N142" si="30">L137-12</f>
        <v>2.1999999999999993</v>
      </c>
      <c r="O137" s="1">
        <f>32-G137</f>
        <v>1</v>
      </c>
      <c r="P137" s="1">
        <f t="shared" si="28"/>
        <v>2</v>
      </c>
      <c r="Q137" s="1">
        <f t="shared" si="29"/>
        <v>69.900000000000006</v>
      </c>
      <c r="R137" s="1">
        <f>M137+(N137*2)+P137-Q137</f>
        <v>285.5</v>
      </c>
      <c r="S137" s="5">
        <f>((((R137*(19-B137))*2)/(B137+2)-(B137+1))/100)+6</f>
        <v>13.533333333333335</v>
      </c>
    </row>
    <row r="138" spans="1:19" x14ac:dyDescent="0.25">
      <c r="A138" s="6">
        <f t="shared" si="26"/>
        <v>13.501333333333335</v>
      </c>
      <c r="B138" s="1">
        <v>7</v>
      </c>
      <c r="C138" s="1">
        <v>131</v>
      </c>
      <c r="D138" t="s">
        <v>171</v>
      </c>
      <c r="E138" t="s">
        <v>11</v>
      </c>
      <c r="F138" s="1" t="s">
        <v>513</v>
      </c>
      <c r="G138" s="1">
        <v>28</v>
      </c>
      <c r="H138" s="1">
        <v>115</v>
      </c>
      <c r="I138" s="1">
        <v>262</v>
      </c>
      <c r="J138" s="1">
        <v>145.4</v>
      </c>
      <c r="K138" s="1">
        <v>31.9</v>
      </c>
      <c r="L138" s="1">
        <v>13.5</v>
      </c>
      <c r="M138" s="1">
        <f t="shared" si="27"/>
        <v>369</v>
      </c>
      <c r="N138" s="1">
        <f t="shared" si="30"/>
        <v>1.5</v>
      </c>
      <c r="O138" s="1">
        <f>32-G138</f>
        <v>4</v>
      </c>
      <c r="P138" s="1">
        <f t="shared" si="28"/>
        <v>8</v>
      </c>
      <c r="Q138" s="1">
        <f t="shared" si="29"/>
        <v>95.699999999999989</v>
      </c>
      <c r="R138" s="1">
        <f>M138+(N138*2)+P138-Q138</f>
        <v>284.3</v>
      </c>
      <c r="S138" s="5">
        <f>((((R138*(19-B138))*2)/(B138+2)-(B138+1))/100)+6</f>
        <v>13.501333333333335</v>
      </c>
    </row>
    <row r="139" spans="1:19" x14ac:dyDescent="0.25">
      <c r="A139" s="6">
        <f t="shared" si="26"/>
        <v>13.438749999999999</v>
      </c>
      <c r="B139" s="1">
        <v>6</v>
      </c>
      <c r="C139" s="1">
        <v>210</v>
      </c>
      <c r="D139" t="s">
        <v>237</v>
      </c>
      <c r="E139" t="s">
        <v>75</v>
      </c>
      <c r="F139" s="1" t="s">
        <v>511</v>
      </c>
      <c r="G139" s="1">
        <v>22</v>
      </c>
      <c r="H139" s="1">
        <v>152</v>
      </c>
      <c r="I139" s="1">
        <v>304</v>
      </c>
      <c r="J139" s="1">
        <v>211.9</v>
      </c>
      <c r="K139" s="1">
        <v>35.6</v>
      </c>
      <c r="L139" s="1">
        <v>2.1</v>
      </c>
      <c r="M139" s="1">
        <f t="shared" si="27"/>
        <v>290</v>
      </c>
      <c r="N139" s="1">
        <f t="shared" si="30"/>
        <v>-9.9</v>
      </c>
      <c r="O139" s="1">
        <f>30-G139</f>
        <v>8</v>
      </c>
      <c r="P139" s="1">
        <f t="shared" si="28"/>
        <v>16</v>
      </c>
      <c r="Q139" s="1">
        <f t="shared" si="29"/>
        <v>106.80000000000001</v>
      </c>
      <c r="R139" s="1">
        <f>M139+(N139*3)+P139-Q139</f>
        <v>169.5</v>
      </c>
      <c r="S139" s="5">
        <f>((((R139*(19-B139))*2)/(B139+2)-(B139+1))/100)+8</f>
        <v>13.438749999999999</v>
      </c>
    </row>
    <row r="140" spans="1:19" x14ac:dyDescent="0.25">
      <c r="A140" s="6">
        <f t="shared" si="26"/>
        <v>13.354666666666667</v>
      </c>
      <c r="B140" s="1">
        <v>7</v>
      </c>
      <c r="C140" s="1">
        <v>157</v>
      </c>
      <c r="D140" t="s">
        <v>197</v>
      </c>
      <c r="E140" t="s">
        <v>129</v>
      </c>
      <c r="F140" s="1" t="s">
        <v>513</v>
      </c>
      <c r="G140" s="1">
        <v>23</v>
      </c>
      <c r="H140" s="1">
        <v>151</v>
      </c>
      <c r="I140" s="1">
        <v>242</v>
      </c>
      <c r="J140" s="1">
        <v>178.4</v>
      </c>
      <c r="K140" s="1">
        <v>25.6</v>
      </c>
      <c r="L140" s="1">
        <v>9.3000000000000007</v>
      </c>
      <c r="M140" s="1">
        <f t="shared" si="27"/>
        <v>343</v>
      </c>
      <c r="N140" s="1">
        <f t="shared" si="30"/>
        <v>-2.6999999999999993</v>
      </c>
      <c r="O140" s="1">
        <f>32-G140</f>
        <v>9</v>
      </c>
      <c r="P140" s="1">
        <f t="shared" si="28"/>
        <v>18</v>
      </c>
      <c r="Q140" s="1">
        <f t="shared" si="29"/>
        <v>76.800000000000011</v>
      </c>
      <c r="R140" s="1">
        <f>M140+(N140*2)+P140-Q140</f>
        <v>278.8</v>
      </c>
      <c r="S140" s="5">
        <f>((((R140*(19-B140))*2)/(B140+2)-(B140+1))/100)+6</f>
        <v>13.354666666666667</v>
      </c>
    </row>
    <row r="141" spans="1:19" x14ac:dyDescent="0.25">
      <c r="A141" s="6">
        <f t="shared" si="26"/>
        <v>13.316749999999999</v>
      </c>
      <c r="B141" s="1">
        <v>6</v>
      </c>
      <c r="C141" s="1">
        <v>73</v>
      </c>
      <c r="D141" t="s">
        <v>110</v>
      </c>
      <c r="E141" t="s">
        <v>50</v>
      </c>
      <c r="F141" s="1" t="s">
        <v>512</v>
      </c>
      <c r="G141" s="1">
        <v>26</v>
      </c>
      <c r="H141" s="1">
        <v>63</v>
      </c>
      <c r="I141" s="1">
        <v>121</v>
      </c>
      <c r="J141" s="1">
        <v>79.5</v>
      </c>
      <c r="K141" s="1">
        <v>10.1</v>
      </c>
      <c r="L141" s="1">
        <v>10.6</v>
      </c>
      <c r="M141" s="1">
        <f t="shared" si="27"/>
        <v>427</v>
      </c>
      <c r="N141" s="1">
        <f t="shared" si="30"/>
        <v>-1.4000000000000004</v>
      </c>
      <c r="O141" s="1">
        <f>35-G141</f>
        <v>9</v>
      </c>
      <c r="P141" s="1">
        <f t="shared" si="28"/>
        <v>18</v>
      </c>
      <c r="Q141" s="1">
        <f t="shared" si="29"/>
        <v>30.299999999999997</v>
      </c>
      <c r="R141" s="1">
        <f>M141+(N141*2)+P141-Q141</f>
        <v>411.9</v>
      </c>
      <c r="S141" s="5">
        <f>((((R141*(19-B141))*2)/(B141+2)-(B141+1))/100)</f>
        <v>13.316749999999999</v>
      </c>
    </row>
    <row r="142" spans="1:19" x14ac:dyDescent="0.25">
      <c r="A142" s="6">
        <f t="shared" si="26"/>
        <v>13.093333333333334</v>
      </c>
      <c r="B142" s="1">
        <v>7</v>
      </c>
      <c r="C142" s="1">
        <v>191</v>
      </c>
      <c r="D142" t="s">
        <v>224</v>
      </c>
      <c r="E142" t="s">
        <v>129</v>
      </c>
      <c r="F142" s="1" t="s">
        <v>511</v>
      </c>
      <c r="G142" s="1">
        <v>23</v>
      </c>
      <c r="H142" s="1">
        <v>143</v>
      </c>
      <c r="I142" s="1">
        <v>312</v>
      </c>
      <c r="J142" s="1">
        <v>206.2</v>
      </c>
      <c r="K142" s="1">
        <v>36.4</v>
      </c>
      <c r="L142" s="1">
        <v>5.4</v>
      </c>
      <c r="M142" s="1">
        <f t="shared" si="27"/>
        <v>309</v>
      </c>
      <c r="N142" s="1">
        <f t="shared" si="30"/>
        <v>-6.6</v>
      </c>
      <c r="O142" s="1">
        <f>30-G142</f>
        <v>7</v>
      </c>
      <c r="P142" s="1">
        <f t="shared" si="28"/>
        <v>14</v>
      </c>
      <c r="Q142" s="1">
        <f t="shared" si="29"/>
        <v>109.19999999999999</v>
      </c>
      <c r="R142" s="1">
        <f>M142+(N142*3)+P142-Q142</f>
        <v>194</v>
      </c>
      <c r="S142" s="5">
        <f>((((R142*(19-B142))*2)/(B142+2)-(B142+1))/100)+8</f>
        <v>13.093333333333334</v>
      </c>
    </row>
    <row r="143" spans="1:19" x14ac:dyDescent="0.25">
      <c r="A143" s="6">
        <f t="shared" si="26"/>
        <v>20.008000000000003</v>
      </c>
      <c r="B143" s="1">
        <v>5</v>
      </c>
      <c r="C143" s="1">
        <v>127</v>
      </c>
      <c r="D143" t="s">
        <v>167</v>
      </c>
      <c r="E143" t="s">
        <v>13</v>
      </c>
      <c r="F143" s="1" t="s">
        <v>510</v>
      </c>
      <c r="G143" s="1">
        <v>32</v>
      </c>
      <c r="H143" s="1">
        <v>117</v>
      </c>
      <c r="I143" s="1">
        <v>284</v>
      </c>
      <c r="J143" s="1">
        <v>141.30000000000001</v>
      </c>
      <c r="K143" s="1">
        <v>18.7</v>
      </c>
      <c r="L143" s="1">
        <v>19.899999999999999</v>
      </c>
      <c r="M143" s="1">
        <f t="shared" si="27"/>
        <v>373</v>
      </c>
      <c r="N143" s="1">
        <f>L143-18</f>
        <v>1.8999999999999986</v>
      </c>
      <c r="O143" s="1">
        <f>35-G143</f>
        <v>3</v>
      </c>
      <c r="P143" s="1">
        <f t="shared" si="28"/>
        <v>6</v>
      </c>
      <c r="Q143" s="1">
        <f t="shared" si="29"/>
        <v>56.099999999999994</v>
      </c>
      <c r="R143" s="1">
        <f>M143+(N143*2)+P143-Q143</f>
        <v>326.70000000000005</v>
      </c>
      <c r="S143" s="5">
        <f>((((R143*(19-B143))*2)/(B143+2)-(B143+1))/100)+7</f>
        <v>20.008000000000003</v>
      </c>
    </row>
    <row r="144" spans="1:19" x14ac:dyDescent="0.25">
      <c r="A144" s="6">
        <f t="shared" si="26"/>
        <v>12.809750000000001</v>
      </c>
      <c r="B144" s="1">
        <v>6</v>
      </c>
      <c r="C144" s="1">
        <v>81</v>
      </c>
      <c r="D144" t="s">
        <v>119</v>
      </c>
      <c r="E144" t="s">
        <v>65</v>
      </c>
      <c r="F144" s="1" t="s">
        <v>512</v>
      </c>
      <c r="G144" s="1">
        <v>26</v>
      </c>
      <c r="H144" s="1">
        <v>69</v>
      </c>
      <c r="I144" s="1">
        <v>133</v>
      </c>
      <c r="J144" s="1">
        <v>90.3</v>
      </c>
      <c r="K144" s="1">
        <v>12.5</v>
      </c>
      <c r="L144" s="1">
        <v>10.4</v>
      </c>
      <c r="M144" s="1">
        <f t="shared" si="27"/>
        <v>419</v>
      </c>
      <c r="N144" s="1">
        <f>L144-12</f>
        <v>-1.5999999999999996</v>
      </c>
      <c r="O144" s="1">
        <f>35-G144</f>
        <v>9</v>
      </c>
      <c r="P144" s="1">
        <f t="shared" si="28"/>
        <v>18</v>
      </c>
      <c r="Q144" s="1">
        <f t="shared" si="29"/>
        <v>37.5</v>
      </c>
      <c r="R144" s="1">
        <f>M144+(N144*2)+P144-Q144</f>
        <v>396.3</v>
      </c>
      <c r="S144" s="5">
        <f>((((R144*(19-B144))*2)/(B144+2)-(B144+1))/100)</f>
        <v>12.809750000000001</v>
      </c>
    </row>
    <row r="145" spans="1:19" x14ac:dyDescent="0.25">
      <c r="A145" s="6">
        <f t="shared" si="26"/>
        <v>12.751999999999999</v>
      </c>
      <c r="B145" s="1">
        <v>7</v>
      </c>
      <c r="C145" s="1">
        <v>217</v>
      </c>
      <c r="D145" t="s">
        <v>242</v>
      </c>
      <c r="E145" t="s">
        <v>11</v>
      </c>
      <c r="F145" s="1" t="s">
        <v>511</v>
      </c>
      <c r="G145" s="1">
        <v>26</v>
      </c>
      <c r="H145" s="1">
        <v>144</v>
      </c>
      <c r="I145" s="1">
        <v>283</v>
      </c>
      <c r="J145" s="1">
        <v>219.4</v>
      </c>
      <c r="K145" s="1">
        <v>33.700000000000003</v>
      </c>
      <c r="L145" s="1">
        <v>9.1</v>
      </c>
      <c r="M145" s="1">
        <f t="shared" si="27"/>
        <v>283</v>
      </c>
      <c r="N145" s="1">
        <f>L145-12</f>
        <v>-2.9000000000000004</v>
      </c>
      <c r="O145" s="1">
        <f>30-G145</f>
        <v>4</v>
      </c>
      <c r="P145" s="1">
        <f t="shared" si="28"/>
        <v>8</v>
      </c>
      <c r="Q145" s="1">
        <f t="shared" si="29"/>
        <v>101.10000000000001</v>
      </c>
      <c r="R145" s="1">
        <f>M145+(N145*3)+P145-Q145</f>
        <v>181.2</v>
      </c>
      <c r="S145" s="5">
        <f>((((R145*(19-B145))*2)/(B145+2)-(B145+1))/100)+8</f>
        <v>12.751999999999999</v>
      </c>
    </row>
    <row r="146" spans="1:19" x14ac:dyDescent="0.25">
      <c r="A146" s="6">
        <f t="shared" si="26"/>
        <v>12.55625</v>
      </c>
      <c r="B146" s="1">
        <v>6</v>
      </c>
      <c r="C146" s="1">
        <v>90</v>
      </c>
      <c r="D146" t="s">
        <v>128</v>
      </c>
      <c r="E146" t="s">
        <v>129</v>
      </c>
      <c r="F146" s="1" t="s">
        <v>512</v>
      </c>
      <c r="G146" s="1">
        <v>25</v>
      </c>
      <c r="H146" s="1">
        <v>69</v>
      </c>
      <c r="I146" s="1">
        <v>127</v>
      </c>
      <c r="J146" s="1">
        <v>98.3</v>
      </c>
      <c r="K146" s="1">
        <v>12.9</v>
      </c>
      <c r="L146" s="1">
        <v>10.6</v>
      </c>
      <c r="M146" s="1">
        <f t="shared" si="27"/>
        <v>410</v>
      </c>
      <c r="N146" s="1">
        <f>L146-12</f>
        <v>-1.4000000000000004</v>
      </c>
      <c r="O146" s="1">
        <f>35-G146</f>
        <v>10</v>
      </c>
      <c r="P146" s="1">
        <f t="shared" si="28"/>
        <v>20</v>
      </c>
      <c r="Q146" s="1">
        <f t="shared" si="29"/>
        <v>38.700000000000003</v>
      </c>
      <c r="R146" s="1">
        <f>M146+(N146*2)+P146-Q146</f>
        <v>388.5</v>
      </c>
      <c r="S146" s="5">
        <f>((((R146*(19-B146))*2)/(B146+2)-(B146+1))/100)</f>
        <v>12.55625</v>
      </c>
    </row>
    <row r="147" spans="1:19" x14ac:dyDescent="0.25">
      <c r="A147" s="6">
        <f t="shared" si="26"/>
        <v>12.530666666666667</v>
      </c>
      <c r="B147" s="1">
        <v>7</v>
      </c>
      <c r="C147" s="1">
        <v>207</v>
      </c>
      <c r="D147" t="s">
        <v>235</v>
      </c>
      <c r="E147" t="s">
        <v>75</v>
      </c>
      <c r="F147" s="1" t="s">
        <v>511</v>
      </c>
      <c r="G147" s="1">
        <v>23</v>
      </c>
      <c r="H147" s="1">
        <v>168</v>
      </c>
      <c r="I147" s="1">
        <v>280</v>
      </c>
      <c r="J147" s="1">
        <v>216.5</v>
      </c>
      <c r="K147" s="1">
        <v>37.4</v>
      </c>
      <c r="L147" s="1">
        <v>4.7</v>
      </c>
      <c r="M147" s="1">
        <f t="shared" si="27"/>
        <v>293</v>
      </c>
      <c r="N147" s="1">
        <f>L147-12</f>
        <v>-7.3</v>
      </c>
      <c r="O147" s="1">
        <f>30-G147</f>
        <v>7</v>
      </c>
      <c r="P147" s="1">
        <f t="shared" si="28"/>
        <v>14</v>
      </c>
      <c r="Q147" s="1">
        <f t="shared" si="29"/>
        <v>112.19999999999999</v>
      </c>
      <c r="R147" s="1">
        <f>M147+(N147*3)+P147-Q147</f>
        <v>172.90000000000003</v>
      </c>
      <c r="S147" s="5">
        <f>((((R147*(19-B147))*2)/(B147+2)-(B147+1))/100)+8</f>
        <v>12.530666666666667</v>
      </c>
    </row>
    <row r="148" spans="1:19" x14ac:dyDescent="0.25">
      <c r="A148" s="6">
        <f t="shared" si="26"/>
        <v>12.252799999999999</v>
      </c>
      <c r="B148" s="1">
        <v>8</v>
      </c>
      <c r="C148" s="1">
        <v>184</v>
      </c>
      <c r="D148" t="s">
        <v>219</v>
      </c>
      <c r="E148" t="s">
        <v>36</v>
      </c>
      <c r="F148" s="1" t="s">
        <v>511</v>
      </c>
      <c r="G148" s="1">
        <v>23</v>
      </c>
      <c r="H148" s="1">
        <v>130</v>
      </c>
      <c r="I148" s="1">
        <v>272</v>
      </c>
      <c r="J148" s="1">
        <v>199.6</v>
      </c>
      <c r="K148" s="1">
        <v>36.700000000000003</v>
      </c>
      <c r="L148" s="1">
        <v>4.5</v>
      </c>
      <c r="M148" s="1">
        <f t="shared" si="27"/>
        <v>316</v>
      </c>
      <c r="N148" s="1">
        <f>L148-12</f>
        <v>-7.5</v>
      </c>
      <c r="O148" s="1">
        <f>30-G148</f>
        <v>7</v>
      </c>
      <c r="P148" s="1">
        <f t="shared" si="28"/>
        <v>14</v>
      </c>
      <c r="Q148" s="1">
        <f t="shared" si="29"/>
        <v>110.10000000000001</v>
      </c>
      <c r="R148" s="1">
        <f>M148+(N148*3)+P148-Q148</f>
        <v>197.39999999999998</v>
      </c>
      <c r="S148" s="5">
        <f>((((R148*(19-B148))*2)/(B148+2)-(B148+1))/100)+8</f>
        <v>12.252799999999999</v>
      </c>
    </row>
    <row r="149" spans="1:19" x14ac:dyDescent="0.25">
      <c r="A149" s="6">
        <f t="shared" si="26"/>
        <v>19.250749999999996</v>
      </c>
      <c r="B149" s="1">
        <v>6</v>
      </c>
      <c r="C149" s="1">
        <v>103</v>
      </c>
      <c r="D149" t="s">
        <v>142</v>
      </c>
      <c r="E149" t="s">
        <v>50</v>
      </c>
      <c r="F149" s="1" t="s">
        <v>510</v>
      </c>
      <c r="G149" s="1">
        <v>22</v>
      </c>
      <c r="H149" s="1">
        <v>95</v>
      </c>
      <c r="I149" s="1">
        <v>131</v>
      </c>
      <c r="J149" s="1">
        <v>112</v>
      </c>
      <c r="K149" s="1">
        <v>7.7</v>
      </c>
      <c r="L149" s="1">
        <v>7.6</v>
      </c>
      <c r="M149" s="1">
        <f t="shared" si="27"/>
        <v>397</v>
      </c>
      <c r="N149" s="1">
        <f>L149-18</f>
        <v>-10.4</v>
      </c>
      <c r="O149" s="1">
        <f>35-G149</f>
        <v>13</v>
      </c>
      <c r="P149" s="1">
        <f t="shared" si="28"/>
        <v>26</v>
      </c>
      <c r="Q149" s="1">
        <f t="shared" si="29"/>
        <v>23.1</v>
      </c>
      <c r="R149" s="1">
        <f>M149+(N149*2)+P149-Q149</f>
        <v>379.09999999999997</v>
      </c>
      <c r="S149" s="5">
        <f>((((R149*(19-B149))*2)/(B149+2)-(B149+1))/100)+7</f>
        <v>19.250749999999996</v>
      </c>
    </row>
    <row r="150" spans="1:19" x14ac:dyDescent="0.25">
      <c r="A150" s="6">
        <f t="shared" si="26"/>
        <v>12.195600000000001</v>
      </c>
      <c r="B150" s="1">
        <v>8</v>
      </c>
      <c r="C150" s="1">
        <v>214</v>
      </c>
      <c r="D150" t="s">
        <v>240</v>
      </c>
      <c r="E150" t="s">
        <v>103</v>
      </c>
      <c r="F150" s="1" t="s">
        <v>511</v>
      </c>
      <c r="G150" s="1">
        <v>27</v>
      </c>
      <c r="H150" s="1">
        <v>181</v>
      </c>
      <c r="I150" s="1">
        <v>280</v>
      </c>
      <c r="J150" s="1">
        <v>224.8</v>
      </c>
      <c r="K150" s="1">
        <v>28.1</v>
      </c>
      <c r="L150" s="1">
        <v>7.7</v>
      </c>
      <c r="M150" s="1">
        <f t="shared" si="27"/>
        <v>286</v>
      </c>
      <c r="N150" s="1">
        <f t="shared" ref="N150:N157" si="31">L150-12</f>
        <v>-4.3</v>
      </c>
      <c r="O150" s="1">
        <f>30-G150</f>
        <v>3</v>
      </c>
      <c r="P150" s="1">
        <f t="shared" si="28"/>
        <v>6</v>
      </c>
      <c r="Q150" s="1">
        <f t="shared" si="29"/>
        <v>84.300000000000011</v>
      </c>
      <c r="R150" s="1">
        <f>M150+(N150*3)+P150-Q150</f>
        <v>194.8</v>
      </c>
      <c r="S150" s="5">
        <f>((((R150*(19-B150))*2)/(B150+2)-(B150+1))/100)+8</f>
        <v>12.195600000000001</v>
      </c>
    </row>
    <row r="151" spans="1:19" x14ac:dyDescent="0.25">
      <c r="A151" s="6">
        <f t="shared" si="26"/>
        <v>12.140599999999999</v>
      </c>
      <c r="B151" s="1">
        <v>8</v>
      </c>
      <c r="C151" s="1">
        <v>181</v>
      </c>
      <c r="D151" t="s">
        <v>217</v>
      </c>
      <c r="E151" t="s">
        <v>21</v>
      </c>
      <c r="F151" s="1" t="s">
        <v>511</v>
      </c>
      <c r="G151" s="1">
        <v>29</v>
      </c>
      <c r="H151" s="1">
        <v>76</v>
      </c>
      <c r="I151" s="1">
        <v>242</v>
      </c>
      <c r="J151" s="1">
        <v>184.3</v>
      </c>
      <c r="K151" s="1">
        <v>37.700000000000003</v>
      </c>
      <c r="L151" s="1">
        <v>6.8</v>
      </c>
      <c r="M151" s="1">
        <f t="shared" si="27"/>
        <v>319</v>
      </c>
      <c r="N151" s="1">
        <f t="shared" si="31"/>
        <v>-5.2</v>
      </c>
      <c r="O151" s="1">
        <f>30-G151</f>
        <v>1</v>
      </c>
      <c r="P151" s="1">
        <f t="shared" si="28"/>
        <v>2</v>
      </c>
      <c r="Q151" s="1">
        <f t="shared" si="29"/>
        <v>113.10000000000001</v>
      </c>
      <c r="R151" s="1">
        <f>M151+(N151*3)+P151-Q151</f>
        <v>192.29999999999995</v>
      </c>
      <c r="S151" s="5">
        <f>((((R151*(19-B151))*2)/(B151+2)-(B151+1))/100)+8</f>
        <v>12.140599999999999</v>
      </c>
    </row>
    <row r="152" spans="1:19" x14ac:dyDescent="0.25">
      <c r="A152" s="6">
        <f t="shared" si="26"/>
        <v>11.96</v>
      </c>
      <c r="B152" s="1">
        <v>6</v>
      </c>
      <c r="C152" s="1">
        <v>250</v>
      </c>
      <c r="D152" t="s">
        <v>264</v>
      </c>
      <c r="E152" t="s">
        <v>65</v>
      </c>
      <c r="F152" s="1" t="s">
        <v>511</v>
      </c>
      <c r="G152" s="1">
        <v>24</v>
      </c>
      <c r="H152" s="1">
        <v>148</v>
      </c>
      <c r="I152" s="1">
        <v>322</v>
      </c>
      <c r="J152" s="1">
        <v>258.3</v>
      </c>
      <c r="K152" s="1">
        <v>41.3</v>
      </c>
      <c r="L152" s="1">
        <v>7.3</v>
      </c>
      <c r="M152" s="1">
        <f t="shared" si="27"/>
        <v>250</v>
      </c>
      <c r="N152" s="1">
        <f t="shared" si="31"/>
        <v>-4.7</v>
      </c>
      <c r="O152" s="1">
        <f>30-G152</f>
        <v>6</v>
      </c>
      <c r="P152" s="1">
        <f t="shared" si="28"/>
        <v>12</v>
      </c>
      <c r="Q152" s="1">
        <f t="shared" si="29"/>
        <v>123.89999999999999</v>
      </c>
      <c r="R152" s="1">
        <f>M152+(N152*3)+P152-Q152</f>
        <v>124.00000000000001</v>
      </c>
      <c r="S152" s="5">
        <f>((((R152*(19-B152))*2)/(B152+2)-(B152+1))/100)+8</f>
        <v>11.96</v>
      </c>
    </row>
    <row r="153" spans="1:19" x14ac:dyDescent="0.25">
      <c r="A153" s="6">
        <f t="shared" si="26"/>
        <v>11.946999999999999</v>
      </c>
      <c r="B153" s="1">
        <v>6</v>
      </c>
      <c r="C153" s="1">
        <v>270</v>
      </c>
      <c r="D153" t="s">
        <v>280</v>
      </c>
      <c r="E153" t="s">
        <v>28</v>
      </c>
      <c r="F153" s="1" t="s">
        <v>511</v>
      </c>
      <c r="G153" s="1">
        <v>22</v>
      </c>
      <c r="H153" s="1">
        <v>187</v>
      </c>
      <c r="I153" s="1">
        <v>335</v>
      </c>
      <c r="J153" s="1">
        <v>272.8</v>
      </c>
      <c r="K153" s="1">
        <v>33.5</v>
      </c>
      <c r="L153" s="1">
        <v>4.7</v>
      </c>
      <c r="M153" s="1">
        <f t="shared" si="27"/>
        <v>230</v>
      </c>
      <c r="N153" s="1">
        <f t="shared" si="31"/>
        <v>-7.3</v>
      </c>
      <c r="O153" s="1">
        <f>30-G153</f>
        <v>8</v>
      </c>
      <c r="P153" s="1">
        <f t="shared" si="28"/>
        <v>16</v>
      </c>
      <c r="Q153" s="1">
        <f t="shared" si="29"/>
        <v>100.5</v>
      </c>
      <c r="R153" s="1">
        <f>M153+(N153*3)+P153-Q153</f>
        <v>123.6</v>
      </c>
      <c r="S153" s="5">
        <f>((((R153*(19-B153))*2)/(B153+2)-(B153+1))/100)+8</f>
        <v>11.946999999999999</v>
      </c>
    </row>
    <row r="154" spans="1:19" x14ac:dyDescent="0.25">
      <c r="A154" s="6">
        <f t="shared" si="26"/>
        <v>11.915999999999999</v>
      </c>
      <c r="B154" s="1">
        <v>6</v>
      </c>
      <c r="C154" s="1">
        <v>104</v>
      </c>
      <c r="D154" t="s">
        <v>143</v>
      </c>
      <c r="E154" t="s">
        <v>13</v>
      </c>
      <c r="F154" s="1" t="s">
        <v>512</v>
      </c>
      <c r="G154" s="1">
        <v>22</v>
      </c>
      <c r="H154" s="1">
        <v>72</v>
      </c>
      <c r="I154" s="1">
        <v>161</v>
      </c>
      <c r="J154" s="1">
        <v>113.6</v>
      </c>
      <c r="K154" s="1">
        <v>14.8</v>
      </c>
      <c r="L154" s="1">
        <v>7.6</v>
      </c>
      <c r="M154" s="1">
        <f t="shared" si="27"/>
        <v>396</v>
      </c>
      <c r="N154" s="1">
        <f t="shared" si="31"/>
        <v>-4.4000000000000004</v>
      </c>
      <c r="O154" s="1">
        <f>35-G154</f>
        <v>13</v>
      </c>
      <c r="P154" s="1">
        <f t="shared" si="28"/>
        <v>26</v>
      </c>
      <c r="Q154" s="1">
        <f t="shared" si="29"/>
        <v>44.400000000000006</v>
      </c>
      <c r="R154" s="1">
        <f>M154+(N154*2)+P154-Q154</f>
        <v>368.79999999999995</v>
      </c>
      <c r="S154" s="5">
        <f>((((R154*(19-B154))*2)/(B154+2)-(B154+1))/100)</f>
        <v>11.915999999999999</v>
      </c>
    </row>
    <row r="155" spans="1:19" x14ac:dyDescent="0.25">
      <c r="A155" s="6">
        <f t="shared" si="26"/>
        <v>11.894200000000001</v>
      </c>
      <c r="B155" s="1">
        <v>8</v>
      </c>
      <c r="C155" s="1">
        <v>178</v>
      </c>
      <c r="D155" t="s">
        <v>215</v>
      </c>
      <c r="E155" t="s">
        <v>17</v>
      </c>
      <c r="F155" s="1" t="s">
        <v>511</v>
      </c>
      <c r="G155" s="1">
        <v>31</v>
      </c>
      <c r="H155" s="1">
        <v>143</v>
      </c>
      <c r="I155" s="1">
        <v>296</v>
      </c>
      <c r="J155" s="1">
        <v>200.3</v>
      </c>
      <c r="K155" s="1">
        <v>43.4</v>
      </c>
      <c r="L155" s="1">
        <v>9.1</v>
      </c>
      <c r="M155" s="1">
        <f t="shared" si="27"/>
        <v>322</v>
      </c>
      <c r="N155" s="1">
        <f t="shared" si="31"/>
        <v>-2.9000000000000004</v>
      </c>
      <c r="O155" s="1">
        <f>30-G155</f>
        <v>-1</v>
      </c>
      <c r="P155" s="1">
        <f t="shared" si="28"/>
        <v>-2</v>
      </c>
      <c r="Q155" s="1">
        <f t="shared" si="29"/>
        <v>130.19999999999999</v>
      </c>
      <c r="R155" s="1">
        <f>M155+(N155*3)+P155-Q155</f>
        <v>181.10000000000002</v>
      </c>
      <c r="S155" s="5">
        <f>((((R155*(19-B155))*2)/(B155+2)-(B155+1))/100)+8</f>
        <v>11.894200000000001</v>
      </c>
    </row>
    <row r="156" spans="1:19" x14ac:dyDescent="0.25">
      <c r="A156" s="6">
        <f t="shared" si="26"/>
        <v>11.751999999999999</v>
      </c>
      <c r="B156" s="1">
        <v>7</v>
      </c>
      <c r="C156" s="1">
        <v>202</v>
      </c>
      <c r="D156" t="s">
        <v>232</v>
      </c>
      <c r="E156" t="s">
        <v>75</v>
      </c>
      <c r="F156" s="1" t="s">
        <v>513</v>
      </c>
      <c r="G156" s="1">
        <v>24</v>
      </c>
      <c r="H156" s="1">
        <v>177</v>
      </c>
      <c r="I156" s="1">
        <v>289</v>
      </c>
      <c r="J156" s="1">
        <v>222.7</v>
      </c>
      <c r="K156" s="1">
        <v>27.9</v>
      </c>
      <c r="L156" s="1">
        <v>6.2</v>
      </c>
      <c r="M156" s="1">
        <f t="shared" si="27"/>
        <v>298</v>
      </c>
      <c r="N156" s="1">
        <f t="shared" si="31"/>
        <v>-5.8</v>
      </c>
      <c r="O156" s="1">
        <f>32-G156</f>
        <v>8</v>
      </c>
      <c r="P156" s="1">
        <f t="shared" si="28"/>
        <v>16</v>
      </c>
      <c r="Q156" s="1">
        <f t="shared" si="29"/>
        <v>83.699999999999989</v>
      </c>
      <c r="R156" s="1">
        <f t="shared" ref="R156:R166" si="32">M156+(N156*2)+P156-Q156</f>
        <v>218.7</v>
      </c>
      <c r="S156" s="5">
        <f>((((R156*(19-B156))*2)/(B156+2)-(B156+1))/100)+6</f>
        <v>11.751999999999999</v>
      </c>
    </row>
    <row r="157" spans="1:19" x14ac:dyDescent="0.25">
      <c r="A157" s="6">
        <f t="shared" si="26"/>
        <v>11.705249999999999</v>
      </c>
      <c r="B157" s="1">
        <v>6</v>
      </c>
      <c r="C157" s="1">
        <v>236</v>
      </c>
      <c r="D157" t="s">
        <v>256</v>
      </c>
      <c r="E157" t="s">
        <v>54</v>
      </c>
      <c r="F157" s="1" t="s">
        <v>513</v>
      </c>
      <c r="G157" s="1">
        <v>25</v>
      </c>
      <c r="H157" s="1">
        <v>138</v>
      </c>
      <c r="I157" s="1">
        <v>309</v>
      </c>
      <c r="J157" s="1">
        <v>244.8</v>
      </c>
      <c r="K157" s="1">
        <v>30.9</v>
      </c>
      <c r="L157" s="1">
        <v>8.1999999999999993</v>
      </c>
      <c r="M157" s="1">
        <f t="shared" si="27"/>
        <v>264</v>
      </c>
      <c r="N157" s="1">
        <f t="shared" si="31"/>
        <v>-3.8000000000000007</v>
      </c>
      <c r="O157" s="1">
        <f>32-G157</f>
        <v>7</v>
      </c>
      <c r="P157" s="1">
        <f t="shared" si="28"/>
        <v>14</v>
      </c>
      <c r="Q157" s="1">
        <f t="shared" si="29"/>
        <v>92.699999999999989</v>
      </c>
      <c r="R157" s="1">
        <f t="shared" si="32"/>
        <v>177.7</v>
      </c>
      <c r="S157" s="5">
        <f>((((R157*(19-B157))*2)/(B157+2)-(B157+1))/100)+6</f>
        <v>11.705249999999999</v>
      </c>
    </row>
    <row r="158" spans="1:19" x14ac:dyDescent="0.25">
      <c r="A158" s="6">
        <f t="shared" si="26"/>
        <v>18.630000000000003</v>
      </c>
      <c r="B158" s="1">
        <v>4</v>
      </c>
      <c r="C158" s="1">
        <v>158</v>
      </c>
      <c r="D158" t="s">
        <v>198</v>
      </c>
      <c r="E158" t="s">
        <v>56</v>
      </c>
      <c r="F158" s="1" t="s">
        <v>510</v>
      </c>
      <c r="G158" s="1">
        <v>43</v>
      </c>
      <c r="H158" s="1">
        <v>131</v>
      </c>
      <c r="I158" s="1">
        <v>341</v>
      </c>
      <c r="J158" s="1">
        <v>178.6</v>
      </c>
      <c r="K158" s="1">
        <v>33.4</v>
      </c>
      <c r="L158" s="1">
        <v>21.9</v>
      </c>
      <c r="M158" s="1">
        <f t="shared" si="27"/>
        <v>342</v>
      </c>
      <c r="N158" s="1">
        <f>L158-18</f>
        <v>3.8999999999999986</v>
      </c>
      <c r="O158" s="1">
        <f>35-G158</f>
        <v>-8</v>
      </c>
      <c r="P158" s="1">
        <f t="shared" si="28"/>
        <v>-16</v>
      </c>
      <c r="Q158" s="1">
        <f t="shared" si="29"/>
        <v>100.19999999999999</v>
      </c>
      <c r="R158" s="1">
        <f t="shared" si="32"/>
        <v>233.60000000000002</v>
      </c>
      <c r="S158" s="5">
        <f>((((R158*(19-B158))*2)/(B158+2)-(B158+1))/100)+7</f>
        <v>18.630000000000003</v>
      </c>
    </row>
    <row r="159" spans="1:19" x14ac:dyDescent="0.25">
      <c r="A159" s="6">
        <f t="shared" si="26"/>
        <v>11.594750000000001</v>
      </c>
      <c r="B159" s="1">
        <v>6</v>
      </c>
      <c r="C159" s="1">
        <v>249</v>
      </c>
      <c r="D159" t="s">
        <v>263</v>
      </c>
      <c r="E159" t="s">
        <v>38</v>
      </c>
      <c r="F159" s="1" t="s">
        <v>513</v>
      </c>
      <c r="G159" s="1">
        <v>24</v>
      </c>
      <c r="H159" s="1">
        <v>223</v>
      </c>
      <c r="I159" s="1">
        <v>345</v>
      </c>
      <c r="J159" s="1">
        <v>258.10000000000002</v>
      </c>
      <c r="K159" s="1">
        <v>25.7</v>
      </c>
      <c r="L159" s="1">
        <v>4.2</v>
      </c>
      <c r="M159" s="1">
        <f t="shared" si="27"/>
        <v>251</v>
      </c>
      <c r="N159" s="1">
        <f t="shared" ref="N159:N164" si="33">L159-12</f>
        <v>-7.8</v>
      </c>
      <c r="O159" s="1">
        <f>32-G159</f>
        <v>8</v>
      </c>
      <c r="P159" s="1">
        <f t="shared" si="28"/>
        <v>16</v>
      </c>
      <c r="Q159" s="1">
        <f t="shared" si="29"/>
        <v>77.099999999999994</v>
      </c>
      <c r="R159" s="1">
        <f t="shared" si="32"/>
        <v>174.3</v>
      </c>
      <c r="S159" s="5">
        <f>((((R159*(19-B159))*2)/(B159+2)-(B159+1))/100)+6</f>
        <v>11.594750000000001</v>
      </c>
    </row>
    <row r="160" spans="1:19" x14ac:dyDescent="0.25">
      <c r="A160" s="6">
        <f t="shared" si="26"/>
        <v>11.536249999999999</v>
      </c>
      <c r="B160" s="1">
        <v>6</v>
      </c>
      <c r="C160" s="1">
        <v>248</v>
      </c>
      <c r="D160" t="s">
        <v>262</v>
      </c>
      <c r="E160" t="s">
        <v>85</v>
      </c>
      <c r="F160" s="1" t="s">
        <v>513</v>
      </c>
      <c r="G160" s="1">
        <v>24</v>
      </c>
      <c r="H160" s="1">
        <v>171</v>
      </c>
      <c r="I160" s="1">
        <v>306</v>
      </c>
      <c r="J160" s="1">
        <v>227.9</v>
      </c>
      <c r="K160" s="1">
        <v>31.1</v>
      </c>
      <c r="L160" s="1">
        <v>10.9</v>
      </c>
      <c r="M160" s="1">
        <f t="shared" si="27"/>
        <v>252</v>
      </c>
      <c r="N160" s="1">
        <f t="shared" si="33"/>
        <v>-1.0999999999999996</v>
      </c>
      <c r="O160" s="1">
        <f>32-G160</f>
        <v>8</v>
      </c>
      <c r="P160" s="1">
        <f t="shared" si="28"/>
        <v>16</v>
      </c>
      <c r="Q160" s="1">
        <f t="shared" si="29"/>
        <v>93.300000000000011</v>
      </c>
      <c r="R160" s="1">
        <f t="shared" si="32"/>
        <v>172.5</v>
      </c>
      <c r="S160" s="5">
        <f>((((R160*(19-B160))*2)/(B160+2)-(B160+1))/100)+6</f>
        <v>11.536249999999999</v>
      </c>
    </row>
    <row r="161" spans="1:19" x14ac:dyDescent="0.25">
      <c r="A161" s="6">
        <f t="shared" si="26"/>
        <v>11.444750000000001</v>
      </c>
      <c r="B161" s="1">
        <v>6</v>
      </c>
      <c r="C161" s="1">
        <v>109</v>
      </c>
      <c r="D161" t="s">
        <v>148</v>
      </c>
      <c r="E161" t="s">
        <v>11</v>
      </c>
      <c r="F161" s="1" t="s">
        <v>512</v>
      </c>
      <c r="G161" s="1">
        <v>26</v>
      </c>
      <c r="H161" s="1">
        <v>78</v>
      </c>
      <c r="I161" s="1">
        <v>154</v>
      </c>
      <c r="J161" s="1">
        <v>116.8</v>
      </c>
      <c r="K161" s="1">
        <v>16.100000000000001</v>
      </c>
      <c r="L161" s="1">
        <v>8.8000000000000007</v>
      </c>
      <c r="M161" s="1">
        <f t="shared" si="27"/>
        <v>391</v>
      </c>
      <c r="N161" s="1">
        <f t="shared" si="33"/>
        <v>-3.1999999999999993</v>
      </c>
      <c r="O161" s="1">
        <f>35-G161</f>
        <v>9</v>
      </c>
      <c r="P161" s="1">
        <f t="shared" si="28"/>
        <v>18</v>
      </c>
      <c r="Q161" s="1">
        <f t="shared" si="29"/>
        <v>48.300000000000004</v>
      </c>
      <c r="R161" s="1">
        <f t="shared" si="32"/>
        <v>354.3</v>
      </c>
      <c r="S161" s="5">
        <f>((((R161*(19-B161))*2)/(B161+2)-(B161+1))/100)</f>
        <v>11.444750000000001</v>
      </c>
    </row>
    <row r="162" spans="1:19" x14ac:dyDescent="0.25">
      <c r="A162" s="6">
        <f t="shared" si="26"/>
        <v>11.37</v>
      </c>
      <c r="B162" s="1">
        <v>6</v>
      </c>
      <c r="C162" s="1">
        <v>116</v>
      </c>
      <c r="D162" t="s">
        <v>155</v>
      </c>
      <c r="E162" t="s">
        <v>19</v>
      </c>
      <c r="F162" s="1" t="s">
        <v>512</v>
      </c>
      <c r="G162" s="1">
        <v>26</v>
      </c>
      <c r="H162" s="1">
        <v>92</v>
      </c>
      <c r="I162" s="1">
        <v>140</v>
      </c>
      <c r="J162" s="1">
        <v>123.5</v>
      </c>
      <c r="K162" s="1">
        <v>16</v>
      </c>
      <c r="L162" s="1">
        <v>11</v>
      </c>
      <c r="M162" s="1">
        <f t="shared" si="27"/>
        <v>384</v>
      </c>
      <c r="N162" s="1">
        <f t="shared" si="33"/>
        <v>-1</v>
      </c>
      <c r="O162" s="1">
        <f>35-G162</f>
        <v>9</v>
      </c>
      <c r="P162" s="1">
        <f t="shared" si="28"/>
        <v>18</v>
      </c>
      <c r="Q162" s="1">
        <f t="shared" si="29"/>
        <v>48</v>
      </c>
      <c r="R162" s="1">
        <f t="shared" si="32"/>
        <v>352</v>
      </c>
      <c r="S162" s="5">
        <f>((((R162*(19-B162))*2)/(B162+2)-(B162+1))/100)</f>
        <v>11.37</v>
      </c>
    </row>
    <row r="163" spans="1:19" x14ac:dyDescent="0.25">
      <c r="A163" s="6">
        <f t="shared" si="26"/>
        <v>11.321249999999999</v>
      </c>
      <c r="B163" s="1">
        <v>6</v>
      </c>
      <c r="C163" s="1">
        <v>111</v>
      </c>
      <c r="D163" t="s">
        <v>150</v>
      </c>
      <c r="E163" t="s">
        <v>23</v>
      </c>
      <c r="F163" s="1" t="s">
        <v>512</v>
      </c>
      <c r="G163" s="1">
        <v>25</v>
      </c>
      <c r="H163" s="1">
        <v>78</v>
      </c>
      <c r="I163" s="1">
        <v>175</v>
      </c>
      <c r="J163" s="1">
        <v>118.7</v>
      </c>
      <c r="K163" s="1">
        <v>17.7</v>
      </c>
      <c r="L163" s="1">
        <v>9.3000000000000007</v>
      </c>
      <c r="M163" s="1">
        <f t="shared" si="27"/>
        <v>389</v>
      </c>
      <c r="N163" s="1">
        <f t="shared" si="33"/>
        <v>-2.6999999999999993</v>
      </c>
      <c r="O163" s="1">
        <f>35-G163</f>
        <v>10</v>
      </c>
      <c r="P163" s="1">
        <f t="shared" si="28"/>
        <v>20</v>
      </c>
      <c r="Q163" s="1">
        <f t="shared" si="29"/>
        <v>53.099999999999994</v>
      </c>
      <c r="R163" s="1">
        <f t="shared" si="32"/>
        <v>350.5</v>
      </c>
      <c r="S163" s="5">
        <f>((((R163*(19-B163))*2)/(B163+2)-(B163+1))/100)</f>
        <v>11.321249999999999</v>
      </c>
    </row>
    <row r="164" spans="1:19" x14ac:dyDescent="0.25">
      <c r="A164" s="6">
        <f t="shared" si="26"/>
        <v>11.258199999999999</v>
      </c>
      <c r="B164" s="1">
        <v>8</v>
      </c>
      <c r="C164" s="1">
        <v>165</v>
      </c>
      <c r="D164" t="s">
        <v>204</v>
      </c>
      <c r="E164" t="s">
        <v>54</v>
      </c>
      <c r="F164" s="1" t="s">
        <v>513</v>
      </c>
      <c r="G164" s="1">
        <v>22</v>
      </c>
      <c r="H164" s="1">
        <v>112</v>
      </c>
      <c r="I164" s="1">
        <v>242</v>
      </c>
      <c r="J164" s="1">
        <v>175.3</v>
      </c>
      <c r="K164" s="1">
        <v>31.3</v>
      </c>
      <c r="L164" s="1">
        <v>3</v>
      </c>
      <c r="M164" s="1">
        <f t="shared" si="27"/>
        <v>335</v>
      </c>
      <c r="N164" s="1">
        <f t="shared" si="33"/>
        <v>-9</v>
      </c>
      <c r="O164" s="1">
        <f>32-G164</f>
        <v>10</v>
      </c>
      <c r="P164" s="1">
        <f t="shared" si="28"/>
        <v>20</v>
      </c>
      <c r="Q164" s="1">
        <f t="shared" si="29"/>
        <v>93.9</v>
      </c>
      <c r="R164" s="1">
        <f t="shared" si="32"/>
        <v>243.1</v>
      </c>
      <c r="S164" s="5">
        <f>((((R164*(19-B164))*2)/(B164+2)-(B164+1))/100)+6</f>
        <v>11.258199999999999</v>
      </c>
    </row>
    <row r="165" spans="1:19" x14ac:dyDescent="0.25">
      <c r="A165" s="6">
        <f t="shared" si="26"/>
        <v>18.21725</v>
      </c>
      <c r="B165" s="1">
        <v>6</v>
      </c>
      <c r="C165" s="1">
        <v>118</v>
      </c>
      <c r="D165" t="s">
        <v>158</v>
      </c>
      <c r="E165" t="s">
        <v>129</v>
      </c>
      <c r="F165" s="1" t="s">
        <v>510</v>
      </c>
      <c r="G165" s="1">
        <v>23</v>
      </c>
      <c r="H165" s="1">
        <v>95</v>
      </c>
      <c r="I165" s="1">
        <v>172</v>
      </c>
      <c r="J165" s="1">
        <v>125.5</v>
      </c>
      <c r="K165" s="1">
        <v>16.899999999999999</v>
      </c>
      <c r="L165" s="1">
        <v>14</v>
      </c>
      <c r="M165" s="1">
        <f t="shared" si="27"/>
        <v>382</v>
      </c>
      <c r="N165" s="1">
        <f>L165-18</f>
        <v>-4</v>
      </c>
      <c r="O165" s="1">
        <f>35-G165</f>
        <v>12</v>
      </c>
      <c r="P165" s="1">
        <f t="shared" si="28"/>
        <v>24</v>
      </c>
      <c r="Q165" s="1">
        <f t="shared" si="29"/>
        <v>50.699999999999996</v>
      </c>
      <c r="R165" s="1">
        <f t="shared" si="32"/>
        <v>347.3</v>
      </c>
      <c r="S165" s="5">
        <f>((((R165*(19-B165))*2)/(B165+2)-(B165+1))/100)+7</f>
        <v>18.21725</v>
      </c>
    </row>
    <row r="166" spans="1:19" x14ac:dyDescent="0.25">
      <c r="A166" s="6">
        <f t="shared" si="26"/>
        <v>11.184749999999999</v>
      </c>
      <c r="B166" s="1">
        <v>6</v>
      </c>
      <c r="C166" s="1">
        <v>124</v>
      </c>
      <c r="D166" t="s">
        <v>164</v>
      </c>
      <c r="E166" t="s">
        <v>25</v>
      </c>
      <c r="F166" s="1" t="s">
        <v>512</v>
      </c>
      <c r="G166" s="1">
        <v>26</v>
      </c>
      <c r="H166" s="1">
        <v>94</v>
      </c>
      <c r="I166" s="1">
        <v>163</v>
      </c>
      <c r="J166" s="1">
        <v>135.69999999999999</v>
      </c>
      <c r="K166" s="1">
        <v>13.7</v>
      </c>
      <c r="L166" s="1">
        <v>8.6999999999999993</v>
      </c>
      <c r="M166" s="1">
        <f t="shared" si="27"/>
        <v>376</v>
      </c>
      <c r="N166" s="1">
        <f t="shared" ref="N166:N173" si="34">L166-12</f>
        <v>-3.3000000000000007</v>
      </c>
      <c r="O166" s="1">
        <f>35-G166</f>
        <v>9</v>
      </c>
      <c r="P166" s="1">
        <f t="shared" si="28"/>
        <v>18</v>
      </c>
      <c r="Q166" s="1">
        <f t="shared" si="29"/>
        <v>41.099999999999994</v>
      </c>
      <c r="R166" s="1">
        <f t="shared" si="32"/>
        <v>346.29999999999995</v>
      </c>
      <c r="S166" s="5">
        <f>((((R166*(19-B166))*2)/(B166+2)-(B166+1))/100)</f>
        <v>11.184749999999999</v>
      </c>
    </row>
    <row r="167" spans="1:19" x14ac:dyDescent="0.25">
      <c r="A167" s="6">
        <f t="shared" si="26"/>
        <v>11.135199999999999</v>
      </c>
      <c r="B167" s="1">
        <v>8</v>
      </c>
      <c r="C167" s="1">
        <v>251</v>
      </c>
      <c r="D167" t="s">
        <v>265</v>
      </c>
      <c r="E167" t="s">
        <v>68</v>
      </c>
      <c r="F167" s="1" t="s">
        <v>511</v>
      </c>
      <c r="G167" s="1">
        <v>29</v>
      </c>
      <c r="H167" s="1">
        <v>179</v>
      </c>
      <c r="I167" s="1">
        <v>337</v>
      </c>
      <c r="J167" s="1">
        <v>259.8</v>
      </c>
      <c r="K167" s="1">
        <v>32.700000000000003</v>
      </c>
      <c r="L167" s="1">
        <v>9.9</v>
      </c>
      <c r="M167" s="1">
        <f t="shared" si="27"/>
        <v>249</v>
      </c>
      <c r="N167" s="1">
        <f t="shared" si="34"/>
        <v>-2.0999999999999996</v>
      </c>
      <c r="O167" s="1">
        <f>30-G167</f>
        <v>1</v>
      </c>
      <c r="P167" s="1">
        <f t="shared" si="28"/>
        <v>2</v>
      </c>
      <c r="Q167" s="1">
        <f t="shared" si="29"/>
        <v>98.100000000000009</v>
      </c>
      <c r="R167" s="1">
        <f>M167+(N167*3)+P167-Q167</f>
        <v>146.59999999999997</v>
      </c>
      <c r="S167" s="5">
        <f>((((R167*(19-B167))*2)/(B167+2)-(B167+1))/100)+8</f>
        <v>11.135199999999999</v>
      </c>
    </row>
    <row r="168" spans="1:19" x14ac:dyDescent="0.25">
      <c r="A168" s="6">
        <f t="shared" si="26"/>
        <v>11.109333333333332</v>
      </c>
      <c r="B168" s="1">
        <v>7</v>
      </c>
      <c r="C168" s="1">
        <v>235</v>
      </c>
      <c r="D168" t="s">
        <v>255</v>
      </c>
      <c r="E168" t="s">
        <v>23</v>
      </c>
      <c r="F168" s="1" t="s">
        <v>511</v>
      </c>
      <c r="G168" s="1">
        <v>22</v>
      </c>
      <c r="H168" s="1">
        <v>181</v>
      </c>
      <c r="I168" s="1">
        <v>380</v>
      </c>
      <c r="J168" s="1">
        <v>243.5</v>
      </c>
      <c r="K168" s="1">
        <v>45</v>
      </c>
      <c r="L168" s="1">
        <v>3.2</v>
      </c>
      <c r="M168" s="1">
        <f t="shared" si="27"/>
        <v>265</v>
      </c>
      <c r="N168" s="1">
        <f t="shared" si="34"/>
        <v>-8.8000000000000007</v>
      </c>
      <c r="O168" s="1">
        <f>30-G168</f>
        <v>8</v>
      </c>
      <c r="P168" s="1">
        <f t="shared" si="28"/>
        <v>16</v>
      </c>
      <c r="Q168" s="1">
        <f t="shared" si="29"/>
        <v>135</v>
      </c>
      <c r="R168" s="1">
        <f>M168+(N168*3)+P168-Q168</f>
        <v>119.6</v>
      </c>
      <c r="S168" s="5">
        <f>((((R168*(19-B168))*2)/(B168+2)-(B168+1))/100)+8</f>
        <v>11.109333333333332</v>
      </c>
    </row>
    <row r="169" spans="1:19" x14ac:dyDescent="0.25">
      <c r="A169" s="6">
        <f t="shared" si="26"/>
        <v>10.992000000000001</v>
      </c>
      <c r="B169" s="1">
        <v>8</v>
      </c>
      <c r="C169" s="1">
        <v>174</v>
      </c>
      <c r="D169" t="s">
        <v>212</v>
      </c>
      <c r="E169" t="s">
        <v>77</v>
      </c>
      <c r="F169" s="1" t="s">
        <v>513</v>
      </c>
      <c r="G169" s="1">
        <v>21</v>
      </c>
      <c r="H169" s="1">
        <v>114</v>
      </c>
      <c r="I169" s="1">
        <v>295</v>
      </c>
      <c r="J169" s="1">
        <v>195.7</v>
      </c>
      <c r="K169" s="1">
        <v>35.6</v>
      </c>
      <c r="L169" s="1">
        <v>6.9</v>
      </c>
      <c r="M169" s="1">
        <f t="shared" si="27"/>
        <v>326</v>
      </c>
      <c r="N169" s="1">
        <f t="shared" si="34"/>
        <v>-5.0999999999999996</v>
      </c>
      <c r="O169" s="1">
        <f>32-G169</f>
        <v>11</v>
      </c>
      <c r="P169" s="1">
        <f t="shared" si="28"/>
        <v>22</v>
      </c>
      <c r="Q169" s="1">
        <f t="shared" si="29"/>
        <v>106.80000000000001</v>
      </c>
      <c r="R169" s="1">
        <f>M169+(N169*2)+P169-Q169</f>
        <v>231</v>
      </c>
      <c r="S169" s="5">
        <f>((((R169*(19-B169))*2)/(B169+2)-(B169+1))/100)+6</f>
        <v>10.992000000000001</v>
      </c>
    </row>
    <row r="170" spans="1:19" x14ac:dyDescent="0.25">
      <c r="A170" s="6">
        <f t="shared" si="26"/>
        <v>10.992000000000001</v>
      </c>
      <c r="B170" s="1">
        <v>8</v>
      </c>
      <c r="C170" s="1">
        <v>177</v>
      </c>
      <c r="D170" t="s">
        <v>214</v>
      </c>
      <c r="E170" t="s">
        <v>118</v>
      </c>
      <c r="F170" s="1" t="s">
        <v>513</v>
      </c>
      <c r="G170" s="1">
        <v>23</v>
      </c>
      <c r="H170" s="1">
        <v>152</v>
      </c>
      <c r="I170" s="1">
        <v>296</v>
      </c>
      <c r="J170" s="1">
        <v>199.8</v>
      </c>
      <c r="K170" s="1">
        <v>32.200000000000003</v>
      </c>
      <c r="L170" s="1">
        <v>5.3</v>
      </c>
      <c r="M170" s="1">
        <f t="shared" si="27"/>
        <v>323</v>
      </c>
      <c r="N170" s="1">
        <f t="shared" si="34"/>
        <v>-6.7</v>
      </c>
      <c r="O170" s="1">
        <f>32-G170</f>
        <v>9</v>
      </c>
      <c r="P170" s="1">
        <f t="shared" si="28"/>
        <v>18</v>
      </c>
      <c r="Q170" s="1">
        <f t="shared" si="29"/>
        <v>96.600000000000009</v>
      </c>
      <c r="R170" s="1">
        <f>M170+(N170*2)+P170-Q170</f>
        <v>231</v>
      </c>
      <c r="S170" s="5">
        <f>((((R170*(19-B170))*2)/(B170+2)-(B170+1))/100)+6</f>
        <v>10.992000000000001</v>
      </c>
    </row>
    <row r="171" spans="1:19" x14ac:dyDescent="0.25">
      <c r="A171" s="6">
        <f t="shared" si="26"/>
        <v>10.906200000000002</v>
      </c>
      <c r="B171" s="1">
        <v>8</v>
      </c>
      <c r="C171" s="1">
        <v>206</v>
      </c>
      <c r="D171" t="s">
        <v>234</v>
      </c>
      <c r="E171" t="s">
        <v>21</v>
      </c>
      <c r="F171" s="1" t="s">
        <v>513</v>
      </c>
      <c r="G171" s="1">
        <v>27</v>
      </c>
      <c r="H171" s="1">
        <v>178</v>
      </c>
      <c r="I171" s="1">
        <v>271</v>
      </c>
      <c r="J171" s="1">
        <v>225.9</v>
      </c>
      <c r="K171" s="1">
        <v>23.5</v>
      </c>
      <c r="L171" s="1">
        <v>8.8000000000000007</v>
      </c>
      <c r="M171" s="1">
        <f t="shared" si="27"/>
        <v>294</v>
      </c>
      <c r="N171" s="1">
        <f t="shared" si="34"/>
        <v>-3.1999999999999993</v>
      </c>
      <c r="O171" s="1">
        <f>32-G171</f>
        <v>5</v>
      </c>
      <c r="P171" s="1">
        <f t="shared" si="28"/>
        <v>10</v>
      </c>
      <c r="Q171" s="1">
        <f t="shared" si="29"/>
        <v>70.5</v>
      </c>
      <c r="R171" s="1">
        <f>M171+(N171*2)+P171-Q171</f>
        <v>227.10000000000002</v>
      </c>
      <c r="S171" s="5">
        <f>((((R171*(19-B171))*2)/(B171+2)-(B171+1))/100)+6</f>
        <v>10.906200000000002</v>
      </c>
    </row>
    <row r="172" spans="1:19" x14ac:dyDescent="0.25">
      <c r="A172" s="6">
        <f t="shared" si="26"/>
        <v>10.881</v>
      </c>
      <c r="B172" s="1">
        <v>6</v>
      </c>
      <c r="C172" s="1">
        <v>286</v>
      </c>
      <c r="D172" t="s">
        <v>288</v>
      </c>
      <c r="E172" t="s">
        <v>129</v>
      </c>
      <c r="F172" s="1" t="s">
        <v>511</v>
      </c>
      <c r="G172" s="1">
        <v>22</v>
      </c>
      <c r="H172" s="1">
        <v>146</v>
      </c>
      <c r="I172" s="1">
        <v>374</v>
      </c>
      <c r="J172" s="1">
        <v>272.3</v>
      </c>
      <c r="K172" s="1">
        <v>45.9</v>
      </c>
      <c r="L172" s="1">
        <v>11.5</v>
      </c>
      <c r="M172" s="1">
        <f t="shared" si="27"/>
        <v>214</v>
      </c>
      <c r="N172" s="1">
        <f t="shared" si="34"/>
        <v>-0.5</v>
      </c>
      <c r="O172" s="1">
        <f>30-G172</f>
        <v>8</v>
      </c>
      <c r="P172" s="1">
        <f t="shared" si="28"/>
        <v>16</v>
      </c>
      <c r="Q172" s="1">
        <f t="shared" si="29"/>
        <v>137.69999999999999</v>
      </c>
      <c r="R172" s="1">
        <f>M172+(N172*3)+P172-Q172</f>
        <v>90.800000000000011</v>
      </c>
      <c r="S172" s="5">
        <f>((((R172*(19-B172))*2)/(B172+2)-(B172+1))/100)+8</f>
        <v>10.881</v>
      </c>
    </row>
    <row r="173" spans="1:19" x14ac:dyDescent="0.25">
      <c r="A173" s="6">
        <f t="shared" si="26"/>
        <v>10.760999999999999</v>
      </c>
      <c r="B173" s="1">
        <v>8</v>
      </c>
      <c r="C173" s="1">
        <v>147</v>
      </c>
      <c r="D173" t="s">
        <v>187</v>
      </c>
      <c r="E173" t="s">
        <v>21</v>
      </c>
      <c r="F173" s="1" t="s">
        <v>513</v>
      </c>
      <c r="G173" s="1">
        <v>23</v>
      </c>
      <c r="H173" s="1">
        <v>122</v>
      </c>
      <c r="I173" s="1">
        <v>345</v>
      </c>
      <c r="J173" s="1">
        <v>159.5</v>
      </c>
      <c r="K173" s="1">
        <v>47.5</v>
      </c>
      <c r="L173" s="1">
        <v>8</v>
      </c>
      <c r="M173" s="1">
        <f t="shared" si="27"/>
        <v>353</v>
      </c>
      <c r="N173" s="1">
        <f t="shared" si="34"/>
        <v>-4</v>
      </c>
      <c r="O173" s="1">
        <f>32-G173</f>
        <v>9</v>
      </c>
      <c r="P173" s="1">
        <f t="shared" si="28"/>
        <v>18</v>
      </c>
      <c r="Q173" s="1">
        <f t="shared" si="29"/>
        <v>142.5</v>
      </c>
      <c r="R173" s="1">
        <f>M173+(N173*2)+P173-Q173</f>
        <v>220.5</v>
      </c>
      <c r="S173" s="5">
        <f>((((R173*(19-B173))*2)/(B173+2)-(B173+1))/100)+6</f>
        <v>10.760999999999999</v>
      </c>
    </row>
    <row r="174" spans="1:19" x14ac:dyDescent="0.25">
      <c r="A174" s="6">
        <f t="shared" si="26"/>
        <v>17.72</v>
      </c>
      <c r="B174" s="1">
        <v>6</v>
      </c>
      <c r="C174" s="1">
        <v>121</v>
      </c>
      <c r="D174" t="s">
        <v>161</v>
      </c>
      <c r="E174" t="s">
        <v>15</v>
      </c>
      <c r="F174" s="1" t="s">
        <v>510</v>
      </c>
      <c r="G174" s="1">
        <v>28</v>
      </c>
      <c r="H174" s="1">
        <v>103</v>
      </c>
      <c r="I174" s="1">
        <v>205</v>
      </c>
      <c r="J174" s="1">
        <v>133.9</v>
      </c>
      <c r="K174" s="1">
        <v>20.2</v>
      </c>
      <c r="L174" s="1">
        <v>17.8</v>
      </c>
      <c r="M174" s="1">
        <f t="shared" si="27"/>
        <v>379</v>
      </c>
      <c r="N174" s="1">
        <f>L174-18</f>
        <v>-0.19999999999999929</v>
      </c>
      <c r="O174" s="1">
        <f>35-G174</f>
        <v>7</v>
      </c>
      <c r="P174" s="1">
        <f t="shared" si="28"/>
        <v>14</v>
      </c>
      <c r="Q174" s="1">
        <f t="shared" si="29"/>
        <v>60.599999999999994</v>
      </c>
      <c r="R174" s="1">
        <f>M174+(N174*2)+P174-Q174</f>
        <v>332</v>
      </c>
      <c r="S174" s="5">
        <f>((((R174*(19-B174))*2)/(B174+2)-(B174+1))/100)+7</f>
        <v>17.72</v>
      </c>
    </row>
    <row r="175" spans="1:19" x14ac:dyDescent="0.25">
      <c r="A175" s="6">
        <f t="shared" si="26"/>
        <v>10.661333333333333</v>
      </c>
      <c r="B175" s="1">
        <v>7</v>
      </c>
      <c r="C175" s="1">
        <v>247</v>
      </c>
      <c r="D175" t="s">
        <v>261</v>
      </c>
      <c r="E175" t="s">
        <v>50</v>
      </c>
      <c r="F175" s="1" t="s">
        <v>511</v>
      </c>
      <c r="G175" s="1">
        <v>25</v>
      </c>
      <c r="H175" s="1">
        <v>186</v>
      </c>
      <c r="I175" s="1">
        <v>376</v>
      </c>
      <c r="J175" s="1">
        <v>254</v>
      </c>
      <c r="K175" s="1">
        <v>47.4</v>
      </c>
      <c r="L175" s="1">
        <v>6</v>
      </c>
      <c r="M175" s="1">
        <f t="shared" si="27"/>
        <v>253</v>
      </c>
      <c r="N175" s="1">
        <f>L175-12</f>
        <v>-6</v>
      </c>
      <c r="O175" s="1">
        <f>30-G175</f>
        <v>5</v>
      </c>
      <c r="P175" s="1">
        <f t="shared" si="28"/>
        <v>10</v>
      </c>
      <c r="Q175" s="1">
        <f t="shared" si="29"/>
        <v>142.19999999999999</v>
      </c>
      <c r="R175" s="1">
        <f>M175+(N175*3)+P175-Q175</f>
        <v>102.80000000000001</v>
      </c>
      <c r="S175" s="5">
        <f>((((R175*(19-B175))*2)/(B175+2)-(B175+1))/100)+8</f>
        <v>10.661333333333333</v>
      </c>
    </row>
    <row r="176" spans="1:19" x14ac:dyDescent="0.25">
      <c r="A176" s="6">
        <f t="shared" si="26"/>
        <v>10.605333333333332</v>
      </c>
      <c r="B176" s="1">
        <v>7</v>
      </c>
      <c r="C176" s="1">
        <v>244</v>
      </c>
      <c r="D176" t="s">
        <v>260</v>
      </c>
      <c r="E176" t="s">
        <v>21</v>
      </c>
      <c r="F176" s="1" t="s">
        <v>511</v>
      </c>
      <c r="G176" s="1">
        <v>28</v>
      </c>
      <c r="H176" s="1">
        <v>149</v>
      </c>
      <c r="I176" s="1">
        <v>322</v>
      </c>
      <c r="J176" s="1">
        <v>244.2</v>
      </c>
      <c r="K176" s="1">
        <v>41.1</v>
      </c>
      <c r="L176" s="1">
        <v>0</v>
      </c>
      <c r="M176" s="1">
        <f t="shared" si="27"/>
        <v>256</v>
      </c>
      <c r="N176" s="1">
        <f>L176-12</f>
        <v>-12</v>
      </c>
      <c r="O176" s="1">
        <f>30-G176</f>
        <v>2</v>
      </c>
      <c r="P176" s="1">
        <f t="shared" si="28"/>
        <v>4</v>
      </c>
      <c r="Q176" s="1">
        <f t="shared" si="29"/>
        <v>123.30000000000001</v>
      </c>
      <c r="R176" s="1">
        <f>M176+(N176*3)+P176-Q176</f>
        <v>100.69999999999999</v>
      </c>
      <c r="S176" s="5">
        <f>((((R176*(19-B176))*2)/(B176+2)-(B176+1))/100)+8</f>
        <v>10.605333333333332</v>
      </c>
    </row>
    <row r="177" spans="1:20" x14ac:dyDescent="0.25">
      <c r="A177" s="6">
        <f t="shared" si="26"/>
        <v>17.417750000000002</v>
      </c>
      <c r="B177" s="1">
        <v>6</v>
      </c>
      <c r="C177" s="1">
        <v>129</v>
      </c>
      <c r="D177" t="s">
        <v>169</v>
      </c>
      <c r="E177" t="s">
        <v>48</v>
      </c>
      <c r="F177" s="1" t="s">
        <v>510</v>
      </c>
      <c r="G177" s="1">
        <v>35</v>
      </c>
      <c r="H177" s="1">
        <v>103</v>
      </c>
      <c r="I177" s="1">
        <v>178</v>
      </c>
      <c r="J177" s="1">
        <v>142.19999999999999</v>
      </c>
      <c r="K177" s="1">
        <v>16.3</v>
      </c>
      <c r="L177" s="1">
        <v>18.3</v>
      </c>
      <c r="M177" s="1">
        <f t="shared" si="27"/>
        <v>371</v>
      </c>
      <c r="N177" s="1">
        <f>L177-18</f>
        <v>0.30000000000000071</v>
      </c>
      <c r="O177" s="1">
        <f>35-G177</f>
        <v>0</v>
      </c>
      <c r="P177" s="1">
        <f t="shared" si="28"/>
        <v>0</v>
      </c>
      <c r="Q177" s="1">
        <f t="shared" si="29"/>
        <v>48.900000000000006</v>
      </c>
      <c r="R177" s="1">
        <f>M177+(N177*2)+P177-Q177</f>
        <v>322.70000000000005</v>
      </c>
      <c r="S177" s="5">
        <f>((((R177*(19-B177))*2)/(B177+2)-(B177+1))/100)+7</f>
        <v>17.417750000000002</v>
      </c>
    </row>
    <row r="178" spans="1:20" x14ac:dyDescent="0.25">
      <c r="A178" s="6">
        <f t="shared" si="26"/>
        <v>10.415600000000001</v>
      </c>
      <c r="B178" s="1">
        <v>8</v>
      </c>
      <c r="C178" s="1">
        <v>195</v>
      </c>
      <c r="D178" t="s">
        <v>227</v>
      </c>
      <c r="E178" t="s">
        <v>19</v>
      </c>
      <c r="F178" s="1" t="s">
        <v>513</v>
      </c>
      <c r="G178" s="1">
        <v>25</v>
      </c>
      <c r="H178" s="1">
        <v>157</v>
      </c>
      <c r="I178" s="1">
        <v>343</v>
      </c>
      <c r="J178" s="1">
        <v>210.1</v>
      </c>
      <c r="K178" s="1">
        <v>36.6</v>
      </c>
      <c r="L178" s="1">
        <v>9.8000000000000007</v>
      </c>
      <c r="M178" s="1">
        <f t="shared" si="27"/>
        <v>305</v>
      </c>
      <c r="N178" s="1">
        <f>L178-12</f>
        <v>-2.1999999999999993</v>
      </c>
      <c r="O178" s="1">
        <f>32-G178</f>
        <v>7</v>
      </c>
      <c r="P178" s="1">
        <f t="shared" si="28"/>
        <v>14</v>
      </c>
      <c r="Q178" s="1">
        <f t="shared" si="29"/>
        <v>109.80000000000001</v>
      </c>
      <c r="R178" s="1">
        <f>M178+(N178*2)+P178-Q178</f>
        <v>204.8</v>
      </c>
      <c r="S178" s="5">
        <f>((((R178*(19-B178))*2)/(B178+2)-(B178+1))/100)+6</f>
        <v>10.415600000000001</v>
      </c>
    </row>
    <row r="179" spans="1:20" x14ac:dyDescent="0.25">
      <c r="A179" s="6">
        <f t="shared" si="26"/>
        <v>10.352</v>
      </c>
      <c r="B179" s="1">
        <v>7</v>
      </c>
      <c r="C179" s="1">
        <v>323</v>
      </c>
      <c r="D179" t="s">
        <v>311</v>
      </c>
      <c r="E179" t="s">
        <v>38</v>
      </c>
      <c r="F179" s="1" t="s">
        <v>511</v>
      </c>
      <c r="G179" s="1">
        <v>21</v>
      </c>
      <c r="H179" s="1">
        <v>257</v>
      </c>
      <c r="I179" s="1">
        <v>370</v>
      </c>
      <c r="J179" s="1">
        <v>311.60000000000002</v>
      </c>
      <c r="K179" s="1">
        <v>22.6</v>
      </c>
      <c r="L179" s="1">
        <v>0</v>
      </c>
      <c r="M179" s="1">
        <f t="shared" si="27"/>
        <v>177</v>
      </c>
      <c r="N179" s="1">
        <f>L179-12</f>
        <v>-12</v>
      </c>
      <c r="O179" s="1">
        <f>30-G179</f>
        <v>9</v>
      </c>
      <c r="P179" s="1">
        <f t="shared" si="28"/>
        <v>18</v>
      </c>
      <c r="Q179" s="1">
        <f t="shared" si="29"/>
        <v>67.800000000000011</v>
      </c>
      <c r="R179" s="1">
        <f>M179+(N179*3)+P179-Q179</f>
        <v>91.199999999999989</v>
      </c>
      <c r="S179" s="5">
        <f>((((R179*(19-B179))*2)/(B179+2)-(B179+1))/100)+8</f>
        <v>10.352</v>
      </c>
    </row>
    <row r="180" spans="1:20" x14ac:dyDescent="0.25">
      <c r="A180" s="6">
        <f t="shared" si="26"/>
        <v>10.309999999999999</v>
      </c>
      <c r="B180" s="1">
        <v>8</v>
      </c>
      <c r="C180" s="1">
        <v>172</v>
      </c>
      <c r="D180" t="s">
        <v>210</v>
      </c>
      <c r="E180" t="s">
        <v>103</v>
      </c>
      <c r="F180" s="1" t="s">
        <v>513</v>
      </c>
      <c r="G180" s="1">
        <v>30</v>
      </c>
      <c r="H180" s="1">
        <v>111</v>
      </c>
      <c r="I180" s="1">
        <v>333</v>
      </c>
      <c r="J180" s="1">
        <v>193.7</v>
      </c>
      <c r="K180" s="1">
        <v>43.2</v>
      </c>
      <c r="L180" s="1">
        <v>10.8</v>
      </c>
      <c r="M180" s="1">
        <f t="shared" si="27"/>
        <v>328</v>
      </c>
      <c r="N180" s="1">
        <f>L180-12</f>
        <v>-1.1999999999999993</v>
      </c>
      <c r="O180" s="1">
        <f>32-G180</f>
        <v>2</v>
      </c>
      <c r="P180" s="1">
        <f t="shared" si="28"/>
        <v>4</v>
      </c>
      <c r="Q180" s="1">
        <f t="shared" si="29"/>
        <v>129.60000000000002</v>
      </c>
      <c r="R180" s="1">
        <f>M180+(N180*2)+P180-Q180</f>
        <v>200</v>
      </c>
      <c r="S180" s="5">
        <f>((((R180*(19-B180))*2)/(B180+2)-(B180+1))/100)+6</f>
        <v>10.309999999999999</v>
      </c>
    </row>
    <row r="181" spans="1:20" x14ac:dyDescent="0.25">
      <c r="A181" s="6">
        <f t="shared" si="26"/>
        <v>10.1562</v>
      </c>
      <c r="B181" s="1">
        <v>8</v>
      </c>
      <c r="C181" s="1">
        <v>288</v>
      </c>
      <c r="D181" t="s">
        <v>290</v>
      </c>
      <c r="E181" t="s">
        <v>45</v>
      </c>
      <c r="F181" s="1" t="s">
        <v>511</v>
      </c>
      <c r="G181" s="1">
        <v>23</v>
      </c>
      <c r="H181" s="1">
        <v>185</v>
      </c>
      <c r="I181" s="1">
        <v>352</v>
      </c>
      <c r="J181" s="1">
        <v>284.7</v>
      </c>
      <c r="K181" s="1">
        <v>30.4</v>
      </c>
      <c r="L181" s="1">
        <v>1.1000000000000001</v>
      </c>
      <c r="M181" s="1">
        <f t="shared" si="27"/>
        <v>212</v>
      </c>
      <c r="N181" s="1">
        <f>L181-12</f>
        <v>-10.9</v>
      </c>
      <c r="O181" s="1">
        <f>30-G181</f>
        <v>7</v>
      </c>
      <c r="P181" s="1">
        <f t="shared" si="28"/>
        <v>14</v>
      </c>
      <c r="Q181" s="1">
        <f t="shared" si="29"/>
        <v>91.199999999999989</v>
      </c>
      <c r="R181" s="1">
        <f>M181+(N181*3)+P181-Q181</f>
        <v>102.10000000000002</v>
      </c>
      <c r="S181" s="5">
        <f>((((R181*(19-B181))*2)/(B181+2)-(B181+1))/100)+8</f>
        <v>10.1562</v>
      </c>
    </row>
    <row r="182" spans="1:20" x14ac:dyDescent="0.25">
      <c r="A182" s="6">
        <f t="shared" si="26"/>
        <v>10.085333333333335</v>
      </c>
      <c r="B182" s="1">
        <v>7</v>
      </c>
      <c r="C182" s="1">
        <v>300</v>
      </c>
      <c r="D182" t="s">
        <v>298</v>
      </c>
      <c r="E182" t="s">
        <v>43</v>
      </c>
      <c r="F182" s="1" t="s">
        <v>511</v>
      </c>
      <c r="G182" s="1">
        <v>27</v>
      </c>
      <c r="H182" s="1">
        <v>236</v>
      </c>
      <c r="I182" s="1">
        <v>401</v>
      </c>
      <c r="J182" s="1">
        <v>301.7</v>
      </c>
      <c r="K182" s="1">
        <v>36.4</v>
      </c>
      <c r="L182" s="1">
        <v>6.8</v>
      </c>
      <c r="M182" s="1">
        <f t="shared" si="27"/>
        <v>200</v>
      </c>
      <c r="N182" s="1">
        <f>L182-12</f>
        <v>-5.2</v>
      </c>
      <c r="O182" s="1">
        <f>30-G182</f>
        <v>3</v>
      </c>
      <c r="P182" s="1">
        <f t="shared" si="28"/>
        <v>6</v>
      </c>
      <c r="Q182" s="1">
        <f t="shared" si="29"/>
        <v>109.19999999999999</v>
      </c>
      <c r="R182" s="1">
        <f>M182+(N182*3)+P182-Q182</f>
        <v>81.200000000000017</v>
      </c>
      <c r="S182" s="5">
        <f>((((R182*(19-B182))*2)/(B182+2)-(B182+1))/100)+8</f>
        <v>10.085333333333335</v>
      </c>
    </row>
    <row r="183" spans="1:20" x14ac:dyDescent="0.25">
      <c r="A183" s="6">
        <f t="shared" si="26"/>
        <v>17.076500000000003</v>
      </c>
      <c r="B183" s="1">
        <v>6</v>
      </c>
      <c r="C183" s="1">
        <v>140</v>
      </c>
      <c r="D183" t="s">
        <v>180</v>
      </c>
      <c r="E183" t="s">
        <v>36</v>
      </c>
      <c r="F183" s="1" t="s">
        <v>510</v>
      </c>
      <c r="G183" s="1">
        <v>26</v>
      </c>
      <c r="H183" s="1">
        <v>107</v>
      </c>
      <c r="I183" s="1">
        <v>204</v>
      </c>
      <c r="J183" s="1">
        <v>153.80000000000001</v>
      </c>
      <c r="K183" s="1">
        <v>21.2</v>
      </c>
      <c r="L183" s="1">
        <v>16.899999999999999</v>
      </c>
      <c r="M183" s="1">
        <f t="shared" si="27"/>
        <v>360</v>
      </c>
      <c r="N183" s="1">
        <f>L183-18</f>
        <v>-1.1000000000000014</v>
      </c>
      <c r="O183" s="1">
        <f>35-G183</f>
        <v>9</v>
      </c>
      <c r="P183" s="1">
        <f t="shared" si="28"/>
        <v>18</v>
      </c>
      <c r="Q183" s="1">
        <f t="shared" si="29"/>
        <v>63.599999999999994</v>
      </c>
      <c r="R183" s="1">
        <f>M183+(N183*2)+P183-Q183</f>
        <v>312.20000000000005</v>
      </c>
      <c r="S183" s="5">
        <f t="shared" ref="S183:S184" si="35">((((R183*(19-B183))*2)/(B183+2)-(B183+1))/100)+7</f>
        <v>17.076500000000003</v>
      </c>
    </row>
    <row r="184" spans="1:20" x14ac:dyDescent="0.25">
      <c r="A184" s="6">
        <f t="shared" si="26"/>
        <v>16.952999999999999</v>
      </c>
      <c r="B184" s="1">
        <v>6</v>
      </c>
      <c r="C184" s="1">
        <v>150</v>
      </c>
      <c r="D184" t="s">
        <v>190</v>
      </c>
      <c r="E184" t="s">
        <v>54</v>
      </c>
      <c r="F184" s="1" t="s">
        <v>510</v>
      </c>
      <c r="G184" s="1">
        <v>29</v>
      </c>
      <c r="H184" s="1">
        <v>118</v>
      </c>
      <c r="I184" s="1">
        <v>254</v>
      </c>
      <c r="J184" s="1">
        <v>162.80000000000001</v>
      </c>
      <c r="K184" s="1">
        <v>17.600000000000001</v>
      </c>
      <c r="L184" s="1">
        <v>17.600000000000001</v>
      </c>
      <c r="M184" s="1">
        <f t="shared" si="27"/>
        <v>350</v>
      </c>
      <c r="N184" s="1">
        <f>L184-18</f>
        <v>-0.39999999999999858</v>
      </c>
      <c r="O184" s="1">
        <f>35-G184</f>
        <v>6</v>
      </c>
      <c r="P184" s="1">
        <f t="shared" si="28"/>
        <v>12</v>
      </c>
      <c r="Q184" s="1">
        <f t="shared" si="29"/>
        <v>52.800000000000004</v>
      </c>
      <c r="R184" s="1">
        <f>M184+(N184*2)+P184-Q184</f>
        <v>308.39999999999998</v>
      </c>
      <c r="S184" s="5">
        <f t="shared" si="35"/>
        <v>16.952999999999999</v>
      </c>
    </row>
    <row r="185" spans="1:20" x14ac:dyDescent="0.25">
      <c r="A185" s="6">
        <f t="shared" si="26"/>
        <v>9.8464000000000009</v>
      </c>
      <c r="B185" s="1">
        <v>8</v>
      </c>
      <c r="C185" s="1">
        <v>439</v>
      </c>
      <c r="D185" t="s">
        <v>415</v>
      </c>
      <c r="E185" t="s">
        <v>34</v>
      </c>
      <c r="F185" s="1" t="s">
        <v>513</v>
      </c>
      <c r="G185" s="1">
        <v>25</v>
      </c>
      <c r="H185" s="1">
        <v>268</v>
      </c>
      <c r="I185" s="1">
        <v>417</v>
      </c>
      <c r="J185" s="1">
        <v>343.2</v>
      </c>
      <c r="K185" s="1">
        <v>52.4</v>
      </c>
      <c r="L185" s="1">
        <v>6.2</v>
      </c>
      <c r="M185" s="1">
        <f t="shared" si="27"/>
        <v>61</v>
      </c>
      <c r="N185" s="1">
        <f t="shared" ref="N185:N225" si="36">L185-12</f>
        <v>-5.8</v>
      </c>
      <c r="O185" s="1">
        <f>32-G185</f>
        <v>7</v>
      </c>
      <c r="P185" s="1">
        <f t="shared" si="28"/>
        <v>14</v>
      </c>
      <c r="Q185" s="1">
        <f t="shared" si="29"/>
        <v>157.19999999999999</v>
      </c>
      <c r="R185" s="1">
        <f>M185+(N185*2)+P185-Q185</f>
        <v>-93.799999999999983</v>
      </c>
      <c r="S185" s="5">
        <f>((((R185*(19-B185))*2)/(B185+2)-(B185+1))/100)+6</f>
        <v>3.8464000000000005</v>
      </c>
      <c r="T185" s="1">
        <v>6</v>
      </c>
    </row>
    <row r="186" spans="1:20" x14ac:dyDescent="0.25">
      <c r="A186" s="6">
        <f t="shared" si="26"/>
        <v>9.586666666666666</v>
      </c>
      <c r="B186" s="1">
        <v>7</v>
      </c>
      <c r="C186" s="1">
        <v>290</v>
      </c>
      <c r="D186" t="s">
        <v>291</v>
      </c>
      <c r="E186" t="s">
        <v>32</v>
      </c>
      <c r="F186" s="1" t="s">
        <v>511</v>
      </c>
      <c r="G186" s="1">
        <v>28</v>
      </c>
      <c r="H186" s="1">
        <v>188</v>
      </c>
      <c r="I186" s="1">
        <v>391</v>
      </c>
      <c r="J186" s="1">
        <v>287.2</v>
      </c>
      <c r="K186" s="1">
        <v>46.4</v>
      </c>
      <c r="L186" s="1">
        <v>7.9</v>
      </c>
      <c r="M186" s="1">
        <f t="shared" si="27"/>
        <v>210</v>
      </c>
      <c r="N186" s="1">
        <f t="shared" si="36"/>
        <v>-4.0999999999999996</v>
      </c>
      <c r="O186" s="1">
        <f>30-G186</f>
        <v>2</v>
      </c>
      <c r="P186" s="1">
        <f t="shared" si="28"/>
        <v>4</v>
      </c>
      <c r="Q186" s="1">
        <f t="shared" si="29"/>
        <v>139.19999999999999</v>
      </c>
      <c r="R186" s="1">
        <f>M186+(N186*3)+P186-Q186</f>
        <v>62.5</v>
      </c>
      <c r="S186" s="5">
        <f>((((R186*(19-B186))*2)/(B186+2)-(B186+1))/100)+8</f>
        <v>9.586666666666666</v>
      </c>
    </row>
    <row r="187" spans="1:20" x14ac:dyDescent="0.25">
      <c r="A187" s="6">
        <f t="shared" si="26"/>
        <v>9.5226666666666659</v>
      </c>
      <c r="B187" s="1">
        <v>7</v>
      </c>
      <c r="C187" s="1">
        <v>337</v>
      </c>
      <c r="D187" t="s">
        <v>323</v>
      </c>
      <c r="E187" t="s">
        <v>32</v>
      </c>
      <c r="F187" s="1" t="s">
        <v>511</v>
      </c>
      <c r="G187" s="1">
        <v>24</v>
      </c>
      <c r="H187" s="1">
        <v>181</v>
      </c>
      <c r="I187" s="1">
        <v>387</v>
      </c>
      <c r="J187" s="1">
        <v>325.39999999999998</v>
      </c>
      <c r="K187" s="1">
        <v>30.2</v>
      </c>
      <c r="L187" s="1">
        <v>3.9</v>
      </c>
      <c r="M187" s="1">
        <f t="shared" si="27"/>
        <v>163</v>
      </c>
      <c r="N187" s="1">
        <f t="shared" si="36"/>
        <v>-8.1</v>
      </c>
      <c r="O187" s="1">
        <f>30-G187</f>
        <v>6</v>
      </c>
      <c r="P187" s="1">
        <f t="shared" si="28"/>
        <v>12</v>
      </c>
      <c r="Q187" s="1">
        <f t="shared" si="29"/>
        <v>90.6</v>
      </c>
      <c r="R187" s="1">
        <f>M187+(N187*3)+P187-Q187</f>
        <v>60.099999999999994</v>
      </c>
      <c r="S187" s="5">
        <f>((((R187*(19-B187))*2)/(B187+2)-(B187+1))/100)+8</f>
        <v>9.5226666666666659</v>
      </c>
    </row>
    <row r="188" spans="1:20" x14ac:dyDescent="0.25">
      <c r="A188" s="6">
        <f t="shared" si="26"/>
        <v>9.4319999999999986</v>
      </c>
      <c r="B188" s="1">
        <v>5</v>
      </c>
      <c r="C188" s="1">
        <v>154</v>
      </c>
      <c r="D188" t="s">
        <v>194</v>
      </c>
      <c r="E188" t="s">
        <v>40</v>
      </c>
      <c r="F188" s="1" t="s">
        <v>512</v>
      </c>
      <c r="G188" s="1">
        <v>26</v>
      </c>
      <c r="H188" s="1">
        <v>113</v>
      </c>
      <c r="I188" s="1">
        <v>273</v>
      </c>
      <c r="J188" s="1">
        <v>171.9</v>
      </c>
      <c r="K188" s="1">
        <v>35.700000000000003</v>
      </c>
      <c r="L188" s="1">
        <v>2.2000000000000002</v>
      </c>
      <c r="M188" s="1">
        <f t="shared" si="27"/>
        <v>346</v>
      </c>
      <c r="N188" s="1">
        <f t="shared" si="36"/>
        <v>-9.8000000000000007</v>
      </c>
      <c r="O188" s="1">
        <f>35-G188</f>
        <v>9</v>
      </c>
      <c r="P188" s="1">
        <f t="shared" si="28"/>
        <v>18</v>
      </c>
      <c r="Q188" s="1">
        <f t="shared" si="29"/>
        <v>107.10000000000001</v>
      </c>
      <c r="R188" s="1">
        <f>M188+(N188*2)+P188-Q188</f>
        <v>237.29999999999995</v>
      </c>
      <c r="S188" s="5">
        <f>((((R188*(19-B188))*2)/(B188+2)-(B188+1))/100)</f>
        <v>9.4319999999999986</v>
      </c>
    </row>
    <row r="189" spans="1:20" x14ac:dyDescent="0.25">
      <c r="A189" s="6">
        <f t="shared" si="26"/>
        <v>9.4214000000000002</v>
      </c>
      <c r="B189" s="1">
        <v>8</v>
      </c>
      <c r="C189" s="1">
        <v>338</v>
      </c>
      <c r="D189" t="s">
        <v>324</v>
      </c>
      <c r="E189" t="s">
        <v>21</v>
      </c>
      <c r="F189" s="1" t="s">
        <v>511</v>
      </c>
      <c r="G189" s="1">
        <v>24</v>
      </c>
      <c r="H189" s="1">
        <v>257</v>
      </c>
      <c r="I189" s="1">
        <v>385</v>
      </c>
      <c r="J189" s="1">
        <v>326.3</v>
      </c>
      <c r="K189" s="1">
        <v>25.7</v>
      </c>
      <c r="L189" s="1">
        <v>2.6</v>
      </c>
      <c r="M189" s="1">
        <f t="shared" si="27"/>
        <v>162</v>
      </c>
      <c r="N189" s="1">
        <f t="shared" si="36"/>
        <v>-9.4</v>
      </c>
      <c r="O189" s="1">
        <f>30-G189</f>
        <v>6</v>
      </c>
      <c r="P189" s="1">
        <f t="shared" si="28"/>
        <v>12</v>
      </c>
      <c r="Q189" s="1">
        <f t="shared" si="29"/>
        <v>77.099999999999994</v>
      </c>
      <c r="R189" s="1">
        <f>M189+(N189*3)+P189-Q189</f>
        <v>68.700000000000017</v>
      </c>
      <c r="S189" s="5">
        <f>((((R189*(19-B189))*2)/(B189+2)-(B189+1))/100)+8</f>
        <v>9.4214000000000002</v>
      </c>
    </row>
    <row r="190" spans="1:20" x14ac:dyDescent="0.25">
      <c r="A190" s="6">
        <f t="shared" si="26"/>
        <v>9.3661999999999992</v>
      </c>
      <c r="B190" s="1">
        <v>8</v>
      </c>
      <c r="C190" s="1">
        <v>233</v>
      </c>
      <c r="D190" t="s">
        <v>254</v>
      </c>
      <c r="E190" t="s">
        <v>77</v>
      </c>
      <c r="F190" s="1" t="s">
        <v>513</v>
      </c>
      <c r="G190" s="1">
        <v>27</v>
      </c>
      <c r="H190" s="1">
        <v>160</v>
      </c>
      <c r="I190" s="1">
        <v>345</v>
      </c>
      <c r="J190" s="1">
        <v>232.1</v>
      </c>
      <c r="K190" s="1">
        <v>39.1</v>
      </c>
      <c r="L190" s="1">
        <v>10.7</v>
      </c>
      <c r="M190" s="1">
        <f t="shared" si="27"/>
        <v>267</v>
      </c>
      <c r="N190" s="1">
        <f t="shared" si="36"/>
        <v>-1.3000000000000007</v>
      </c>
      <c r="O190" s="1">
        <f>32-G190</f>
        <v>5</v>
      </c>
      <c r="P190" s="1">
        <f t="shared" si="28"/>
        <v>10</v>
      </c>
      <c r="Q190" s="1">
        <f t="shared" si="29"/>
        <v>117.30000000000001</v>
      </c>
      <c r="R190" s="1">
        <f>M190+(N190*2)+P190-Q190</f>
        <v>157.09999999999997</v>
      </c>
      <c r="S190" s="5">
        <f>((((R190*(19-B190))*2)/(B190+2)-(B190+1))/100)+6</f>
        <v>9.3661999999999992</v>
      </c>
    </row>
    <row r="191" spans="1:20" x14ac:dyDescent="0.25">
      <c r="A191" s="6">
        <f t="shared" si="26"/>
        <v>9.3376000000000001</v>
      </c>
      <c r="B191" s="1">
        <v>8</v>
      </c>
      <c r="C191" s="1">
        <v>266</v>
      </c>
      <c r="D191" t="s">
        <v>277</v>
      </c>
      <c r="E191" t="s">
        <v>25</v>
      </c>
      <c r="F191" s="1" t="s">
        <v>513</v>
      </c>
      <c r="G191" s="1">
        <v>22</v>
      </c>
      <c r="H191" s="1">
        <v>199</v>
      </c>
      <c r="I191" s="1">
        <v>337</v>
      </c>
      <c r="J191" s="1">
        <v>263.2</v>
      </c>
      <c r="K191" s="1">
        <v>28</v>
      </c>
      <c r="L191" s="1">
        <v>4.9000000000000004</v>
      </c>
      <c r="M191" s="1">
        <f t="shared" si="27"/>
        <v>234</v>
      </c>
      <c r="N191" s="1">
        <f t="shared" si="36"/>
        <v>-7.1</v>
      </c>
      <c r="O191" s="1">
        <f>32-G191</f>
        <v>10</v>
      </c>
      <c r="P191" s="1">
        <f t="shared" si="28"/>
        <v>20</v>
      </c>
      <c r="Q191" s="1">
        <f t="shared" si="29"/>
        <v>84</v>
      </c>
      <c r="R191" s="1">
        <f>M191+(N191*2)+P191-Q191</f>
        <v>155.80000000000001</v>
      </c>
      <c r="S191" s="5">
        <f>((((R191*(19-B191))*2)/(B191+2)-(B191+1))/100)+6</f>
        <v>9.3376000000000001</v>
      </c>
    </row>
    <row r="192" spans="1:20" x14ac:dyDescent="0.25">
      <c r="A192" s="6">
        <f t="shared" si="26"/>
        <v>9.1661999999999999</v>
      </c>
      <c r="B192" s="1">
        <v>8</v>
      </c>
      <c r="C192" s="1">
        <v>299</v>
      </c>
      <c r="D192" t="s">
        <v>297</v>
      </c>
      <c r="E192" t="s">
        <v>48</v>
      </c>
      <c r="F192" s="1" t="s">
        <v>511</v>
      </c>
      <c r="G192" s="1">
        <v>25</v>
      </c>
      <c r="H192" s="1">
        <v>183</v>
      </c>
      <c r="I192" s="1">
        <v>358</v>
      </c>
      <c r="J192" s="1">
        <v>295.2</v>
      </c>
      <c r="K192" s="1">
        <v>43.4</v>
      </c>
      <c r="L192" s="1">
        <v>4.0999999999999996</v>
      </c>
      <c r="M192" s="1">
        <f t="shared" si="27"/>
        <v>201</v>
      </c>
      <c r="N192" s="1">
        <f t="shared" si="36"/>
        <v>-7.9</v>
      </c>
      <c r="O192" s="1">
        <f>30-G192</f>
        <v>5</v>
      </c>
      <c r="P192" s="1">
        <f t="shared" si="28"/>
        <v>10</v>
      </c>
      <c r="Q192" s="1">
        <f t="shared" si="29"/>
        <v>130.19999999999999</v>
      </c>
      <c r="R192" s="1">
        <f>M192+(N192*3)+P192-Q192</f>
        <v>57.100000000000023</v>
      </c>
      <c r="S192" s="5">
        <f>((((R192*(19-B192))*2)/(B192+2)-(B192+1))/100)+8</f>
        <v>9.1661999999999999</v>
      </c>
    </row>
    <row r="193" spans="1:19" x14ac:dyDescent="0.25">
      <c r="A193" s="6">
        <f t="shared" si="26"/>
        <v>9.14</v>
      </c>
      <c r="B193" s="1">
        <v>9</v>
      </c>
      <c r="C193" s="1">
        <v>327</v>
      </c>
      <c r="D193" t="s">
        <v>315</v>
      </c>
      <c r="E193" t="s">
        <v>68</v>
      </c>
      <c r="F193" s="1" t="s">
        <v>511</v>
      </c>
      <c r="G193" s="1">
        <v>23</v>
      </c>
      <c r="H193" s="1">
        <v>238</v>
      </c>
      <c r="I193" s="1">
        <v>380</v>
      </c>
      <c r="J193" s="1">
        <v>323.89999999999998</v>
      </c>
      <c r="K193" s="1">
        <v>29.8</v>
      </c>
      <c r="L193" s="1">
        <v>2.2000000000000002</v>
      </c>
      <c r="M193" s="1">
        <f t="shared" si="27"/>
        <v>173</v>
      </c>
      <c r="N193" s="1">
        <f t="shared" si="36"/>
        <v>-9.8000000000000007</v>
      </c>
      <c r="O193" s="1">
        <f>30-G193</f>
        <v>7</v>
      </c>
      <c r="P193" s="1">
        <f t="shared" si="28"/>
        <v>14</v>
      </c>
      <c r="Q193" s="1">
        <f t="shared" si="29"/>
        <v>89.4</v>
      </c>
      <c r="R193" s="1">
        <f>M193+(N193*3)+P193-Q193</f>
        <v>68.199999999999989</v>
      </c>
      <c r="S193" s="5">
        <f>((((R193*(19-B193))*2)/(B193+2)-(B193+1))/100)+8</f>
        <v>9.14</v>
      </c>
    </row>
    <row r="194" spans="1:19" x14ac:dyDescent="0.25">
      <c r="A194" s="6">
        <f t="shared" ref="A194:A257" si="37">S194+T194</f>
        <v>9.1146666666666665</v>
      </c>
      <c r="B194" s="1">
        <v>7</v>
      </c>
      <c r="C194" s="1">
        <v>252</v>
      </c>
      <c r="D194" t="s">
        <v>266</v>
      </c>
      <c r="E194" t="s">
        <v>157</v>
      </c>
      <c r="F194" s="1" t="s">
        <v>513</v>
      </c>
      <c r="G194" s="1">
        <v>27</v>
      </c>
      <c r="H194" s="1">
        <v>162</v>
      </c>
      <c r="I194" s="1">
        <v>362</v>
      </c>
      <c r="J194" s="1">
        <v>260</v>
      </c>
      <c r="K194" s="1">
        <v>43.6</v>
      </c>
      <c r="L194" s="1">
        <v>8.3000000000000007</v>
      </c>
      <c r="M194" s="1">
        <f t="shared" ref="M194:M257" si="38">500-C194</f>
        <v>248</v>
      </c>
      <c r="N194" s="1">
        <f t="shared" si="36"/>
        <v>-3.6999999999999993</v>
      </c>
      <c r="O194" s="1">
        <f>32-G194</f>
        <v>5</v>
      </c>
      <c r="P194" s="1">
        <f t="shared" ref="P194:P257" si="39">O194*2</f>
        <v>10</v>
      </c>
      <c r="Q194" s="1">
        <f t="shared" ref="Q194:Q257" si="40">K194*3</f>
        <v>130.80000000000001</v>
      </c>
      <c r="R194" s="1">
        <f>M194+(N194*2)+P194-Q194</f>
        <v>119.79999999999998</v>
      </c>
      <c r="S194" s="5">
        <f>((((R194*(19-B194))*2)/(B194+2)-(B194+1))/100)+6</f>
        <v>9.1146666666666665</v>
      </c>
    </row>
    <row r="195" spans="1:19" x14ac:dyDescent="0.25">
      <c r="A195" s="6">
        <f t="shared" si="37"/>
        <v>9.0872727272727278</v>
      </c>
      <c r="B195" s="1">
        <v>9</v>
      </c>
      <c r="C195" s="1">
        <v>331</v>
      </c>
      <c r="D195" t="s">
        <v>318</v>
      </c>
      <c r="E195" t="s">
        <v>48</v>
      </c>
      <c r="F195" s="1" t="s">
        <v>511</v>
      </c>
      <c r="G195" s="1">
        <v>25</v>
      </c>
      <c r="H195" s="1">
        <v>229</v>
      </c>
      <c r="I195" s="1">
        <v>386</v>
      </c>
      <c r="J195" s="1">
        <v>326.3</v>
      </c>
      <c r="K195" s="1">
        <v>31.9</v>
      </c>
      <c r="L195" s="1">
        <v>6</v>
      </c>
      <c r="M195" s="1">
        <f t="shared" si="38"/>
        <v>169</v>
      </c>
      <c r="N195" s="1">
        <f t="shared" si="36"/>
        <v>-6</v>
      </c>
      <c r="O195" s="1">
        <f>30-G195</f>
        <v>5</v>
      </c>
      <c r="P195" s="1">
        <f t="shared" si="39"/>
        <v>10</v>
      </c>
      <c r="Q195" s="1">
        <f t="shared" si="40"/>
        <v>95.699999999999989</v>
      </c>
      <c r="R195" s="1">
        <f>M195+(N195*3)+P195-Q195</f>
        <v>65.300000000000011</v>
      </c>
      <c r="S195" s="5">
        <f>((((R195*(19-B195))*2)/(B195+2)-(B195+1))/100)+8</f>
        <v>9.0872727272727278</v>
      </c>
    </row>
    <row r="196" spans="1:19" x14ac:dyDescent="0.25">
      <c r="A196" s="6">
        <f t="shared" si="37"/>
        <v>9.073599999999999</v>
      </c>
      <c r="B196" s="1">
        <v>8</v>
      </c>
      <c r="C196" s="1">
        <v>271</v>
      </c>
      <c r="D196" t="s">
        <v>281</v>
      </c>
      <c r="E196" t="s">
        <v>43</v>
      </c>
      <c r="F196" s="1" t="s">
        <v>513</v>
      </c>
      <c r="G196" s="1">
        <v>26</v>
      </c>
      <c r="H196" s="1">
        <v>220</v>
      </c>
      <c r="I196" s="1">
        <v>346</v>
      </c>
      <c r="J196" s="1">
        <v>274.3</v>
      </c>
      <c r="K196" s="1">
        <v>29.6</v>
      </c>
      <c r="L196" s="1">
        <v>7.8</v>
      </c>
      <c r="M196" s="1">
        <f t="shared" si="38"/>
        <v>229</v>
      </c>
      <c r="N196" s="1">
        <f t="shared" si="36"/>
        <v>-4.2</v>
      </c>
      <c r="O196" s="1">
        <f>32-G196</f>
        <v>6</v>
      </c>
      <c r="P196" s="1">
        <f t="shared" si="39"/>
        <v>12</v>
      </c>
      <c r="Q196" s="1">
        <f t="shared" si="40"/>
        <v>88.800000000000011</v>
      </c>
      <c r="R196" s="1">
        <f>M196+(N196*2)+P196-Q196</f>
        <v>143.79999999999998</v>
      </c>
      <c r="S196" s="5">
        <f>((((R196*(19-B196))*2)/(B196+2)-(B196+1))/100)+6</f>
        <v>9.073599999999999</v>
      </c>
    </row>
    <row r="197" spans="1:19" x14ac:dyDescent="0.25">
      <c r="A197" s="6">
        <f t="shared" si="37"/>
        <v>9.0383999999999993</v>
      </c>
      <c r="B197" s="1">
        <v>8</v>
      </c>
      <c r="C197" s="1">
        <v>276</v>
      </c>
      <c r="D197" t="s">
        <v>283</v>
      </c>
      <c r="E197" t="s">
        <v>19</v>
      </c>
      <c r="F197" s="1" t="s">
        <v>513</v>
      </c>
      <c r="G197" s="1">
        <v>26</v>
      </c>
      <c r="H197" s="1">
        <v>207</v>
      </c>
      <c r="I197" s="1">
        <v>327</v>
      </c>
      <c r="J197" s="1">
        <v>269.2</v>
      </c>
      <c r="K197" s="1">
        <v>29</v>
      </c>
      <c r="L197" s="1">
        <v>8.6</v>
      </c>
      <c r="M197" s="1">
        <f t="shared" si="38"/>
        <v>224</v>
      </c>
      <c r="N197" s="1">
        <f t="shared" si="36"/>
        <v>-3.4000000000000004</v>
      </c>
      <c r="O197" s="1">
        <f>32-G197</f>
        <v>6</v>
      </c>
      <c r="P197" s="1">
        <f t="shared" si="39"/>
        <v>12</v>
      </c>
      <c r="Q197" s="1">
        <f t="shared" si="40"/>
        <v>87</v>
      </c>
      <c r="R197" s="1">
        <f>M197+(N197*2)+P197-Q197</f>
        <v>142.19999999999999</v>
      </c>
      <c r="S197" s="5">
        <f>((((R197*(19-B197))*2)/(B197+2)-(B197+1))/100)+6</f>
        <v>9.0383999999999993</v>
      </c>
    </row>
    <row r="198" spans="1:19" x14ac:dyDescent="0.25">
      <c r="A198" s="6">
        <f t="shared" si="37"/>
        <v>9.0054545454545458</v>
      </c>
      <c r="B198" s="1">
        <v>9</v>
      </c>
      <c r="C198" s="1">
        <v>333</v>
      </c>
      <c r="D198" t="s">
        <v>320</v>
      </c>
      <c r="E198" t="s">
        <v>81</v>
      </c>
      <c r="F198" s="1" t="s">
        <v>511</v>
      </c>
      <c r="G198" s="1">
        <v>24</v>
      </c>
      <c r="H198" s="1">
        <v>272</v>
      </c>
      <c r="I198" s="1">
        <v>379</v>
      </c>
      <c r="J198" s="1">
        <v>323.60000000000002</v>
      </c>
      <c r="K198" s="1">
        <v>27.4</v>
      </c>
      <c r="L198" s="1">
        <v>0</v>
      </c>
      <c r="M198" s="1">
        <f t="shared" si="38"/>
        <v>167</v>
      </c>
      <c r="N198" s="1">
        <f t="shared" si="36"/>
        <v>-12</v>
      </c>
      <c r="O198" s="1">
        <f>30-G198</f>
        <v>6</v>
      </c>
      <c r="P198" s="1">
        <f t="shared" si="39"/>
        <v>12</v>
      </c>
      <c r="Q198" s="1">
        <f t="shared" si="40"/>
        <v>82.199999999999989</v>
      </c>
      <c r="R198" s="1">
        <f>M198+(N198*3)+P198-Q198</f>
        <v>60.800000000000011</v>
      </c>
      <c r="S198" s="5">
        <f>((((R198*(19-B198))*2)/(B198+2)-(B198+1))/100)+8</f>
        <v>9.0054545454545458</v>
      </c>
    </row>
    <row r="199" spans="1:19" x14ac:dyDescent="0.25">
      <c r="A199" s="6">
        <f t="shared" si="37"/>
        <v>8.9813999999999989</v>
      </c>
      <c r="B199" s="1">
        <v>8</v>
      </c>
      <c r="C199" s="1">
        <v>316</v>
      </c>
      <c r="D199" t="s">
        <v>307</v>
      </c>
      <c r="E199" t="s">
        <v>28</v>
      </c>
      <c r="F199" s="1" t="s">
        <v>511</v>
      </c>
      <c r="G199" s="1">
        <v>30</v>
      </c>
      <c r="H199" s="1">
        <v>259</v>
      </c>
      <c r="I199" s="1">
        <v>436</v>
      </c>
      <c r="J199" s="1">
        <v>316.10000000000002</v>
      </c>
      <c r="K199" s="1">
        <v>41.6</v>
      </c>
      <c r="L199" s="1">
        <v>8.5</v>
      </c>
      <c r="M199" s="1">
        <f t="shared" si="38"/>
        <v>184</v>
      </c>
      <c r="N199" s="1">
        <f t="shared" si="36"/>
        <v>-3.5</v>
      </c>
      <c r="O199" s="1">
        <f>30-G199</f>
        <v>0</v>
      </c>
      <c r="P199" s="1">
        <f t="shared" si="39"/>
        <v>0</v>
      </c>
      <c r="Q199" s="1">
        <f t="shared" si="40"/>
        <v>124.80000000000001</v>
      </c>
      <c r="R199" s="1">
        <f>M199+(N199*3)+P199-Q199</f>
        <v>48.699999999999989</v>
      </c>
      <c r="S199" s="5">
        <f>((((R199*(19-B199))*2)/(B199+2)-(B199+1))/100)+8</f>
        <v>8.9813999999999989</v>
      </c>
    </row>
    <row r="200" spans="1:19" x14ac:dyDescent="0.25">
      <c r="A200" s="6">
        <f t="shared" si="37"/>
        <v>8.9636363636363647</v>
      </c>
      <c r="B200" s="1">
        <v>9</v>
      </c>
      <c r="C200" s="1">
        <v>258</v>
      </c>
      <c r="D200" t="s">
        <v>271</v>
      </c>
      <c r="E200" t="s">
        <v>17</v>
      </c>
      <c r="F200" s="1" t="s">
        <v>513</v>
      </c>
      <c r="G200" s="1">
        <v>25</v>
      </c>
      <c r="H200" s="1">
        <v>122</v>
      </c>
      <c r="I200" s="1">
        <v>332</v>
      </c>
      <c r="J200" s="1">
        <v>263.39999999999998</v>
      </c>
      <c r="K200" s="1">
        <v>26.1</v>
      </c>
      <c r="L200" s="1">
        <v>7.4</v>
      </c>
      <c r="M200" s="1">
        <f t="shared" si="38"/>
        <v>242</v>
      </c>
      <c r="N200" s="1">
        <f t="shared" si="36"/>
        <v>-4.5999999999999996</v>
      </c>
      <c r="O200" s="1">
        <f>32-G200</f>
        <v>7</v>
      </c>
      <c r="P200" s="1">
        <f t="shared" si="39"/>
        <v>14</v>
      </c>
      <c r="Q200" s="1">
        <f t="shared" si="40"/>
        <v>78.300000000000011</v>
      </c>
      <c r="R200" s="1">
        <f>M200+(N200*2)+P200-Q200</f>
        <v>168.5</v>
      </c>
      <c r="S200" s="5">
        <f>((((R200*(19-B200))*2)/(B200+2)-(B200+1))/100)+6</f>
        <v>8.9636363636363647</v>
      </c>
    </row>
    <row r="201" spans="1:19" x14ac:dyDescent="0.25">
      <c r="A201" s="6">
        <f t="shared" si="37"/>
        <v>8.9109090909090902</v>
      </c>
      <c r="B201" s="1">
        <v>9</v>
      </c>
      <c r="C201" s="1">
        <v>237</v>
      </c>
      <c r="D201" t="s">
        <v>257</v>
      </c>
      <c r="E201" t="s">
        <v>17</v>
      </c>
      <c r="F201" s="1" t="s">
        <v>513</v>
      </c>
      <c r="G201" s="1">
        <v>34</v>
      </c>
      <c r="H201" s="1">
        <v>196</v>
      </c>
      <c r="I201" s="1">
        <v>311</v>
      </c>
      <c r="J201" s="1">
        <v>245</v>
      </c>
      <c r="K201" s="1">
        <v>31</v>
      </c>
      <c r="L201" s="1">
        <v>11.8</v>
      </c>
      <c r="M201" s="1">
        <f t="shared" si="38"/>
        <v>263</v>
      </c>
      <c r="N201" s="1">
        <f t="shared" si="36"/>
        <v>-0.19999999999999929</v>
      </c>
      <c r="O201" s="1">
        <f>32-G201</f>
        <v>-2</v>
      </c>
      <c r="P201" s="1">
        <f t="shared" si="39"/>
        <v>-4</v>
      </c>
      <c r="Q201" s="1">
        <f t="shared" si="40"/>
        <v>93</v>
      </c>
      <c r="R201" s="1">
        <f>M201+(N201*2)+P201-Q201</f>
        <v>165.60000000000002</v>
      </c>
      <c r="S201" s="5">
        <f>((((R201*(19-B201))*2)/(B201+2)-(B201+1))/100)+6</f>
        <v>8.9109090909090902</v>
      </c>
    </row>
    <row r="202" spans="1:19" x14ac:dyDescent="0.25">
      <c r="A202" s="6">
        <f t="shared" si="37"/>
        <v>8.8826666666666672</v>
      </c>
      <c r="B202" s="1">
        <v>7</v>
      </c>
      <c r="C202" s="1">
        <v>122</v>
      </c>
      <c r="D202" t="s">
        <v>162</v>
      </c>
      <c r="E202" t="s">
        <v>58</v>
      </c>
      <c r="F202" s="1" t="s">
        <v>512</v>
      </c>
      <c r="G202" s="1">
        <v>29</v>
      </c>
      <c r="H202" s="1">
        <v>102</v>
      </c>
      <c r="I202" s="1">
        <v>173</v>
      </c>
      <c r="J202" s="1">
        <v>134.30000000000001</v>
      </c>
      <c r="K202" s="1">
        <v>17.3</v>
      </c>
      <c r="L202" s="1">
        <v>11</v>
      </c>
      <c r="M202" s="1">
        <f t="shared" si="38"/>
        <v>378</v>
      </c>
      <c r="N202" s="1">
        <f t="shared" si="36"/>
        <v>-1</v>
      </c>
      <c r="O202" s="1">
        <f>35-G202</f>
        <v>6</v>
      </c>
      <c r="P202" s="1">
        <f t="shared" si="39"/>
        <v>12</v>
      </c>
      <c r="Q202" s="1">
        <f t="shared" si="40"/>
        <v>51.900000000000006</v>
      </c>
      <c r="R202" s="1">
        <f>M202+(N202*2)+P202-Q202</f>
        <v>336.1</v>
      </c>
      <c r="S202" s="5">
        <f>((((R202*(19-B202))*2)/(B202+2)-(B202+1))/100)</f>
        <v>8.8826666666666672</v>
      </c>
    </row>
    <row r="203" spans="1:19" x14ac:dyDescent="0.25">
      <c r="A203" s="6">
        <f t="shared" si="37"/>
        <v>8.8453333333333326</v>
      </c>
      <c r="B203" s="1">
        <v>7</v>
      </c>
      <c r="C203" s="1">
        <v>285</v>
      </c>
      <c r="D203" t="s">
        <v>287</v>
      </c>
      <c r="E203" t="s">
        <v>45</v>
      </c>
      <c r="F203" s="1" t="s">
        <v>513</v>
      </c>
      <c r="G203" s="1">
        <v>24</v>
      </c>
      <c r="H203" s="1">
        <v>223</v>
      </c>
      <c r="I203" s="1">
        <v>394</v>
      </c>
      <c r="J203" s="1">
        <v>283.8</v>
      </c>
      <c r="K203" s="1">
        <v>35.299999999999997</v>
      </c>
      <c r="L203" s="1">
        <v>4.3</v>
      </c>
      <c r="M203" s="1">
        <f t="shared" si="38"/>
        <v>215</v>
      </c>
      <c r="N203" s="1">
        <f t="shared" si="36"/>
        <v>-7.7</v>
      </c>
      <c r="O203" s="1">
        <f>32-G203</f>
        <v>8</v>
      </c>
      <c r="P203" s="1">
        <f t="shared" si="39"/>
        <v>16</v>
      </c>
      <c r="Q203" s="1">
        <f t="shared" si="40"/>
        <v>105.89999999999999</v>
      </c>
      <c r="R203" s="1">
        <f>M203+(N203*2)+P203-Q203</f>
        <v>109.7</v>
      </c>
      <c r="S203" s="5">
        <f>((((R203*(19-B203))*2)/(B203+2)-(B203+1))/100)+6</f>
        <v>8.8453333333333326</v>
      </c>
    </row>
    <row r="204" spans="1:19" x14ac:dyDescent="0.25">
      <c r="A204" s="6">
        <f t="shared" si="37"/>
        <v>8.7763636363636355</v>
      </c>
      <c r="B204" s="1">
        <v>9</v>
      </c>
      <c r="C204" s="1">
        <v>335</v>
      </c>
      <c r="D204" t="s">
        <v>322</v>
      </c>
      <c r="E204" t="s">
        <v>157</v>
      </c>
      <c r="F204" s="1" t="s">
        <v>511</v>
      </c>
      <c r="G204" s="1">
        <v>23</v>
      </c>
      <c r="H204" s="1">
        <v>232</v>
      </c>
      <c r="I204" s="1">
        <v>387</v>
      </c>
      <c r="J204" s="1">
        <v>330.3</v>
      </c>
      <c r="K204" s="1">
        <v>36.5</v>
      </c>
      <c r="L204" s="1">
        <v>4.9000000000000004</v>
      </c>
      <c r="M204" s="1">
        <f t="shared" si="38"/>
        <v>165</v>
      </c>
      <c r="N204" s="1">
        <f t="shared" si="36"/>
        <v>-7.1</v>
      </c>
      <c r="O204" s="1">
        <f>30-G204</f>
        <v>7</v>
      </c>
      <c r="P204" s="1">
        <f t="shared" si="39"/>
        <v>14</v>
      </c>
      <c r="Q204" s="1">
        <f t="shared" si="40"/>
        <v>109.5</v>
      </c>
      <c r="R204" s="1">
        <f>M204+(N204*3)+P204-Q204</f>
        <v>48.199999999999989</v>
      </c>
      <c r="S204" s="5">
        <f>((((R204*(19-B204))*2)/(B204+2)-(B204+1))/100)+8</f>
        <v>8.7763636363636355</v>
      </c>
    </row>
    <row r="205" spans="1:19" x14ac:dyDescent="0.25">
      <c r="A205" s="6">
        <f t="shared" si="37"/>
        <v>8.7457999999999991</v>
      </c>
      <c r="B205" s="1">
        <v>8</v>
      </c>
      <c r="C205" s="1">
        <v>209</v>
      </c>
      <c r="D205" t="s">
        <v>236</v>
      </c>
      <c r="E205" t="s">
        <v>54</v>
      </c>
      <c r="F205" s="1" t="s">
        <v>513</v>
      </c>
      <c r="G205" s="1">
        <v>27</v>
      </c>
      <c r="H205" s="1">
        <v>159</v>
      </c>
      <c r="I205" s="1">
        <v>366</v>
      </c>
      <c r="J205" s="1">
        <v>229.7</v>
      </c>
      <c r="K205" s="1">
        <v>57.1</v>
      </c>
      <c r="L205" s="1">
        <v>11.6</v>
      </c>
      <c r="M205" s="1">
        <f t="shared" si="38"/>
        <v>291</v>
      </c>
      <c r="N205" s="1">
        <f t="shared" si="36"/>
        <v>-0.40000000000000036</v>
      </c>
      <c r="O205" s="1">
        <f>32-G205</f>
        <v>5</v>
      </c>
      <c r="P205" s="1">
        <f t="shared" si="39"/>
        <v>10</v>
      </c>
      <c r="Q205" s="1">
        <f t="shared" si="40"/>
        <v>171.3</v>
      </c>
      <c r="R205" s="1">
        <f>M205+(N205*2)+P205-Q205</f>
        <v>128.89999999999998</v>
      </c>
      <c r="S205" s="5">
        <f>((((R205*(19-B205))*2)/(B205+2)-(B205+1))/100)+6</f>
        <v>8.7457999999999991</v>
      </c>
    </row>
    <row r="206" spans="1:19" x14ac:dyDescent="0.25">
      <c r="A206" s="6">
        <f t="shared" si="37"/>
        <v>8.7347499999999982</v>
      </c>
      <c r="B206" s="1">
        <v>6</v>
      </c>
      <c r="C206" s="1">
        <v>226</v>
      </c>
      <c r="D206" t="s">
        <v>249</v>
      </c>
      <c r="E206" t="s">
        <v>118</v>
      </c>
      <c r="F206" s="1" t="s">
        <v>513</v>
      </c>
      <c r="G206" s="1">
        <v>24</v>
      </c>
      <c r="H206" s="1">
        <v>96</v>
      </c>
      <c r="I206" s="1">
        <v>377</v>
      </c>
      <c r="J206" s="1">
        <v>234.6</v>
      </c>
      <c r="K206" s="1">
        <v>66.7</v>
      </c>
      <c r="L206" s="1">
        <v>10.199999999999999</v>
      </c>
      <c r="M206" s="1">
        <f t="shared" si="38"/>
        <v>274</v>
      </c>
      <c r="N206" s="1">
        <f t="shared" si="36"/>
        <v>-1.8000000000000007</v>
      </c>
      <c r="O206" s="1">
        <f>32-G206</f>
        <v>8</v>
      </c>
      <c r="P206" s="1">
        <f t="shared" si="39"/>
        <v>16</v>
      </c>
      <c r="Q206" s="1">
        <f t="shared" si="40"/>
        <v>200.10000000000002</v>
      </c>
      <c r="R206" s="1">
        <f>M206+(N206*2)+P206-Q206</f>
        <v>86.299999999999955</v>
      </c>
      <c r="S206" s="5">
        <f>((((R206*(19-B206))*2)/(B206+2)-(B206+1))/100)+6</f>
        <v>8.7347499999999982</v>
      </c>
    </row>
    <row r="207" spans="1:19" x14ac:dyDescent="0.25">
      <c r="A207" s="6">
        <f t="shared" si="37"/>
        <v>8.6775000000000002</v>
      </c>
      <c r="B207" s="1">
        <v>10</v>
      </c>
      <c r="C207" s="1">
        <v>325</v>
      </c>
      <c r="D207" t="s">
        <v>313</v>
      </c>
      <c r="E207" t="s">
        <v>50</v>
      </c>
      <c r="F207" s="1" t="s">
        <v>511</v>
      </c>
      <c r="G207" s="1">
        <v>26</v>
      </c>
      <c r="H207" s="1">
        <v>181</v>
      </c>
      <c r="I207" s="1">
        <v>381</v>
      </c>
      <c r="J207" s="1">
        <v>308.7</v>
      </c>
      <c r="K207" s="1">
        <v>35.9</v>
      </c>
      <c r="L207" s="1">
        <v>4.4000000000000004</v>
      </c>
      <c r="M207" s="1">
        <f t="shared" si="38"/>
        <v>175</v>
      </c>
      <c r="N207" s="1">
        <f t="shared" si="36"/>
        <v>-7.6</v>
      </c>
      <c r="O207" s="1">
        <f>30-G207</f>
        <v>4</v>
      </c>
      <c r="P207" s="1">
        <f t="shared" si="39"/>
        <v>8</v>
      </c>
      <c r="Q207" s="1">
        <f t="shared" si="40"/>
        <v>107.69999999999999</v>
      </c>
      <c r="R207" s="1">
        <f>M207+(N207*3)+P207-Q207</f>
        <v>52.5</v>
      </c>
      <c r="S207" s="5">
        <f>((((R207*(19-B207))*2)/(B207+2)-(B207+1))/100)+8</f>
        <v>8.6775000000000002</v>
      </c>
    </row>
    <row r="208" spans="1:19" x14ac:dyDescent="0.25">
      <c r="A208" s="6">
        <f t="shared" si="37"/>
        <v>8.666500000000001</v>
      </c>
      <c r="B208" s="1">
        <v>6</v>
      </c>
      <c r="C208" s="1">
        <v>255</v>
      </c>
      <c r="D208" t="s">
        <v>269</v>
      </c>
      <c r="E208" t="s">
        <v>48</v>
      </c>
      <c r="F208" s="1" t="s">
        <v>513</v>
      </c>
      <c r="G208" s="1">
        <v>25</v>
      </c>
      <c r="H208" s="1">
        <v>171</v>
      </c>
      <c r="I208" s="1">
        <v>389</v>
      </c>
      <c r="J208" s="1">
        <v>252.9</v>
      </c>
      <c r="K208" s="1">
        <v>57.8</v>
      </c>
      <c r="L208" s="1">
        <v>11.3</v>
      </c>
      <c r="M208" s="1">
        <f t="shared" si="38"/>
        <v>245</v>
      </c>
      <c r="N208" s="1">
        <f t="shared" si="36"/>
        <v>-0.69999999999999929</v>
      </c>
      <c r="O208" s="1">
        <f>32-G208</f>
        <v>7</v>
      </c>
      <c r="P208" s="1">
        <f t="shared" si="39"/>
        <v>14</v>
      </c>
      <c r="Q208" s="1">
        <f t="shared" si="40"/>
        <v>173.39999999999998</v>
      </c>
      <c r="R208" s="1">
        <f>M208+(N208*2)+P208-Q208</f>
        <v>84.200000000000045</v>
      </c>
      <c r="S208" s="5">
        <f>((((R208*(19-B208))*2)/(B208+2)-(B208+1))/100)+6</f>
        <v>8.666500000000001</v>
      </c>
    </row>
    <row r="209" spans="1:19" x14ac:dyDescent="0.25">
      <c r="A209" s="6">
        <f t="shared" si="37"/>
        <v>8.6639999999999997</v>
      </c>
      <c r="B209" s="1">
        <v>7</v>
      </c>
      <c r="C209" s="1">
        <v>284</v>
      </c>
      <c r="D209" t="s">
        <v>286</v>
      </c>
      <c r="E209" t="s">
        <v>45</v>
      </c>
      <c r="F209" s="1" t="s">
        <v>513</v>
      </c>
      <c r="G209" s="1">
        <v>23</v>
      </c>
      <c r="H209" s="1">
        <v>214</v>
      </c>
      <c r="I209" s="1">
        <v>372</v>
      </c>
      <c r="J209" s="1">
        <v>275.89999999999998</v>
      </c>
      <c r="K209" s="1">
        <v>37.9</v>
      </c>
      <c r="L209" s="1">
        <v>3.3</v>
      </c>
      <c r="M209" s="1">
        <f t="shared" si="38"/>
        <v>216</v>
      </c>
      <c r="N209" s="1">
        <f t="shared" si="36"/>
        <v>-8.6999999999999993</v>
      </c>
      <c r="O209" s="1">
        <f>32-G209</f>
        <v>9</v>
      </c>
      <c r="P209" s="1">
        <f t="shared" si="39"/>
        <v>18</v>
      </c>
      <c r="Q209" s="1">
        <f t="shared" si="40"/>
        <v>113.69999999999999</v>
      </c>
      <c r="R209" s="1">
        <f>M209+(N209*2)+P209-Q209</f>
        <v>102.9</v>
      </c>
      <c r="S209" s="5">
        <f>((((R209*(19-B209))*2)/(B209+2)-(B209+1))/100)+6</f>
        <v>8.6639999999999997</v>
      </c>
    </row>
    <row r="210" spans="1:19" x14ac:dyDescent="0.25">
      <c r="A210" s="6">
        <f t="shared" si="37"/>
        <v>8.604000000000001</v>
      </c>
      <c r="B210" s="1">
        <v>10</v>
      </c>
      <c r="C210" s="1">
        <v>329</v>
      </c>
      <c r="D210" t="s">
        <v>317</v>
      </c>
      <c r="E210" t="s">
        <v>58</v>
      </c>
      <c r="F210" s="1" t="s">
        <v>511</v>
      </c>
      <c r="G210" s="1">
        <v>23</v>
      </c>
      <c r="H210" s="1">
        <v>259</v>
      </c>
      <c r="I210" s="1">
        <v>444</v>
      </c>
      <c r="J210" s="1">
        <v>335.7</v>
      </c>
      <c r="K210" s="1">
        <v>33.799999999999997</v>
      </c>
      <c r="L210" s="1">
        <v>0</v>
      </c>
      <c r="M210" s="1">
        <f t="shared" si="38"/>
        <v>171</v>
      </c>
      <c r="N210" s="1">
        <f t="shared" si="36"/>
        <v>-12</v>
      </c>
      <c r="O210" s="1">
        <f>30-G210</f>
        <v>7</v>
      </c>
      <c r="P210" s="1">
        <f t="shared" si="39"/>
        <v>14</v>
      </c>
      <c r="Q210" s="1">
        <f t="shared" si="40"/>
        <v>101.39999999999999</v>
      </c>
      <c r="R210" s="1">
        <f>M210+(N210*3)+P210-Q210</f>
        <v>47.600000000000009</v>
      </c>
      <c r="S210" s="5">
        <f>((((R210*(19-B210))*2)/(B210+2)-(B210+1))/100)+8</f>
        <v>8.604000000000001</v>
      </c>
    </row>
    <row r="211" spans="1:19" x14ac:dyDescent="0.25">
      <c r="A211" s="6">
        <f t="shared" si="37"/>
        <v>8.5739999999999998</v>
      </c>
      <c r="B211" s="1">
        <v>10</v>
      </c>
      <c r="C211" s="1">
        <v>348</v>
      </c>
      <c r="D211" t="s">
        <v>333</v>
      </c>
      <c r="E211" t="s">
        <v>13</v>
      </c>
      <c r="F211" s="1" t="s">
        <v>511</v>
      </c>
      <c r="G211" s="1">
        <v>25</v>
      </c>
      <c r="H211" s="1">
        <v>269</v>
      </c>
      <c r="I211" s="1">
        <v>385</v>
      </c>
      <c r="J211" s="1">
        <v>335.8</v>
      </c>
      <c r="K211" s="1">
        <v>27.7</v>
      </c>
      <c r="L211" s="1">
        <v>0.9</v>
      </c>
      <c r="M211" s="1">
        <f t="shared" si="38"/>
        <v>152</v>
      </c>
      <c r="N211" s="1">
        <f t="shared" si="36"/>
        <v>-11.1</v>
      </c>
      <c r="O211" s="1">
        <f>30-G211</f>
        <v>5</v>
      </c>
      <c r="P211" s="1">
        <f t="shared" si="39"/>
        <v>10</v>
      </c>
      <c r="Q211" s="1">
        <f t="shared" si="40"/>
        <v>83.1</v>
      </c>
      <c r="R211" s="1">
        <f>M211+(N211*3)+P211-Q211</f>
        <v>45.599999999999994</v>
      </c>
      <c r="S211" s="5">
        <f>((((R211*(19-B211))*2)/(B211+2)-(B211+1))/100)+8</f>
        <v>8.5739999999999998</v>
      </c>
    </row>
    <row r="212" spans="1:19" x14ac:dyDescent="0.25">
      <c r="A212" s="6">
        <f t="shared" si="37"/>
        <v>8.5685000000000002</v>
      </c>
      <c r="B212" s="1">
        <v>6</v>
      </c>
      <c r="C212" s="1">
        <v>139</v>
      </c>
      <c r="D212" t="s">
        <v>179</v>
      </c>
      <c r="E212" t="s">
        <v>63</v>
      </c>
      <c r="F212" s="1" t="s">
        <v>512</v>
      </c>
      <c r="G212" s="1">
        <v>22</v>
      </c>
      <c r="H212" s="1">
        <v>114</v>
      </c>
      <c r="I212" s="1">
        <v>370</v>
      </c>
      <c r="J212" s="1">
        <v>152.1</v>
      </c>
      <c r="K212" s="1">
        <v>35</v>
      </c>
      <c r="L212" s="1">
        <v>3.9</v>
      </c>
      <c r="M212" s="1">
        <f t="shared" si="38"/>
        <v>361</v>
      </c>
      <c r="N212" s="1">
        <f t="shared" si="36"/>
        <v>-8.1</v>
      </c>
      <c r="O212" s="1">
        <f>35-G212</f>
        <v>13</v>
      </c>
      <c r="P212" s="1">
        <f t="shared" si="39"/>
        <v>26</v>
      </c>
      <c r="Q212" s="1">
        <f t="shared" si="40"/>
        <v>105</v>
      </c>
      <c r="R212" s="1">
        <f>M212+(N212*2)+P212-Q212</f>
        <v>265.8</v>
      </c>
      <c r="S212" s="5">
        <f>((((R212*(19-B212))*2)/(B212+2)-(B212+1))/100)</f>
        <v>8.5685000000000002</v>
      </c>
    </row>
    <row r="213" spans="1:19" x14ac:dyDescent="0.25">
      <c r="A213" s="6">
        <f t="shared" si="37"/>
        <v>8.5500000000000007</v>
      </c>
      <c r="B213" s="1">
        <v>10</v>
      </c>
      <c r="C213" s="1">
        <v>263</v>
      </c>
      <c r="D213" t="s">
        <v>275</v>
      </c>
      <c r="E213" t="s">
        <v>129</v>
      </c>
      <c r="F213" s="1" t="s">
        <v>511</v>
      </c>
      <c r="G213" s="1">
        <v>26</v>
      </c>
      <c r="H213" s="1">
        <v>144</v>
      </c>
      <c r="I213" s="1">
        <v>396</v>
      </c>
      <c r="J213" s="1">
        <v>267.89999999999998</v>
      </c>
      <c r="K213" s="1">
        <v>58.5</v>
      </c>
      <c r="L213" s="1">
        <v>3.5</v>
      </c>
      <c r="M213" s="1">
        <f t="shared" si="38"/>
        <v>237</v>
      </c>
      <c r="N213" s="1">
        <f t="shared" si="36"/>
        <v>-8.5</v>
      </c>
      <c r="O213" s="1">
        <f>30-G213</f>
        <v>4</v>
      </c>
      <c r="P213" s="1">
        <f t="shared" si="39"/>
        <v>8</v>
      </c>
      <c r="Q213" s="1">
        <f t="shared" si="40"/>
        <v>175.5</v>
      </c>
      <c r="R213" s="1">
        <f>M213+(N213*3)+P213-Q213</f>
        <v>44</v>
      </c>
      <c r="S213" s="5">
        <f>((((R213*(19-B213))*2)/(B213+2)-(B213+1))/100)+8</f>
        <v>8.5500000000000007</v>
      </c>
    </row>
    <row r="214" spans="1:19" x14ac:dyDescent="0.25">
      <c r="A214" s="6">
        <f t="shared" si="37"/>
        <v>8.5410000000000004</v>
      </c>
      <c r="B214" s="1">
        <v>10</v>
      </c>
      <c r="C214" s="1">
        <v>395</v>
      </c>
      <c r="D214" t="s">
        <v>377</v>
      </c>
      <c r="E214" t="s">
        <v>15</v>
      </c>
      <c r="F214" s="1" t="s">
        <v>511</v>
      </c>
      <c r="G214" s="1">
        <v>26</v>
      </c>
      <c r="H214" s="1">
        <v>308</v>
      </c>
      <c r="I214" s="1">
        <v>357</v>
      </c>
      <c r="J214" s="1">
        <v>339.6</v>
      </c>
      <c r="K214" s="1">
        <v>15.3</v>
      </c>
      <c r="L214" s="1">
        <v>4.0999999999999996</v>
      </c>
      <c r="M214" s="1">
        <f t="shared" si="38"/>
        <v>105</v>
      </c>
      <c r="N214" s="1">
        <f t="shared" si="36"/>
        <v>-7.9</v>
      </c>
      <c r="O214" s="1">
        <f>30-G214</f>
        <v>4</v>
      </c>
      <c r="P214" s="1">
        <f t="shared" si="39"/>
        <v>8</v>
      </c>
      <c r="Q214" s="1">
        <f t="shared" si="40"/>
        <v>45.900000000000006</v>
      </c>
      <c r="R214" s="1">
        <f>M214+(N214*3)+P214-Q214</f>
        <v>43.399999999999991</v>
      </c>
      <c r="S214" s="5">
        <f>((((R214*(19-B214))*2)/(B214+2)-(B214+1))/100)+8</f>
        <v>8.5410000000000004</v>
      </c>
    </row>
    <row r="215" spans="1:19" x14ac:dyDescent="0.25">
      <c r="A215" s="6">
        <f t="shared" si="37"/>
        <v>8.5229999999999997</v>
      </c>
      <c r="B215" s="1">
        <v>6</v>
      </c>
      <c r="C215" s="1">
        <v>143</v>
      </c>
      <c r="D215" t="s">
        <v>183</v>
      </c>
      <c r="E215" t="s">
        <v>43</v>
      </c>
      <c r="F215" s="1" t="s">
        <v>512</v>
      </c>
      <c r="G215" s="1">
        <v>28</v>
      </c>
      <c r="H215" s="1">
        <v>92</v>
      </c>
      <c r="I215" s="1">
        <v>246</v>
      </c>
      <c r="J215" s="1">
        <v>157.9</v>
      </c>
      <c r="K215" s="1">
        <v>33.200000000000003</v>
      </c>
      <c r="L215" s="1">
        <v>8.5</v>
      </c>
      <c r="M215" s="1">
        <f t="shared" si="38"/>
        <v>357</v>
      </c>
      <c r="N215" s="1">
        <f t="shared" si="36"/>
        <v>-3.5</v>
      </c>
      <c r="O215" s="1">
        <f>35-G215</f>
        <v>7</v>
      </c>
      <c r="P215" s="1">
        <f t="shared" si="39"/>
        <v>14</v>
      </c>
      <c r="Q215" s="1">
        <f t="shared" si="40"/>
        <v>99.600000000000009</v>
      </c>
      <c r="R215" s="1">
        <f>M215+(N215*2)+P215-Q215</f>
        <v>264.39999999999998</v>
      </c>
      <c r="S215" s="5">
        <f>((((R215*(19-B215))*2)/(B215+2)-(B215+1))/100)</f>
        <v>8.5229999999999997</v>
      </c>
    </row>
    <row r="216" spans="1:19" x14ac:dyDescent="0.25">
      <c r="A216" s="6">
        <f t="shared" si="37"/>
        <v>8.5169999999999995</v>
      </c>
      <c r="B216" s="1">
        <v>10</v>
      </c>
      <c r="C216" s="1">
        <v>259</v>
      </c>
      <c r="D216" t="s">
        <v>272</v>
      </c>
      <c r="E216" t="s">
        <v>32</v>
      </c>
      <c r="F216" s="1" t="s">
        <v>511</v>
      </c>
      <c r="G216" s="1">
        <v>27</v>
      </c>
      <c r="H216" s="1">
        <v>132</v>
      </c>
      <c r="I216" s="1">
        <v>411</v>
      </c>
      <c r="J216" s="1">
        <v>256.10000000000002</v>
      </c>
      <c r="K216" s="1">
        <v>58</v>
      </c>
      <c r="L216" s="1">
        <v>1.6</v>
      </c>
      <c r="M216" s="1">
        <f t="shared" si="38"/>
        <v>241</v>
      </c>
      <c r="N216" s="1">
        <f t="shared" si="36"/>
        <v>-10.4</v>
      </c>
      <c r="O216" s="1">
        <f>30-G216</f>
        <v>3</v>
      </c>
      <c r="P216" s="1">
        <f t="shared" si="39"/>
        <v>6</v>
      </c>
      <c r="Q216" s="1">
        <f t="shared" si="40"/>
        <v>174</v>
      </c>
      <c r="R216" s="1">
        <f>M216+(N216*3)+P216-Q216</f>
        <v>41.800000000000011</v>
      </c>
      <c r="S216" s="5">
        <f>((((R216*(19-B216))*2)/(B216+2)-(B216+1))/100)+8</f>
        <v>8.5169999999999995</v>
      </c>
    </row>
    <row r="217" spans="1:19" x14ac:dyDescent="0.25">
      <c r="A217" s="6">
        <f t="shared" si="37"/>
        <v>8.4960000000000004</v>
      </c>
      <c r="B217" s="1">
        <v>10</v>
      </c>
      <c r="C217" s="1">
        <v>301</v>
      </c>
      <c r="D217" t="s">
        <v>299</v>
      </c>
      <c r="E217" t="s">
        <v>77</v>
      </c>
      <c r="F217" s="1" t="s">
        <v>511</v>
      </c>
      <c r="G217" s="1">
        <v>25</v>
      </c>
      <c r="H217" s="1">
        <v>170</v>
      </c>
      <c r="I217" s="1">
        <v>384</v>
      </c>
      <c r="J217" s="1">
        <v>296.8</v>
      </c>
      <c r="K217" s="1">
        <v>46.5</v>
      </c>
      <c r="L217" s="1">
        <v>2.2999999999999998</v>
      </c>
      <c r="M217" s="1">
        <f t="shared" si="38"/>
        <v>199</v>
      </c>
      <c r="N217" s="1">
        <f t="shared" si="36"/>
        <v>-9.6999999999999993</v>
      </c>
      <c r="O217" s="1">
        <f>30-G217</f>
        <v>5</v>
      </c>
      <c r="P217" s="1">
        <f t="shared" si="39"/>
        <v>10</v>
      </c>
      <c r="Q217" s="1">
        <f t="shared" si="40"/>
        <v>139.5</v>
      </c>
      <c r="R217" s="1">
        <f>M217+(N217*3)+P217-Q217</f>
        <v>40.400000000000006</v>
      </c>
      <c r="S217" s="5">
        <f>((((R217*(19-B217))*2)/(B217+2)-(B217+1))/100)+8</f>
        <v>8.4960000000000004</v>
      </c>
    </row>
    <row r="218" spans="1:19" x14ac:dyDescent="0.25">
      <c r="A218" s="6">
        <f t="shared" si="37"/>
        <v>8.4666666666666668</v>
      </c>
      <c r="B218" s="1">
        <v>7</v>
      </c>
      <c r="C218" s="1">
        <v>307</v>
      </c>
      <c r="D218" t="s">
        <v>303</v>
      </c>
      <c r="E218" t="s">
        <v>85</v>
      </c>
      <c r="F218" s="1" t="s">
        <v>513</v>
      </c>
      <c r="G218" s="1">
        <v>30</v>
      </c>
      <c r="H218" s="1">
        <v>248</v>
      </c>
      <c r="I218" s="1">
        <v>367</v>
      </c>
      <c r="J218" s="1">
        <v>304.7</v>
      </c>
      <c r="K218" s="1">
        <v>32.5</v>
      </c>
      <c r="L218" s="1">
        <v>10</v>
      </c>
      <c r="M218" s="1">
        <f t="shared" si="38"/>
        <v>193</v>
      </c>
      <c r="N218" s="1">
        <f t="shared" si="36"/>
        <v>-2</v>
      </c>
      <c r="O218" s="1">
        <f>32-G218</f>
        <v>2</v>
      </c>
      <c r="P218" s="1">
        <f t="shared" si="39"/>
        <v>4</v>
      </c>
      <c r="Q218" s="1">
        <f t="shared" si="40"/>
        <v>97.5</v>
      </c>
      <c r="R218" s="1">
        <f>M218+(N218*2)+P218-Q218</f>
        <v>95.5</v>
      </c>
      <c r="S218" s="5">
        <f>((((R218*(19-B218))*2)/(B218+2)-(B218+1))/100)+6</f>
        <v>8.4666666666666668</v>
      </c>
    </row>
    <row r="219" spans="1:19" x14ac:dyDescent="0.25">
      <c r="A219" s="6">
        <f t="shared" si="37"/>
        <v>8.4570000000000007</v>
      </c>
      <c r="B219" s="1">
        <v>10</v>
      </c>
      <c r="C219" s="1">
        <v>400</v>
      </c>
      <c r="D219" t="s">
        <v>382</v>
      </c>
      <c r="E219" t="s">
        <v>58</v>
      </c>
      <c r="F219" s="1" t="s">
        <v>511</v>
      </c>
      <c r="G219" s="1">
        <v>26</v>
      </c>
      <c r="H219" s="1">
        <v>280</v>
      </c>
      <c r="I219" s="1">
        <v>370</v>
      </c>
      <c r="J219" s="1">
        <v>344.4</v>
      </c>
      <c r="K219" s="1">
        <v>14.8</v>
      </c>
      <c r="L219" s="1">
        <v>3.4</v>
      </c>
      <c r="M219" s="1">
        <f t="shared" si="38"/>
        <v>100</v>
      </c>
      <c r="N219" s="1">
        <f t="shared" si="36"/>
        <v>-8.6</v>
      </c>
      <c r="O219" s="1">
        <f>30-G219</f>
        <v>4</v>
      </c>
      <c r="P219" s="1">
        <f t="shared" si="39"/>
        <v>8</v>
      </c>
      <c r="Q219" s="1">
        <f t="shared" si="40"/>
        <v>44.400000000000006</v>
      </c>
      <c r="R219" s="1">
        <f>M219+(N219*3)+P219-Q219</f>
        <v>37.799999999999997</v>
      </c>
      <c r="S219" s="5">
        <f>((((R219*(19-B219))*2)/(B219+2)-(B219+1))/100)+8</f>
        <v>8.4570000000000007</v>
      </c>
    </row>
    <row r="220" spans="1:19" x14ac:dyDescent="0.25">
      <c r="A220" s="6">
        <f t="shared" si="37"/>
        <v>8.4072727272727263</v>
      </c>
      <c r="B220" s="1">
        <v>9</v>
      </c>
      <c r="C220" s="1">
        <v>230</v>
      </c>
      <c r="D220" t="s">
        <v>251</v>
      </c>
      <c r="E220" t="s">
        <v>68</v>
      </c>
      <c r="F220" s="1" t="s">
        <v>513</v>
      </c>
      <c r="G220" s="1">
        <v>32</v>
      </c>
      <c r="H220" s="1">
        <v>160</v>
      </c>
      <c r="I220" s="1">
        <v>363</v>
      </c>
      <c r="J220" s="1">
        <v>240.6</v>
      </c>
      <c r="K220" s="1">
        <v>40.700000000000003</v>
      </c>
      <c r="L220" s="1">
        <v>7</v>
      </c>
      <c r="M220" s="1">
        <f t="shared" si="38"/>
        <v>270</v>
      </c>
      <c r="N220" s="1">
        <f t="shared" si="36"/>
        <v>-5</v>
      </c>
      <c r="O220" s="1">
        <f>32-G220</f>
        <v>0</v>
      </c>
      <c r="P220" s="1">
        <f t="shared" si="39"/>
        <v>0</v>
      </c>
      <c r="Q220" s="1">
        <f t="shared" si="40"/>
        <v>122.10000000000001</v>
      </c>
      <c r="R220" s="1">
        <f>M220+(N220*2)+P220-Q220</f>
        <v>137.89999999999998</v>
      </c>
      <c r="S220" s="5">
        <f>((((R220*(19-B220))*2)/(B220+2)-(B220+1))/100)+6</f>
        <v>8.4072727272727263</v>
      </c>
    </row>
    <row r="221" spans="1:19" x14ac:dyDescent="0.25">
      <c r="A221" s="6">
        <f t="shared" si="37"/>
        <v>8.4</v>
      </c>
      <c r="B221" s="1">
        <v>6</v>
      </c>
      <c r="C221" s="1">
        <v>303</v>
      </c>
      <c r="D221" t="s">
        <v>300</v>
      </c>
      <c r="E221" t="s">
        <v>56</v>
      </c>
      <c r="F221" s="1" t="s">
        <v>513</v>
      </c>
      <c r="G221" s="1">
        <v>23</v>
      </c>
      <c r="H221" s="1">
        <v>148</v>
      </c>
      <c r="I221" s="1">
        <v>353</v>
      </c>
      <c r="J221" s="1">
        <v>288.89999999999998</v>
      </c>
      <c r="K221" s="1">
        <v>42.6</v>
      </c>
      <c r="L221" s="1">
        <v>6.4</v>
      </c>
      <c r="M221" s="1">
        <f t="shared" si="38"/>
        <v>197</v>
      </c>
      <c r="N221" s="1">
        <f t="shared" si="36"/>
        <v>-5.6</v>
      </c>
      <c r="O221" s="1">
        <f>32-G221</f>
        <v>9</v>
      </c>
      <c r="P221" s="1">
        <f t="shared" si="39"/>
        <v>18</v>
      </c>
      <c r="Q221" s="1">
        <f t="shared" si="40"/>
        <v>127.80000000000001</v>
      </c>
      <c r="R221" s="1">
        <f>M221+(N221*2)+P221-Q221</f>
        <v>76</v>
      </c>
      <c r="S221" s="5">
        <f>((((R221*(19-B221))*2)/(B221+2)-(B221+1))/100)+6</f>
        <v>8.4</v>
      </c>
    </row>
    <row r="222" spans="1:19" x14ac:dyDescent="0.25">
      <c r="A222" s="6">
        <f t="shared" si="37"/>
        <v>8.3970000000000002</v>
      </c>
      <c r="B222" s="1">
        <v>10</v>
      </c>
      <c r="C222" s="1">
        <v>334</v>
      </c>
      <c r="D222" t="s">
        <v>321</v>
      </c>
      <c r="E222" t="s">
        <v>21</v>
      </c>
      <c r="F222" s="1" t="s">
        <v>511</v>
      </c>
      <c r="G222" s="1">
        <v>25</v>
      </c>
      <c r="H222" s="1">
        <v>231</v>
      </c>
      <c r="I222" s="1">
        <v>387</v>
      </c>
      <c r="J222" s="1">
        <v>324.39999999999998</v>
      </c>
      <c r="K222" s="1">
        <v>38.799999999999997</v>
      </c>
      <c r="L222" s="1">
        <v>3.4</v>
      </c>
      <c r="M222" s="1">
        <f t="shared" si="38"/>
        <v>166</v>
      </c>
      <c r="N222" s="1">
        <f t="shared" si="36"/>
        <v>-8.6</v>
      </c>
      <c r="O222" s="1">
        <f>30-G222</f>
        <v>5</v>
      </c>
      <c r="P222" s="1">
        <f t="shared" si="39"/>
        <v>10</v>
      </c>
      <c r="Q222" s="1">
        <f t="shared" si="40"/>
        <v>116.39999999999999</v>
      </c>
      <c r="R222" s="1">
        <f>M222+(N222*3)+P222-Q222</f>
        <v>33.799999999999997</v>
      </c>
      <c r="S222" s="5">
        <f>((((R222*(19-B222))*2)/(B222+2)-(B222+1))/100)+8</f>
        <v>8.3970000000000002</v>
      </c>
    </row>
    <row r="223" spans="1:19" x14ac:dyDescent="0.25">
      <c r="A223" s="6">
        <f t="shared" si="37"/>
        <v>8.3674999999999997</v>
      </c>
      <c r="B223" s="1">
        <v>6</v>
      </c>
      <c r="C223" s="1">
        <v>254</v>
      </c>
      <c r="D223" t="s">
        <v>268</v>
      </c>
      <c r="E223" t="s">
        <v>56</v>
      </c>
      <c r="F223" s="1" t="s">
        <v>513</v>
      </c>
      <c r="G223" s="1">
        <v>22</v>
      </c>
      <c r="H223" s="1">
        <v>135</v>
      </c>
      <c r="I223" s="1">
        <v>369</v>
      </c>
      <c r="J223" s="1">
        <v>252.1</v>
      </c>
      <c r="K223" s="1">
        <v>57.6</v>
      </c>
      <c r="L223" s="1">
        <v>2.9</v>
      </c>
      <c r="M223" s="1">
        <f t="shared" si="38"/>
        <v>246</v>
      </c>
      <c r="N223" s="1">
        <f t="shared" si="36"/>
        <v>-9.1</v>
      </c>
      <c r="O223" s="1">
        <f>32-G223</f>
        <v>10</v>
      </c>
      <c r="P223" s="1">
        <f t="shared" si="39"/>
        <v>20</v>
      </c>
      <c r="Q223" s="1">
        <f t="shared" si="40"/>
        <v>172.8</v>
      </c>
      <c r="R223" s="1">
        <f>M223+(N223*2)+P223-Q223</f>
        <v>75</v>
      </c>
      <c r="S223" s="5">
        <f>((((R223*(19-B223))*2)/(B223+2)-(B223+1))/100)+6</f>
        <v>8.3674999999999997</v>
      </c>
    </row>
    <row r="224" spans="1:19" x14ac:dyDescent="0.25">
      <c r="A224" s="6">
        <f t="shared" si="37"/>
        <v>8.3190000000000008</v>
      </c>
      <c r="B224" s="1">
        <v>10</v>
      </c>
      <c r="C224" s="1">
        <v>361</v>
      </c>
      <c r="D224" t="s">
        <v>344</v>
      </c>
      <c r="E224" t="s">
        <v>36</v>
      </c>
      <c r="F224" s="1" t="s">
        <v>511</v>
      </c>
      <c r="G224" s="1">
        <v>36</v>
      </c>
      <c r="H224" s="1">
        <v>270</v>
      </c>
      <c r="I224" s="1">
        <v>386</v>
      </c>
      <c r="J224" s="1">
        <v>318.8</v>
      </c>
      <c r="K224" s="1">
        <v>28.6</v>
      </c>
      <c r="L224" s="1">
        <v>7.8</v>
      </c>
      <c r="M224" s="1">
        <f t="shared" si="38"/>
        <v>139</v>
      </c>
      <c r="N224" s="1">
        <f t="shared" si="36"/>
        <v>-4.2</v>
      </c>
      <c r="O224" s="1">
        <f>30-G224</f>
        <v>-6</v>
      </c>
      <c r="P224" s="1">
        <f t="shared" si="39"/>
        <v>-12</v>
      </c>
      <c r="Q224" s="1">
        <f t="shared" si="40"/>
        <v>85.800000000000011</v>
      </c>
      <c r="R224" s="1">
        <f>M224+(N224*3)+P224-Q224</f>
        <v>28.599999999999994</v>
      </c>
      <c r="S224" s="5">
        <f>((((R224*(19-B224))*2)/(B224+2)-(B224+1))/100)+8</f>
        <v>8.3190000000000008</v>
      </c>
    </row>
    <row r="225" spans="1:19" x14ac:dyDescent="0.25">
      <c r="A225" s="6">
        <f t="shared" si="37"/>
        <v>8.2613333333333347</v>
      </c>
      <c r="B225" s="1">
        <v>7</v>
      </c>
      <c r="C225" s="1">
        <v>136</v>
      </c>
      <c r="D225" t="s">
        <v>176</v>
      </c>
      <c r="E225" t="s">
        <v>48</v>
      </c>
      <c r="F225" s="1" t="s">
        <v>512</v>
      </c>
      <c r="G225" s="1">
        <v>27</v>
      </c>
      <c r="H225" s="1">
        <v>94</v>
      </c>
      <c r="I225" s="1">
        <v>215</v>
      </c>
      <c r="J225" s="1">
        <v>150.69999999999999</v>
      </c>
      <c r="K225" s="1">
        <v>20.6</v>
      </c>
      <c r="L225" s="1">
        <v>9.3000000000000007</v>
      </c>
      <c r="M225" s="1">
        <f t="shared" si="38"/>
        <v>364</v>
      </c>
      <c r="N225" s="1">
        <f t="shared" si="36"/>
        <v>-2.6999999999999993</v>
      </c>
      <c r="O225" s="1">
        <f>35-G225</f>
        <v>8</v>
      </c>
      <c r="P225" s="1">
        <f t="shared" si="39"/>
        <v>16</v>
      </c>
      <c r="Q225" s="1">
        <f t="shared" si="40"/>
        <v>61.800000000000004</v>
      </c>
      <c r="R225" s="1">
        <f>M225+(N225*2)+P225-Q225</f>
        <v>312.8</v>
      </c>
      <c r="S225" s="5">
        <f>((((R225*(19-B225))*2)/(B225+2)-(B225+1))/100)</f>
        <v>8.2613333333333347</v>
      </c>
    </row>
    <row r="226" spans="1:19" x14ac:dyDescent="0.25">
      <c r="A226" s="6">
        <f t="shared" si="37"/>
        <v>15.21425</v>
      </c>
      <c r="B226" s="1">
        <v>6</v>
      </c>
      <c r="C226" s="1">
        <v>176</v>
      </c>
      <c r="D226" t="s">
        <v>213</v>
      </c>
      <c r="E226" t="s">
        <v>157</v>
      </c>
      <c r="F226" s="1" t="s">
        <v>510</v>
      </c>
      <c r="G226" s="1">
        <v>23</v>
      </c>
      <c r="H226" s="1">
        <v>128</v>
      </c>
      <c r="I226" s="1">
        <v>253</v>
      </c>
      <c r="J226" s="1">
        <v>198.2</v>
      </c>
      <c r="K226" s="1">
        <v>27.1</v>
      </c>
      <c r="L226" s="1">
        <v>12.1</v>
      </c>
      <c r="M226" s="1">
        <f t="shared" si="38"/>
        <v>324</v>
      </c>
      <c r="N226" s="1">
        <f>L226-18</f>
        <v>-5.9</v>
      </c>
      <c r="O226" s="1">
        <f>35-G226</f>
        <v>12</v>
      </c>
      <c r="P226" s="1">
        <f t="shared" si="39"/>
        <v>24</v>
      </c>
      <c r="Q226" s="1">
        <f t="shared" si="40"/>
        <v>81.300000000000011</v>
      </c>
      <c r="R226" s="1">
        <f>M226+(N226*2)+P226-Q226</f>
        <v>254.89999999999998</v>
      </c>
      <c r="S226" s="5">
        <f>((((R226*(19-B226))*2)/(B226+2)-(B226+1))/100)+7</f>
        <v>15.21425</v>
      </c>
    </row>
    <row r="227" spans="1:19" x14ac:dyDescent="0.25">
      <c r="A227" s="6">
        <f t="shared" si="37"/>
        <v>8.1555</v>
      </c>
      <c r="B227" s="1">
        <v>10</v>
      </c>
      <c r="C227" s="1">
        <v>297</v>
      </c>
      <c r="D227" t="s">
        <v>296</v>
      </c>
      <c r="E227" t="s">
        <v>103</v>
      </c>
      <c r="F227" s="1" t="s">
        <v>511</v>
      </c>
      <c r="G227" s="1">
        <v>31</v>
      </c>
      <c r="H227" s="1">
        <v>182</v>
      </c>
      <c r="I227" s="1">
        <v>380</v>
      </c>
      <c r="J227" s="1">
        <v>287.60000000000002</v>
      </c>
      <c r="K227" s="1">
        <v>53.9</v>
      </c>
      <c r="L227" s="1">
        <v>4.8</v>
      </c>
      <c r="M227" s="1">
        <f t="shared" si="38"/>
        <v>203</v>
      </c>
      <c r="N227" s="1">
        <f t="shared" ref="N227:N260" si="41">L227-12</f>
        <v>-7.2</v>
      </c>
      <c r="O227" s="1">
        <f>30-G227</f>
        <v>-1</v>
      </c>
      <c r="P227" s="1">
        <f t="shared" si="39"/>
        <v>-2</v>
      </c>
      <c r="Q227" s="1">
        <f t="shared" si="40"/>
        <v>161.69999999999999</v>
      </c>
      <c r="R227" s="1">
        <f>M227+(N227*3)+P227-Q227</f>
        <v>17.700000000000017</v>
      </c>
      <c r="S227" s="5">
        <f>((((R227*(19-B227))*2)/(B227+2)-(B227+1))/100)+8</f>
        <v>8.1555</v>
      </c>
    </row>
    <row r="228" spans="1:19" x14ac:dyDescent="0.25">
      <c r="A228" s="6">
        <f t="shared" si="37"/>
        <v>8.0640000000000001</v>
      </c>
      <c r="B228" s="1">
        <v>10</v>
      </c>
      <c r="C228" s="1">
        <v>390</v>
      </c>
      <c r="D228" t="s">
        <v>372</v>
      </c>
      <c r="E228" t="s">
        <v>118</v>
      </c>
      <c r="F228" s="1" t="s">
        <v>511</v>
      </c>
      <c r="G228" s="1">
        <v>30</v>
      </c>
      <c r="H228" s="1">
        <v>259</v>
      </c>
      <c r="I228" s="1">
        <v>382</v>
      </c>
      <c r="J228" s="1">
        <v>331.1</v>
      </c>
      <c r="K228" s="1">
        <v>31.6</v>
      </c>
      <c r="L228" s="1">
        <v>10.8</v>
      </c>
      <c r="M228" s="1">
        <f t="shared" si="38"/>
        <v>110</v>
      </c>
      <c r="N228" s="1">
        <f t="shared" si="41"/>
        <v>-1.1999999999999993</v>
      </c>
      <c r="O228" s="1">
        <f>30-G228</f>
        <v>0</v>
      </c>
      <c r="P228" s="1">
        <f t="shared" si="39"/>
        <v>0</v>
      </c>
      <c r="Q228" s="1">
        <f t="shared" si="40"/>
        <v>94.800000000000011</v>
      </c>
      <c r="R228" s="1">
        <f>M228+(N228*3)+P228-Q228</f>
        <v>11.599999999999994</v>
      </c>
      <c r="S228" s="5">
        <f>((((R228*(19-B228))*2)/(B228+2)-(B228+1))/100)+8</f>
        <v>8.0640000000000001</v>
      </c>
    </row>
    <row r="229" spans="1:19" x14ac:dyDescent="0.25">
      <c r="A229" s="6">
        <f t="shared" si="37"/>
        <v>8.016</v>
      </c>
      <c r="B229" s="1">
        <v>10</v>
      </c>
      <c r="C229" s="1">
        <v>369</v>
      </c>
      <c r="D229" t="s">
        <v>352</v>
      </c>
      <c r="E229" t="s">
        <v>65</v>
      </c>
      <c r="F229" s="1" t="s">
        <v>511</v>
      </c>
      <c r="G229" s="1">
        <v>25</v>
      </c>
      <c r="H229" s="1">
        <v>240</v>
      </c>
      <c r="I229" s="1">
        <v>381</v>
      </c>
      <c r="J229" s="1">
        <v>325.60000000000002</v>
      </c>
      <c r="K229" s="1">
        <v>40.700000000000003</v>
      </c>
      <c r="L229" s="1">
        <v>8.5</v>
      </c>
      <c r="M229" s="1">
        <f t="shared" si="38"/>
        <v>131</v>
      </c>
      <c r="N229" s="1">
        <f t="shared" si="41"/>
        <v>-3.5</v>
      </c>
      <c r="O229" s="1">
        <f>30-G229</f>
        <v>5</v>
      </c>
      <c r="P229" s="1">
        <f t="shared" si="39"/>
        <v>10</v>
      </c>
      <c r="Q229" s="1">
        <f t="shared" si="40"/>
        <v>122.10000000000001</v>
      </c>
      <c r="R229" s="1">
        <f>M229+(N229*3)+P229-Q229</f>
        <v>8.3999999999999915</v>
      </c>
      <c r="S229" s="5">
        <f>((((R229*(19-B229))*2)/(B229+2)-(B229+1))/100)+8</f>
        <v>8.016</v>
      </c>
    </row>
    <row r="230" spans="1:19" x14ac:dyDescent="0.25">
      <c r="A230" s="6">
        <f t="shared" si="37"/>
        <v>8</v>
      </c>
      <c r="B230" s="1">
        <v>8</v>
      </c>
      <c r="C230" s="1">
        <v>305</v>
      </c>
      <c r="D230" t="s">
        <v>301</v>
      </c>
      <c r="E230" t="s">
        <v>68</v>
      </c>
      <c r="F230" s="1" t="s">
        <v>513</v>
      </c>
      <c r="G230" s="1">
        <v>25</v>
      </c>
      <c r="H230" s="1">
        <v>223</v>
      </c>
      <c r="I230" s="1">
        <v>351</v>
      </c>
      <c r="J230" s="1">
        <v>298.10000000000002</v>
      </c>
      <c r="K230" s="1">
        <v>30.8</v>
      </c>
      <c r="L230" s="1">
        <v>1.2</v>
      </c>
      <c r="M230" s="1">
        <f t="shared" si="38"/>
        <v>195</v>
      </c>
      <c r="N230" s="1">
        <f t="shared" si="41"/>
        <v>-10.8</v>
      </c>
      <c r="O230" s="1">
        <f>32-G230</f>
        <v>7</v>
      </c>
      <c r="P230" s="1">
        <f t="shared" si="39"/>
        <v>14</v>
      </c>
      <c r="Q230" s="1">
        <f t="shared" si="40"/>
        <v>92.4</v>
      </c>
      <c r="R230" s="1">
        <f>M230+(N230*2)+P230-Q230</f>
        <v>95</v>
      </c>
      <c r="S230" s="5">
        <f>((((R230*(19-B230))*2)/(B230+2)-(B230+1))/100)+6</f>
        <v>8</v>
      </c>
    </row>
    <row r="231" spans="1:19" x14ac:dyDescent="0.25">
      <c r="A231" s="6">
        <f t="shared" si="37"/>
        <v>7.9560000000000004</v>
      </c>
      <c r="B231" s="1">
        <v>10</v>
      </c>
      <c r="C231" s="1">
        <v>393</v>
      </c>
      <c r="D231" t="s">
        <v>375</v>
      </c>
      <c r="E231" t="s">
        <v>75</v>
      </c>
      <c r="F231" s="1" t="s">
        <v>511</v>
      </c>
      <c r="G231" s="1">
        <v>24</v>
      </c>
      <c r="H231" s="1">
        <v>256</v>
      </c>
      <c r="I231" s="1">
        <v>405</v>
      </c>
      <c r="J231" s="1">
        <v>351.2</v>
      </c>
      <c r="K231" s="1">
        <v>27.4</v>
      </c>
      <c r="L231" s="1">
        <v>1.2</v>
      </c>
      <c r="M231" s="1">
        <f t="shared" si="38"/>
        <v>107</v>
      </c>
      <c r="N231" s="1">
        <f t="shared" si="41"/>
        <v>-10.8</v>
      </c>
      <c r="O231" s="1">
        <f>30-G231</f>
        <v>6</v>
      </c>
      <c r="P231" s="1">
        <f t="shared" si="39"/>
        <v>12</v>
      </c>
      <c r="Q231" s="1">
        <f t="shared" si="40"/>
        <v>82.199999999999989</v>
      </c>
      <c r="R231" s="1">
        <f>M231+(N231*3)+P231-Q231</f>
        <v>4.4000000000000057</v>
      </c>
      <c r="S231" s="5">
        <f>((((R231*(19-B231))*2)/(B231+2)-(B231+1))/100)+8</f>
        <v>7.9560000000000004</v>
      </c>
    </row>
    <row r="232" spans="1:19" x14ac:dyDescent="0.25">
      <c r="A232" s="6">
        <f t="shared" si="37"/>
        <v>7.8555000000000001</v>
      </c>
      <c r="B232" s="1">
        <v>10</v>
      </c>
      <c r="C232" s="1">
        <v>366</v>
      </c>
      <c r="D232" t="s">
        <v>349</v>
      </c>
      <c r="E232" t="s">
        <v>34</v>
      </c>
      <c r="F232" s="1" t="s">
        <v>511</v>
      </c>
      <c r="G232" s="1">
        <v>29</v>
      </c>
      <c r="H232" s="1">
        <v>217</v>
      </c>
      <c r="I232" s="1">
        <v>386</v>
      </c>
      <c r="J232" s="1">
        <v>315.7</v>
      </c>
      <c r="K232" s="1">
        <v>41.3</v>
      </c>
      <c r="L232" s="1">
        <v>7.2</v>
      </c>
      <c r="M232" s="1">
        <f t="shared" si="38"/>
        <v>134</v>
      </c>
      <c r="N232" s="1">
        <f t="shared" si="41"/>
        <v>-4.8</v>
      </c>
      <c r="O232" s="1">
        <f>30-G232</f>
        <v>1</v>
      </c>
      <c r="P232" s="1">
        <f t="shared" si="39"/>
        <v>2</v>
      </c>
      <c r="Q232" s="1">
        <f t="shared" si="40"/>
        <v>123.89999999999999</v>
      </c>
      <c r="R232" s="1">
        <f>M232+(N232*3)+P232-Q232</f>
        <v>-2.2999999999999972</v>
      </c>
      <c r="S232" s="5">
        <f>((((R232*(19-B232))*2)/(B232+2)-(B232+1))/100)+8</f>
        <v>7.8555000000000001</v>
      </c>
    </row>
    <row r="233" spans="1:19" x14ac:dyDescent="0.25">
      <c r="A233" s="6">
        <f t="shared" si="37"/>
        <v>7.8284000000000002</v>
      </c>
      <c r="B233" s="1">
        <v>8</v>
      </c>
      <c r="C233" s="1">
        <v>326</v>
      </c>
      <c r="D233" t="s">
        <v>314</v>
      </c>
      <c r="E233" t="s">
        <v>103</v>
      </c>
      <c r="F233" s="1" t="s">
        <v>513</v>
      </c>
      <c r="G233" s="1">
        <v>34</v>
      </c>
      <c r="H233" s="1">
        <v>214</v>
      </c>
      <c r="I233" s="1">
        <v>382</v>
      </c>
      <c r="J233" s="1">
        <v>312</v>
      </c>
      <c r="K233" s="1">
        <v>25.6</v>
      </c>
      <c r="L233" s="1">
        <v>9</v>
      </c>
      <c r="M233" s="1">
        <f t="shared" si="38"/>
        <v>174</v>
      </c>
      <c r="N233" s="1">
        <f t="shared" si="41"/>
        <v>-3</v>
      </c>
      <c r="O233" s="1">
        <f>32-G233</f>
        <v>-2</v>
      </c>
      <c r="P233" s="1">
        <f t="shared" si="39"/>
        <v>-4</v>
      </c>
      <c r="Q233" s="1">
        <f t="shared" si="40"/>
        <v>76.800000000000011</v>
      </c>
      <c r="R233" s="1">
        <f>M233+(N233*2)+P233-Q233</f>
        <v>87.199999999999989</v>
      </c>
      <c r="S233" s="5">
        <f>((((R233*(19-B233))*2)/(B233+2)-(B233+1))/100)+6</f>
        <v>7.8284000000000002</v>
      </c>
    </row>
    <row r="234" spans="1:19" x14ac:dyDescent="0.25">
      <c r="A234" s="6">
        <f t="shared" si="37"/>
        <v>7.7984999999999998</v>
      </c>
      <c r="B234" s="1">
        <v>10</v>
      </c>
      <c r="C234" s="1">
        <v>468</v>
      </c>
      <c r="D234" t="s">
        <v>442</v>
      </c>
      <c r="E234" t="s">
        <v>11</v>
      </c>
      <c r="F234" s="1" t="s">
        <v>511</v>
      </c>
      <c r="G234" s="1">
        <v>30</v>
      </c>
      <c r="H234" s="1">
        <v>347</v>
      </c>
      <c r="I234" s="1">
        <v>358</v>
      </c>
      <c r="J234" s="1">
        <v>354.3</v>
      </c>
      <c r="K234" s="1">
        <v>4.3</v>
      </c>
      <c r="L234" s="1">
        <v>3.6</v>
      </c>
      <c r="M234" s="1">
        <f t="shared" si="38"/>
        <v>32</v>
      </c>
      <c r="N234" s="1">
        <f t="shared" si="41"/>
        <v>-8.4</v>
      </c>
      <c r="O234" s="1">
        <f>30-G234</f>
        <v>0</v>
      </c>
      <c r="P234" s="1">
        <f t="shared" si="39"/>
        <v>0</v>
      </c>
      <c r="Q234" s="1">
        <f t="shared" si="40"/>
        <v>12.899999999999999</v>
      </c>
      <c r="R234" s="1">
        <f>M234+(N234*3)+P234-Q234</f>
        <v>-6.1000000000000014</v>
      </c>
      <c r="S234" s="5">
        <f>((((R234*(19-B234))*2)/(B234+2)-(B234+1))/100)+8</f>
        <v>7.7984999999999998</v>
      </c>
    </row>
    <row r="235" spans="1:19" x14ac:dyDescent="0.25">
      <c r="A235" s="6">
        <f t="shared" si="37"/>
        <v>7.7445000000000004</v>
      </c>
      <c r="B235" s="1">
        <v>10</v>
      </c>
      <c r="C235" s="1">
        <v>482</v>
      </c>
      <c r="D235" t="s">
        <v>454</v>
      </c>
      <c r="E235" t="s">
        <v>118</v>
      </c>
      <c r="F235" s="1" t="s">
        <v>511</v>
      </c>
      <c r="G235" s="1">
        <v>23</v>
      </c>
      <c r="H235" s="1">
        <v>321</v>
      </c>
      <c r="I235" s="1">
        <v>329</v>
      </c>
      <c r="J235" s="1">
        <v>325</v>
      </c>
      <c r="K235" s="1">
        <v>4</v>
      </c>
      <c r="L235" s="1">
        <v>2.1</v>
      </c>
      <c r="M235" s="1">
        <f t="shared" si="38"/>
        <v>18</v>
      </c>
      <c r="N235" s="1">
        <f t="shared" si="41"/>
        <v>-9.9</v>
      </c>
      <c r="O235" s="1">
        <f>30-G235</f>
        <v>7</v>
      </c>
      <c r="P235" s="1">
        <f t="shared" si="39"/>
        <v>14</v>
      </c>
      <c r="Q235" s="1">
        <f t="shared" si="40"/>
        <v>12</v>
      </c>
      <c r="R235" s="1">
        <f>M235+(N235*3)+P235-Q235</f>
        <v>-9.7000000000000028</v>
      </c>
      <c r="S235" s="5">
        <f>((((R235*(19-B235))*2)/(B235+2)-(B235+1))/100)+8</f>
        <v>7.7445000000000004</v>
      </c>
    </row>
    <row r="236" spans="1:19" x14ac:dyDescent="0.25">
      <c r="A236" s="6">
        <f t="shared" si="37"/>
        <v>7.6853999999999996</v>
      </c>
      <c r="B236" s="1">
        <v>8</v>
      </c>
      <c r="C236" s="1">
        <v>343</v>
      </c>
      <c r="D236" t="s">
        <v>329</v>
      </c>
      <c r="E236" t="s">
        <v>32</v>
      </c>
      <c r="F236" s="1" t="s">
        <v>513</v>
      </c>
      <c r="G236" s="1">
        <v>25</v>
      </c>
      <c r="H236" s="1">
        <v>289</v>
      </c>
      <c r="I236" s="1">
        <v>368</v>
      </c>
      <c r="J236" s="1">
        <v>327.10000000000002</v>
      </c>
      <c r="K236" s="1">
        <v>22.1</v>
      </c>
      <c r="L236" s="1">
        <v>0</v>
      </c>
      <c r="M236" s="1">
        <f t="shared" si="38"/>
        <v>157</v>
      </c>
      <c r="N236" s="1">
        <f t="shared" si="41"/>
        <v>-12</v>
      </c>
      <c r="O236" s="1">
        <f>32-G236</f>
        <v>7</v>
      </c>
      <c r="P236" s="1">
        <f t="shared" si="39"/>
        <v>14</v>
      </c>
      <c r="Q236" s="1">
        <f t="shared" si="40"/>
        <v>66.300000000000011</v>
      </c>
      <c r="R236" s="1">
        <f>M236+(N236*2)+P236-Q236</f>
        <v>80.699999999999989</v>
      </c>
      <c r="S236" s="5">
        <f>((((R236*(19-B236))*2)/(B236+2)-(B236+1))/100)+6</f>
        <v>7.6853999999999996</v>
      </c>
    </row>
    <row r="237" spans="1:19" x14ac:dyDescent="0.25">
      <c r="A237" s="6">
        <f t="shared" si="37"/>
        <v>7.6282000000000005</v>
      </c>
      <c r="B237" s="1">
        <v>8</v>
      </c>
      <c r="C237" s="1">
        <v>293</v>
      </c>
      <c r="D237" t="s">
        <v>293</v>
      </c>
      <c r="E237" t="s">
        <v>118</v>
      </c>
      <c r="F237" s="1" t="s">
        <v>513</v>
      </c>
      <c r="G237" s="1">
        <v>34</v>
      </c>
      <c r="H237" s="1">
        <v>208</v>
      </c>
      <c r="I237" s="1">
        <v>368</v>
      </c>
      <c r="J237" s="1">
        <v>290.5</v>
      </c>
      <c r="K237" s="1">
        <v>39.9</v>
      </c>
      <c r="L237" s="1">
        <v>9.4</v>
      </c>
      <c r="M237" s="1">
        <f t="shared" si="38"/>
        <v>207</v>
      </c>
      <c r="N237" s="1">
        <f t="shared" si="41"/>
        <v>-2.5999999999999996</v>
      </c>
      <c r="O237" s="1">
        <f>32-G237</f>
        <v>-2</v>
      </c>
      <c r="P237" s="1">
        <f t="shared" si="39"/>
        <v>-4</v>
      </c>
      <c r="Q237" s="1">
        <f t="shared" si="40"/>
        <v>119.69999999999999</v>
      </c>
      <c r="R237" s="1">
        <f>M237+(N237*2)+P237-Q237</f>
        <v>78.100000000000023</v>
      </c>
      <c r="S237" s="5">
        <f>((((R237*(19-B237))*2)/(B237+2)-(B237+1))/100)+6</f>
        <v>7.6282000000000005</v>
      </c>
    </row>
    <row r="238" spans="1:19" x14ac:dyDescent="0.25">
      <c r="A238" s="6">
        <f t="shared" si="37"/>
        <v>7.62</v>
      </c>
      <c r="B238" s="1">
        <v>10</v>
      </c>
      <c r="C238" s="1">
        <v>495</v>
      </c>
      <c r="D238" t="s">
        <v>467</v>
      </c>
      <c r="E238" t="s">
        <v>68</v>
      </c>
      <c r="F238" s="1" t="s">
        <v>511</v>
      </c>
      <c r="G238" s="1">
        <v>25</v>
      </c>
      <c r="H238" s="1">
        <v>358</v>
      </c>
      <c r="I238" s="1">
        <v>365</v>
      </c>
      <c r="J238" s="1">
        <v>360.7</v>
      </c>
      <c r="K238" s="1">
        <v>3.1</v>
      </c>
      <c r="L238" s="1">
        <v>4.0999999999999996</v>
      </c>
      <c r="M238" s="1">
        <f t="shared" si="38"/>
        <v>5</v>
      </c>
      <c r="N238" s="1">
        <f t="shared" si="41"/>
        <v>-7.9</v>
      </c>
      <c r="O238" s="1">
        <f>30-G238</f>
        <v>5</v>
      </c>
      <c r="P238" s="1">
        <f t="shared" si="39"/>
        <v>10</v>
      </c>
      <c r="Q238" s="1">
        <f t="shared" si="40"/>
        <v>9.3000000000000007</v>
      </c>
      <c r="R238" s="1">
        <f>M238+(N238*3)+P238-Q238</f>
        <v>-18.000000000000004</v>
      </c>
      <c r="S238" s="5">
        <f>((((R238*(19-B238))*2)/(B238+2)-(B238+1))/100)+8</f>
        <v>7.62</v>
      </c>
    </row>
    <row r="239" spans="1:19" x14ac:dyDescent="0.25">
      <c r="A239" s="6">
        <f t="shared" si="37"/>
        <v>7.6124999999999998</v>
      </c>
      <c r="B239" s="1">
        <v>10</v>
      </c>
      <c r="C239" s="1">
        <v>488</v>
      </c>
      <c r="D239" t="s">
        <v>460</v>
      </c>
      <c r="E239" t="s">
        <v>43</v>
      </c>
      <c r="F239" s="1" t="s">
        <v>511</v>
      </c>
      <c r="G239" s="1">
        <v>22</v>
      </c>
      <c r="H239" s="1">
        <v>326</v>
      </c>
      <c r="I239" s="1">
        <v>333</v>
      </c>
      <c r="J239" s="1">
        <v>329.5</v>
      </c>
      <c r="K239" s="1">
        <v>3.5</v>
      </c>
      <c r="L239" s="1">
        <v>0</v>
      </c>
      <c r="M239" s="1">
        <f t="shared" si="38"/>
        <v>12</v>
      </c>
      <c r="N239" s="1">
        <f t="shared" si="41"/>
        <v>-12</v>
      </c>
      <c r="O239" s="1">
        <f>30-G239</f>
        <v>8</v>
      </c>
      <c r="P239" s="1">
        <f t="shared" si="39"/>
        <v>16</v>
      </c>
      <c r="Q239" s="1">
        <f t="shared" si="40"/>
        <v>10.5</v>
      </c>
      <c r="R239" s="1">
        <f>M239+(N239*3)+P239-Q239</f>
        <v>-18.5</v>
      </c>
      <c r="S239" s="5">
        <f>((((R239*(19-B239))*2)/(B239+2)-(B239+1))/100)+8</f>
        <v>7.6124999999999998</v>
      </c>
    </row>
    <row r="240" spans="1:19" x14ac:dyDescent="0.25">
      <c r="A240" s="6">
        <f t="shared" si="37"/>
        <v>7.5495000000000001</v>
      </c>
      <c r="B240" s="1">
        <v>10</v>
      </c>
      <c r="C240" s="1">
        <v>449</v>
      </c>
      <c r="D240" t="s">
        <v>425</v>
      </c>
      <c r="E240" t="s">
        <v>50</v>
      </c>
      <c r="F240" s="1" t="s">
        <v>511</v>
      </c>
      <c r="G240" s="1">
        <v>22</v>
      </c>
      <c r="H240" s="1">
        <v>308</v>
      </c>
      <c r="I240" s="1">
        <v>356</v>
      </c>
      <c r="J240" s="1">
        <v>334</v>
      </c>
      <c r="K240" s="1">
        <v>18.5</v>
      </c>
      <c r="L240" s="1">
        <v>0.6</v>
      </c>
      <c r="M240" s="1">
        <f t="shared" si="38"/>
        <v>51</v>
      </c>
      <c r="N240" s="1">
        <f t="shared" si="41"/>
        <v>-11.4</v>
      </c>
      <c r="O240" s="1">
        <f>30-G240</f>
        <v>8</v>
      </c>
      <c r="P240" s="1">
        <f t="shared" si="39"/>
        <v>16</v>
      </c>
      <c r="Q240" s="1">
        <f t="shared" si="40"/>
        <v>55.5</v>
      </c>
      <c r="R240" s="1">
        <f>M240+(N240*3)+P240-Q240</f>
        <v>-22.700000000000003</v>
      </c>
      <c r="S240" s="5">
        <f>((((R240*(19-B240))*2)/(B240+2)-(B240+1))/100)+8</f>
        <v>7.5495000000000001</v>
      </c>
    </row>
    <row r="241" spans="1:19" x14ac:dyDescent="0.25">
      <c r="A241" s="6">
        <f t="shared" si="37"/>
        <v>7.5255000000000001</v>
      </c>
      <c r="B241" s="1">
        <v>10</v>
      </c>
      <c r="C241" s="1">
        <v>466</v>
      </c>
      <c r="D241" t="s">
        <v>440</v>
      </c>
      <c r="E241" t="s">
        <v>81</v>
      </c>
      <c r="F241" s="1" t="s">
        <v>511</v>
      </c>
      <c r="G241" s="1">
        <v>26</v>
      </c>
      <c r="H241" s="1">
        <v>350</v>
      </c>
      <c r="I241" s="1">
        <v>385</v>
      </c>
      <c r="J241" s="1">
        <v>361.8</v>
      </c>
      <c r="K241" s="1">
        <v>12.2</v>
      </c>
      <c r="L241" s="1">
        <v>2.1</v>
      </c>
      <c r="M241" s="1">
        <f t="shared" si="38"/>
        <v>34</v>
      </c>
      <c r="N241" s="1">
        <f t="shared" si="41"/>
        <v>-9.9</v>
      </c>
      <c r="O241" s="1">
        <f>30-G241</f>
        <v>4</v>
      </c>
      <c r="P241" s="1">
        <f t="shared" si="39"/>
        <v>8</v>
      </c>
      <c r="Q241" s="1">
        <f t="shared" si="40"/>
        <v>36.599999999999994</v>
      </c>
      <c r="R241" s="1">
        <f>M241+(N241*3)+P241-Q241</f>
        <v>-24.299999999999997</v>
      </c>
      <c r="S241" s="5">
        <f>((((R241*(19-B241))*2)/(B241+2)-(B241+1))/100)+8</f>
        <v>7.5255000000000001</v>
      </c>
    </row>
    <row r="242" spans="1:19" x14ac:dyDescent="0.25">
      <c r="A242" s="6">
        <f t="shared" si="37"/>
        <v>7.516</v>
      </c>
      <c r="B242" s="1">
        <v>8</v>
      </c>
      <c r="C242" s="1">
        <v>344</v>
      </c>
      <c r="D242" t="s">
        <v>330</v>
      </c>
      <c r="E242" t="s">
        <v>15</v>
      </c>
      <c r="F242" s="1" t="s">
        <v>513</v>
      </c>
      <c r="G242" s="1">
        <v>26</v>
      </c>
      <c r="H242" s="1">
        <v>233</v>
      </c>
      <c r="I242" s="1">
        <v>384</v>
      </c>
      <c r="J242" s="1">
        <v>327.2</v>
      </c>
      <c r="K242" s="1">
        <v>29.4</v>
      </c>
      <c r="L242" s="1">
        <v>8.6</v>
      </c>
      <c r="M242" s="1">
        <f t="shared" si="38"/>
        <v>156</v>
      </c>
      <c r="N242" s="1">
        <f t="shared" si="41"/>
        <v>-3.4000000000000004</v>
      </c>
      <c r="O242" s="1">
        <f>32-G242</f>
        <v>6</v>
      </c>
      <c r="P242" s="1">
        <f t="shared" si="39"/>
        <v>12</v>
      </c>
      <c r="Q242" s="1">
        <f t="shared" si="40"/>
        <v>88.199999999999989</v>
      </c>
      <c r="R242" s="1">
        <f>M242+(N242*2)+P242-Q242</f>
        <v>73</v>
      </c>
      <c r="S242" s="5">
        <f>((((R242*(19-B242))*2)/(B242+2)-(B242+1))/100)+6</f>
        <v>7.516</v>
      </c>
    </row>
    <row r="243" spans="1:19" x14ac:dyDescent="0.25">
      <c r="A243" s="6">
        <f t="shared" si="37"/>
        <v>7.4714999999999998</v>
      </c>
      <c r="B243" s="1">
        <v>10</v>
      </c>
      <c r="C243" s="1">
        <v>428</v>
      </c>
      <c r="D243" t="s">
        <v>405</v>
      </c>
      <c r="E243" t="s">
        <v>54</v>
      </c>
      <c r="F243" s="1" t="s">
        <v>511</v>
      </c>
      <c r="G243" s="1">
        <v>27</v>
      </c>
      <c r="H243" s="1">
        <v>238</v>
      </c>
      <c r="I243" s="1">
        <v>427</v>
      </c>
      <c r="J243" s="1">
        <v>369.9</v>
      </c>
      <c r="K243" s="1">
        <v>27.2</v>
      </c>
      <c r="L243" s="1">
        <v>3.9</v>
      </c>
      <c r="M243" s="1">
        <f t="shared" si="38"/>
        <v>72</v>
      </c>
      <c r="N243" s="1">
        <f t="shared" si="41"/>
        <v>-8.1</v>
      </c>
      <c r="O243" s="1">
        <f>30-G243</f>
        <v>3</v>
      </c>
      <c r="P243" s="1">
        <f t="shared" si="39"/>
        <v>6</v>
      </c>
      <c r="Q243" s="1">
        <f t="shared" si="40"/>
        <v>81.599999999999994</v>
      </c>
      <c r="R243" s="1">
        <f>M243+(N243*3)+P243-Q243</f>
        <v>-27.899999999999991</v>
      </c>
      <c r="S243" s="5">
        <f>((((R243*(19-B243))*2)/(B243+2)-(B243+1))/100)+8</f>
        <v>7.4714999999999998</v>
      </c>
    </row>
    <row r="244" spans="1:19" x14ac:dyDescent="0.25">
      <c r="A244" s="6">
        <f t="shared" si="37"/>
        <v>7.4522000000000004</v>
      </c>
      <c r="B244" s="1">
        <v>8</v>
      </c>
      <c r="C244" s="1">
        <v>324</v>
      </c>
      <c r="D244" t="s">
        <v>312</v>
      </c>
      <c r="E244" t="s">
        <v>50</v>
      </c>
      <c r="F244" s="1" t="s">
        <v>513</v>
      </c>
      <c r="G244" s="1">
        <v>25</v>
      </c>
      <c r="H244" s="1">
        <v>190</v>
      </c>
      <c r="I244" s="1">
        <v>354</v>
      </c>
      <c r="J244" s="1">
        <v>280.39999999999998</v>
      </c>
      <c r="K244" s="1">
        <v>37.9</v>
      </c>
      <c r="L244" s="1">
        <v>8.9</v>
      </c>
      <c r="M244" s="1">
        <f t="shared" si="38"/>
        <v>176</v>
      </c>
      <c r="N244" s="1">
        <f t="shared" si="41"/>
        <v>-3.0999999999999996</v>
      </c>
      <c r="O244" s="1">
        <f>32-G244</f>
        <v>7</v>
      </c>
      <c r="P244" s="1">
        <f t="shared" si="39"/>
        <v>14</v>
      </c>
      <c r="Q244" s="1">
        <f t="shared" si="40"/>
        <v>113.69999999999999</v>
      </c>
      <c r="R244" s="1">
        <f>M244+(N244*2)+P244-Q244</f>
        <v>70.100000000000023</v>
      </c>
      <c r="S244" s="5">
        <f>((((R244*(19-B244))*2)/(B244+2)-(B244+1))/100)+6</f>
        <v>7.4522000000000004</v>
      </c>
    </row>
    <row r="245" spans="1:19" x14ac:dyDescent="0.25">
      <c r="A245" s="6">
        <f t="shared" si="37"/>
        <v>7.4478</v>
      </c>
      <c r="B245" s="1">
        <v>8</v>
      </c>
      <c r="C245" s="1">
        <v>308</v>
      </c>
      <c r="D245" t="s">
        <v>304</v>
      </c>
      <c r="E245" t="s">
        <v>25</v>
      </c>
      <c r="F245" s="1" t="s">
        <v>513</v>
      </c>
      <c r="G245" s="1">
        <v>26</v>
      </c>
      <c r="H245" s="1">
        <v>163</v>
      </c>
      <c r="I245" s="1">
        <v>371</v>
      </c>
      <c r="J245" s="1">
        <v>294.8</v>
      </c>
      <c r="K245" s="1">
        <v>42.9</v>
      </c>
      <c r="L245" s="1">
        <v>9.3000000000000007</v>
      </c>
      <c r="M245" s="1">
        <f t="shared" si="38"/>
        <v>192</v>
      </c>
      <c r="N245" s="1">
        <f t="shared" si="41"/>
        <v>-2.6999999999999993</v>
      </c>
      <c r="O245" s="1">
        <f>32-G245</f>
        <v>6</v>
      </c>
      <c r="P245" s="1">
        <f t="shared" si="39"/>
        <v>12</v>
      </c>
      <c r="Q245" s="1">
        <f t="shared" si="40"/>
        <v>128.69999999999999</v>
      </c>
      <c r="R245" s="1">
        <f>M245+(N245*2)+P245-Q245</f>
        <v>69.900000000000006</v>
      </c>
      <c r="S245" s="5">
        <f>((((R245*(19-B245))*2)/(B245+2)-(B245+1))/100)+6</f>
        <v>7.4478</v>
      </c>
    </row>
    <row r="246" spans="1:19" x14ac:dyDescent="0.25">
      <c r="A246" s="6">
        <f t="shared" si="37"/>
        <v>7.4325000000000001</v>
      </c>
      <c r="B246" s="1">
        <v>10</v>
      </c>
      <c r="C246" s="1">
        <v>447</v>
      </c>
      <c r="D246" t="s">
        <v>423</v>
      </c>
      <c r="E246" t="s">
        <v>58</v>
      </c>
      <c r="F246" s="1" t="s">
        <v>511</v>
      </c>
      <c r="G246" s="1">
        <v>29</v>
      </c>
      <c r="H246" s="1">
        <v>310</v>
      </c>
      <c r="I246" s="1">
        <v>362</v>
      </c>
      <c r="J246" s="1">
        <v>347.6</v>
      </c>
      <c r="K246" s="1">
        <v>19.100000000000001</v>
      </c>
      <c r="L246" s="1">
        <v>2.6</v>
      </c>
      <c r="M246" s="1">
        <f t="shared" si="38"/>
        <v>53</v>
      </c>
      <c r="N246" s="1">
        <f t="shared" si="41"/>
        <v>-9.4</v>
      </c>
      <c r="O246" s="1">
        <f>30-G246</f>
        <v>1</v>
      </c>
      <c r="P246" s="1">
        <f t="shared" si="39"/>
        <v>2</v>
      </c>
      <c r="Q246" s="1">
        <f t="shared" si="40"/>
        <v>57.300000000000004</v>
      </c>
      <c r="R246" s="1">
        <f>M246+(N246*3)+P246-Q246</f>
        <v>-30.500000000000007</v>
      </c>
      <c r="S246" s="5">
        <f>((((R246*(19-B246))*2)/(B246+2)-(B246+1))/100)+8</f>
        <v>7.4325000000000001</v>
      </c>
    </row>
    <row r="247" spans="1:19" x14ac:dyDescent="0.25">
      <c r="A247" s="6">
        <f t="shared" si="37"/>
        <v>7.3979999999999997</v>
      </c>
      <c r="B247" s="1">
        <v>10</v>
      </c>
      <c r="C247" s="1">
        <v>460</v>
      </c>
      <c r="D247" t="s">
        <v>434</v>
      </c>
      <c r="E247" t="s">
        <v>28</v>
      </c>
      <c r="F247" s="1" t="s">
        <v>511</v>
      </c>
      <c r="G247" s="1">
        <v>22</v>
      </c>
      <c r="H247" s="1">
        <v>264</v>
      </c>
      <c r="I247" s="1">
        <v>379</v>
      </c>
      <c r="J247" s="1">
        <v>355.8</v>
      </c>
      <c r="K247" s="1">
        <v>21.2</v>
      </c>
      <c r="L247" s="1">
        <v>3.6</v>
      </c>
      <c r="M247" s="1">
        <f t="shared" si="38"/>
        <v>40</v>
      </c>
      <c r="N247" s="1">
        <f t="shared" si="41"/>
        <v>-8.4</v>
      </c>
      <c r="O247" s="1">
        <f>30-G247</f>
        <v>8</v>
      </c>
      <c r="P247" s="1">
        <f t="shared" si="39"/>
        <v>16</v>
      </c>
      <c r="Q247" s="1">
        <f t="shared" si="40"/>
        <v>63.599999999999994</v>
      </c>
      <c r="R247" s="1">
        <f>M247+(N247*3)+P247-Q247</f>
        <v>-32.799999999999997</v>
      </c>
      <c r="S247" s="5">
        <f>((((R247*(19-B247))*2)/(B247+2)-(B247+1))/100)+8</f>
        <v>7.3979999999999997</v>
      </c>
    </row>
    <row r="248" spans="1:19" x14ac:dyDescent="0.25">
      <c r="A248" s="6">
        <f t="shared" si="37"/>
        <v>7.3064999999999998</v>
      </c>
      <c r="B248" s="1">
        <v>10</v>
      </c>
      <c r="C248" s="1">
        <v>480</v>
      </c>
      <c r="D248" t="s">
        <v>453</v>
      </c>
      <c r="E248" t="s">
        <v>28</v>
      </c>
      <c r="F248" s="1" t="s">
        <v>511</v>
      </c>
      <c r="G248" s="1">
        <v>26</v>
      </c>
      <c r="H248" s="1">
        <v>352</v>
      </c>
      <c r="I248" s="1">
        <v>386</v>
      </c>
      <c r="J248" s="1">
        <v>363.3</v>
      </c>
      <c r="K248" s="1">
        <v>13.4</v>
      </c>
      <c r="L248" s="1">
        <v>3.1</v>
      </c>
      <c r="M248" s="1">
        <f t="shared" si="38"/>
        <v>20</v>
      </c>
      <c r="N248" s="1">
        <f t="shared" si="41"/>
        <v>-8.9</v>
      </c>
      <c r="O248" s="1">
        <f>30-G248</f>
        <v>4</v>
      </c>
      <c r="P248" s="1">
        <f t="shared" si="39"/>
        <v>8</v>
      </c>
      <c r="Q248" s="1">
        <f t="shared" si="40"/>
        <v>40.200000000000003</v>
      </c>
      <c r="R248" s="1">
        <f>M248+(N248*3)+P248-Q248</f>
        <v>-38.900000000000006</v>
      </c>
      <c r="S248" s="5">
        <f>((((R248*(19-B248))*2)/(B248+2)-(B248+1))/100)+8</f>
        <v>7.3064999999999998</v>
      </c>
    </row>
    <row r="249" spans="1:19" x14ac:dyDescent="0.25">
      <c r="A249" s="6">
        <f t="shared" si="37"/>
        <v>7.2454000000000001</v>
      </c>
      <c r="B249" s="1">
        <v>8</v>
      </c>
      <c r="C249" s="1">
        <v>358</v>
      </c>
      <c r="D249" t="s">
        <v>341</v>
      </c>
      <c r="E249" t="s">
        <v>21</v>
      </c>
      <c r="F249" s="1" t="s">
        <v>513</v>
      </c>
      <c r="G249" s="1">
        <v>26</v>
      </c>
      <c r="H249" s="1">
        <v>277</v>
      </c>
      <c r="I249" s="1">
        <v>372</v>
      </c>
      <c r="J249" s="1">
        <v>336.2</v>
      </c>
      <c r="K249" s="1">
        <v>27.9</v>
      </c>
      <c r="L249" s="1">
        <v>7.2</v>
      </c>
      <c r="M249" s="1">
        <f t="shared" si="38"/>
        <v>142</v>
      </c>
      <c r="N249" s="1">
        <f t="shared" si="41"/>
        <v>-4.8</v>
      </c>
      <c r="O249" s="1">
        <f>32-G249</f>
        <v>6</v>
      </c>
      <c r="P249" s="1">
        <f t="shared" si="39"/>
        <v>12</v>
      </c>
      <c r="Q249" s="1">
        <f t="shared" si="40"/>
        <v>83.699999999999989</v>
      </c>
      <c r="R249" s="1">
        <f>M249+(N249*2)+P249-Q249</f>
        <v>60.700000000000017</v>
      </c>
      <c r="S249" s="5">
        <f>((((R249*(19-B249))*2)/(B249+2)-(B249+1))/100)+6</f>
        <v>7.2454000000000001</v>
      </c>
    </row>
    <row r="250" spans="1:19" x14ac:dyDescent="0.25">
      <c r="A250" s="6">
        <f t="shared" si="37"/>
        <v>7.2255000000000003</v>
      </c>
      <c r="B250" s="1">
        <v>10</v>
      </c>
      <c r="C250" s="1">
        <v>434</v>
      </c>
      <c r="D250" t="s">
        <v>410</v>
      </c>
      <c r="E250" t="s">
        <v>9</v>
      </c>
      <c r="F250" s="1" t="s">
        <v>511</v>
      </c>
      <c r="G250" s="1">
        <v>25</v>
      </c>
      <c r="H250" s="1">
        <v>271</v>
      </c>
      <c r="I250" s="1">
        <v>362</v>
      </c>
      <c r="J250" s="1">
        <v>336.2</v>
      </c>
      <c r="K250" s="1">
        <v>33.299999999999997</v>
      </c>
      <c r="L250" s="1">
        <v>5.2</v>
      </c>
      <c r="M250" s="1">
        <f t="shared" si="38"/>
        <v>66</v>
      </c>
      <c r="N250" s="1">
        <f t="shared" si="41"/>
        <v>-6.8</v>
      </c>
      <c r="O250" s="1">
        <f>30-G250</f>
        <v>5</v>
      </c>
      <c r="P250" s="1">
        <f t="shared" si="39"/>
        <v>10</v>
      </c>
      <c r="Q250" s="1">
        <f t="shared" si="40"/>
        <v>99.899999999999991</v>
      </c>
      <c r="R250" s="1">
        <f>M250+(N250*3)+P250-Q250</f>
        <v>-44.29999999999999</v>
      </c>
      <c r="S250" s="5">
        <f>((((R250*(19-B250))*2)/(B250+2)-(B250+1))/100)+8</f>
        <v>7.2255000000000003</v>
      </c>
    </row>
    <row r="251" spans="1:19" x14ac:dyDescent="0.25">
      <c r="A251" s="6">
        <f t="shared" si="37"/>
        <v>7.2190000000000003</v>
      </c>
      <c r="B251" s="1">
        <v>8</v>
      </c>
      <c r="C251" s="1">
        <v>342</v>
      </c>
      <c r="D251" t="s">
        <v>328</v>
      </c>
      <c r="E251" t="s">
        <v>68</v>
      </c>
      <c r="F251" s="1" t="s">
        <v>513</v>
      </c>
      <c r="G251" s="1">
        <v>24</v>
      </c>
      <c r="H251" s="1">
        <v>212</v>
      </c>
      <c r="I251" s="1">
        <v>389</v>
      </c>
      <c r="J251" s="1">
        <v>325.60000000000002</v>
      </c>
      <c r="K251" s="1">
        <v>32.299999999999997</v>
      </c>
      <c r="L251" s="1">
        <v>3.2</v>
      </c>
      <c r="M251" s="1">
        <f t="shared" si="38"/>
        <v>158</v>
      </c>
      <c r="N251" s="1">
        <f t="shared" si="41"/>
        <v>-8.8000000000000007</v>
      </c>
      <c r="O251" s="1">
        <f>32-G251</f>
        <v>8</v>
      </c>
      <c r="P251" s="1">
        <f t="shared" si="39"/>
        <v>16</v>
      </c>
      <c r="Q251" s="1">
        <f t="shared" si="40"/>
        <v>96.899999999999991</v>
      </c>
      <c r="R251" s="1">
        <f>M251+(N251*2)+P251-Q251</f>
        <v>59.500000000000014</v>
      </c>
      <c r="S251" s="5">
        <f>((((R251*(19-B251))*2)/(B251+2)-(B251+1))/100)+6</f>
        <v>7.2190000000000003</v>
      </c>
    </row>
    <row r="252" spans="1:19" x14ac:dyDescent="0.25">
      <c r="A252" s="6">
        <f t="shared" si="37"/>
        <v>7.1970000000000001</v>
      </c>
      <c r="B252" s="1">
        <v>6</v>
      </c>
      <c r="C252" s="1">
        <v>171</v>
      </c>
      <c r="D252" t="s">
        <v>209</v>
      </c>
      <c r="E252" t="s">
        <v>56</v>
      </c>
      <c r="F252" s="1" t="s">
        <v>512</v>
      </c>
      <c r="G252" s="1">
        <v>26</v>
      </c>
      <c r="H252" s="1">
        <v>106</v>
      </c>
      <c r="I252" s="1">
        <v>325</v>
      </c>
      <c r="J252" s="1">
        <v>191.6</v>
      </c>
      <c r="K252" s="1">
        <v>39.4</v>
      </c>
      <c r="L252" s="1">
        <v>9.4</v>
      </c>
      <c r="M252" s="1">
        <f t="shared" si="38"/>
        <v>329</v>
      </c>
      <c r="N252" s="1">
        <f t="shared" si="41"/>
        <v>-2.5999999999999996</v>
      </c>
      <c r="O252" s="1">
        <f>35-G252</f>
        <v>9</v>
      </c>
      <c r="P252" s="1">
        <f t="shared" si="39"/>
        <v>18</v>
      </c>
      <c r="Q252" s="1">
        <f t="shared" si="40"/>
        <v>118.19999999999999</v>
      </c>
      <c r="R252" s="1">
        <f>M252+(N252*2)+P252-Q252</f>
        <v>223.60000000000002</v>
      </c>
      <c r="S252" s="5">
        <f>((((R252*(19-B252))*2)/(B252+2)-(B252+1))/100)</f>
        <v>7.1970000000000001</v>
      </c>
    </row>
    <row r="253" spans="1:19" x14ac:dyDescent="0.25">
      <c r="A253" s="6">
        <f t="shared" si="37"/>
        <v>7.1441999999999997</v>
      </c>
      <c r="B253" s="1">
        <v>8</v>
      </c>
      <c r="C253" s="1">
        <v>433</v>
      </c>
      <c r="D253" t="s">
        <v>409</v>
      </c>
      <c r="E253" t="s">
        <v>50</v>
      </c>
      <c r="F253" s="1" t="s">
        <v>513</v>
      </c>
      <c r="G253" s="1">
        <v>22</v>
      </c>
      <c r="H253" s="1">
        <v>283</v>
      </c>
      <c r="I253" s="1">
        <v>295</v>
      </c>
      <c r="J253" s="1">
        <v>289.3</v>
      </c>
      <c r="K253" s="1">
        <v>4.9000000000000004</v>
      </c>
      <c r="L253" s="1">
        <v>3.9</v>
      </c>
      <c r="M253" s="1">
        <f t="shared" si="38"/>
        <v>67</v>
      </c>
      <c r="N253" s="1">
        <f t="shared" si="41"/>
        <v>-8.1</v>
      </c>
      <c r="O253" s="1">
        <f>32-G253</f>
        <v>10</v>
      </c>
      <c r="P253" s="1">
        <f t="shared" si="39"/>
        <v>20</v>
      </c>
      <c r="Q253" s="1">
        <f t="shared" si="40"/>
        <v>14.700000000000001</v>
      </c>
      <c r="R253" s="1">
        <f>M253+(N253*2)+P253-Q253</f>
        <v>56.099999999999994</v>
      </c>
      <c r="S253" s="5">
        <f>((((R253*(19-B253))*2)/(B253+2)-(B253+1))/100)+6</f>
        <v>7.1441999999999997</v>
      </c>
    </row>
    <row r="254" spans="1:19" x14ac:dyDescent="0.25">
      <c r="A254" s="6">
        <f t="shared" si="37"/>
        <v>7.1310000000000002</v>
      </c>
      <c r="B254" s="1">
        <v>10</v>
      </c>
      <c r="C254" s="1">
        <v>510</v>
      </c>
      <c r="D254" t="s">
        <v>482</v>
      </c>
      <c r="E254" t="s">
        <v>56</v>
      </c>
      <c r="F254" s="1" t="s">
        <v>511</v>
      </c>
      <c r="G254" s="1">
        <v>32</v>
      </c>
      <c r="H254" s="1">
        <v>351</v>
      </c>
      <c r="I254" s="1">
        <v>357</v>
      </c>
      <c r="J254" s="1">
        <v>354</v>
      </c>
      <c r="K254" s="1">
        <v>3</v>
      </c>
      <c r="L254" s="1">
        <v>2.8</v>
      </c>
      <c r="M254" s="1">
        <f t="shared" si="38"/>
        <v>-10</v>
      </c>
      <c r="N254" s="1">
        <f t="shared" si="41"/>
        <v>-9.1999999999999993</v>
      </c>
      <c r="O254" s="1">
        <f>30-G254</f>
        <v>-2</v>
      </c>
      <c r="P254" s="1">
        <f t="shared" si="39"/>
        <v>-4</v>
      </c>
      <c r="Q254" s="1">
        <f t="shared" si="40"/>
        <v>9</v>
      </c>
      <c r="R254" s="1">
        <f>M254+(N254*3)+P254-Q254</f>
        <v>-50.599999999999994</v>
      </c>
      <c r="S254" s="5">
        <f>((((R254*(19-B254))*2)/(B254+2)-(B254+1))/100)+8</f>
        <v>7.1310000000000002</v>
      </c>
    </row>
    <row r="255" spans="1:19" x14ac:dyDescent="0.25">
      <c r="A255" s="6">
        <f t="shared" si="37"/>
        <v>7.0665000000000004</v>
      </c>
      <c r="B255" s="1">
        <v>10</v>
      </c>
      <c r="C255" s="1">
        <v>509</v>
      </c>
      <c r="D255" t="s">
        <v>481</v>
      </c>
      <c r="E255" t="s">
        <v>34</v>
      </c>
      <c r="F255" s="1" t="s">
        <v>511</v>
      </c>
      <c r="G255" s="1">
        <v>27</v>
      </c>
      <c r="H255" s="1">
        <v>357</v>
      </c>
      <c r="I255" s="1">
        <v>383</v>
      </c>
      <c r="J255" s="1">
        <v>370.7</v>
      </c>
      <c r="K255" s="1">
        <v>10.7</v>
      </c>
      <c r="L255" s="1">
        <v>5.4</v>
      </c>
      <c r="M255" s="1">
        <f t="shared" si="38"/>
        <v>-9</v>
      </c>
      <c r="N255" s="1">
        <f t="shared" si="41"/>
        <v>-6.6</v>
      </c>
      <c r="O255" s="1">
        <f>30-G255</f>
        <v>3</v>
      </c>
      <c r="P255" s="1">
        <f t="shared" si="39"/>
        <v>6</v>
      </c>
      <c r="Q255" s="1">
        <f t="shared" si="40"/>
        <v>32.099999999999994</v>
      </c>
      <c r="R255" s="1">
        <f>M255+(N255*3)+P255-Q255</f>
        <v>-54.899999999999991</v>
      </c>
      <c r="S255" s="5">
        <f>((((R255*(19-B255))*2)/(B255+2)-(B255+1))/100)+8</f>
        <v>7.0665000000000004</v>
      </c>
    </row>
    <row r="256" spans="1:19" x14ac:dyDescent="0.25">
      <c r="A256" s="6">
        <f t="shared" si="37"/>
        <v>7.0473999999999997</v>
      </c>
      <c r="B256" s="1">
        <v>8</v>
      </c>
      <c r="C256" s="1">
        <v>360</v>
      </c>
      <c r="D256" t="s">
        <v>343</v>
      </c>
      <c r="E256" t="s">
        <v>58</v>
      </c>
      <c r="F256" s="1" t="s">
        <v>513</v>
      </c>
      <c r="G256" s="1">
        <v>22</v>
      </c>
      <c r="H256" s="1">
        <v>220</v>
      </c>
      <c r="I256" s="1">
        <v>382</v>
      </c>
      <c r="J256" s="1">
        <v>318.39999999999998</v>
      </c>
      <c r="K256" s="1">
        <v>28.5</v>
      </c>
      <c r="L256" s="1">
        <v>0.6</v>
      </c>
      <c r="M256" s="1">
        <f t="shared" si="38"/>
        <v>140</v>
      </c>
      <c r="N256" s="1">
        <f t="shared" si="41"/>
        <v>-11.4</v>
      </c>
      <c r="O256" s="1">
        <f>32-G256</f>
        <v>10</v>
      </c>
      <c r="P256" s="1">
        <f t="shared" si="39"/>
        <v>20</v>
      </c>
      <c r="Q256" s="1">
        <f t="shared" si="40"/>
        <v>85.5</v>
      </c>
      <c r="R256" s="1">
        <f>M256+(N256*2)+P256-Q256</f>
        <v>51.699999999999989</v>
      </c>
      <c r="S256" s="5">
        <f>((((R256*(19-B256))*2)/(B256+2)-(B256+1))/100)+6</f>
        <v>7.0473999999999997</v>
      </c>
    </row>
    <row r="257" spans="1:20" x14ac:dyDescent="0.25">
      <c r="A257" s="6">
        <f t="shared" si="37"/>
        <v>7.0305</v>
      </c>
      <c r="B257" s="1">
        <v>10</v>
      </c>
      <c r="C257" s="1">
        <v>529</v>
      </c>
      <c r="D257" t="s">
        <v>501</v>
      </c>
      <c r="E257" t="s">
        <v>85</v>
      </c>
      <c r="F257" s="1" t="s">
        <v>511</v>
      </c>
      <c r="G257" s="1">
        <v>26</v>
      </c>
      <c r="H257" s="1">
        <v>385</v>
      </c>
      <c r="I257" s="1">
        <v>387</v>
      </c>
      <c r="J257" s="1">
        <v>386</v>
      </c>
      <c r="K257" s="1">
        <v>1</v>
      </c>
      <c r="L257" s="1">
        <v>0.9</v>
      </c>
      <c r="M257" s="1">
        <f t="shared" si="38"/>
        <v>-29</v>
      </c>
      <c r="N257" s="1">
        <f t="shared" si="41"/>
        <v>-11.1</v>
      </c>
      <c r="O257" s="1">
        <f>30-G257</f>
        <v>4</v>
      </c>
      <c r="P257" s="1">
        <f t="shared" si="39"/>
        <v>8</v>
      </c>
      <c r="Q257" s="1">
        <f t="shared" si="40"/>
        <v>3</v>
      </c>
      <c r="R257" s="1">
        <f>M257+(N257*3)+P257-Q257</f>
        <v>-57.3</v>
      </c>
      <c r="S257" s="5">
        <f>((((R257*(19-B257))*2)/(B257+2)-(B257+1))/100)+8</f>
        <v>7.0305</v>
      </c>
    </row>
    <row r="258" spans="1:20" x14ac:dyDescent="0.25">
      <c r="A258" s="6">
        <f t="shared" ref="A258:A321" si="42">S258+T258</f>
        <v>7.0209999999999999</v>
      </c>
      <c r="B258" s="1">
        <v>8</v>
      </c>
      <c r="C258" s="1">
        <v>355</v>
      </c>
      <c r="D258" t="s">
        <v>339</v>
      </c>
      <c r="E258" t="s">
        <v>32</v>
      </c>
      <c r="F258" s="1" t="s">
        <v>513</v>
      </c>
      <c r="G258" s="1">
        <v>25</v>
      </c>
      <c r="H258" s="1">
        <v>250</v>
      </c>
      <c r="I258" s="1">
        <v>384</v>
      </c>
      <c r="J258" s="1">
        <v>321.8</v>
      </c>
      <c r="K258" s="1">
        <v>33.9</v>
      </c>
      <c r="L258" s="1">
        <v>8.6</v>
      </c>
      <c r="M258" s="1">
        <f t="shared" ref="M258:M321" si="43">500-C258</f>
        <v>145</v>
      </c>
      <c r="N258" s="1">
        <f t="shared" si="41"/>
        <v>-3.4000000000000004</v>
      </c>
      <c r="O258" s="1">
        <f>32-G258</f>
        <v>7</v>
      </c>
      <c r="P258" s="1">
        <f t="shared" ref="P258:P321" si="44">O258*2</f>
        <v>14</v>
      </c>
      <c r="Q258" s="1">
        <f t="shared" ref="Q258:Q321" si="45">K258*3</f>
        <v>101.69999999999999</v>
      </c>
      <c r="R258" s="1">
        <f>M258+(N258*2)+P258-Q258</f>
        <v>50.5</v>
      </c>
      <c r="S258" s="5">
        <f>((((R258*(19-B258))*2)/(B258+2)-(B258+1))/100)+6</f>
        <v>7.0209999999999999</v>
      </c>
    </row>
    <row r="259" spans="1:20" x14ac:dyDescent="0.25">
      <c r="A259" s="6">
        <f t="shared" si="42"/>
        <v>6.9919999999999991</v>
      </c>
      <c r="B259" s="1">
        <v>7</v>
      </c>
      <c r="C259" s="1">
        <v>160</v>
      </c>
      <c r="D259" t="s">
        <v>200</v>
      </c>
      <c r="E259" t="s">
        <v>75</v>
      </c>
      <c r="F259" s="1" t="s">
        <v>512</v>
      </c>
      <c r="G259" s="1">
        <v>27</v>
      </c>
      <c r="H259" s="1">
        <v>123</v>
      </c>
      <c r="I259" s="1">
        <v>273</v>
      </c>
      <c r="J259" s="1">
        <v>179.3</v>
      </c>
      <c r="K259" s="1">
        <v>28.6</v>
      </c>
      <c r="L259" s="1">
        <v>9.5</v>
      </c>
      <c r="M259" s="1">
        <f t="shared" si="43"/>
        <v>340</v>
      </c>
      <c r="N259" s="1">
        <f t="shared" si="41"/>
        <v>-2.5</v>
      </c>
      <c r="O259" s="1">
        <f>35-G259</f>
        <v>8</v>
      </c>
      <c r="P259" s="1">
        <f t="shared" si="44"/>
        <v>16</v>
      </c>
      <c r="Q259" s="1">
        <f t="shared" si="45"/>
        <v>85.800000000000011</v>
      </c>
      <c r="R259" s="1">
        <f>M259+(N259*2)+P259-Q259</f>
        <v>265.2</v>
      </c>
      <c r="S259" s="5">
        <f>((((R259*(19-B259))*2)/(B259+2)-(B259+1))/100)</f>
        <v>6.9919999999999991</v>
      </c>
    </row>
    <row r="260" spans="1:20" x14ac:dyDescent="0.25">
      <c r="A260" s="6">
        <f t="shared" si="42"/>
        <v>6.9405000000000001</v>
      </c>
      <c r="B260" s="1">
        <v>10</v>
      </c>
      <c r="C260" s="1">
        <v>524</v>
      </c>
      <c r="D260" t="s">
        <v>496</v>
      </c>
      <c r="E260" t="s">
        <v>58</v>
      </c>
      <c r="F260" s="1" t="s">
        <v>511</v>
      </c>
      <c r="G260" s="1">
        <v>27</v>
      </c>
      <c r="H260" s="1">
        <v>373</v>
      </c>
      <c r="I260" s="1">
        <v>381</v>
      </c>
      <c r="J260" s="1">
        <v>377</v>
      </c>
      <c r="K260" s="1">
        <v>4</v>
      </c>
      <c r="L260" s="1">
        <v>0.9</v>
      </c>
      <c r="M260" s="1">
        <f t="shared" si="43"/>
        <v>-24</v>
      </c>
      <c r="N260" s="1">
        <f t="shared" si="41"/>
        <v>-11.1</v>
      </c>
      <c r="O260" s="1">
        <f>30-G260</f>
        <v>3</v>
      </c>
      <c r="P260" s="1">
        <f t="shared" si="44"/>
        <v>6</v>
      </c>
      <c r="Q260" s="1">
        <f t="shared" si="45"/>
        <v>12</v>
      </c>
      <c r="R260" s="1">
        <f>M260+(N260*3)+P260-Q260</f>
        <v>-63.3</v>
      </c>
      <c r="S260" s="5">
        <f>((((R260*(19-B260))*2)/(B260+2)-(B260+1))/100)+8</f>
        <v>6.9405000000000001</v>
      </c>
    </row>
    <row r="261" spans="1:20" x14ac:dyDescent="0.25">
      <c r="A261" s="6">
        <f t="shared" si="42"/>
        <v>13.9154</v>
      </c>
      <c r="B261" s="1">
        <v>8</v>
      </c>
      <c r="C261" s="1">
        <v>278</v>
      </c>
      <c r="D261" t="s">
        <v>285</v>
      </c>
      <c r="E261" t="s">
        <v>118</v>
      </c>
      <c r="F261" s="1" t="s">
        <v>510</v>
      </c>
      <c r="G261" s="1">
        <v>31</v>
      </c>
      <c r="H261" s="1">
        <v>165</v>
      </c>
      <c r="I261" s="1">
        <v>381</v>
      </c>
      <c r="J261" s="1">
        <v>283.89999999999998</v>
      </c>
      <c r="K261" s="1">
        <v>61.5</v>
      </c>
      <c r="L261" s="1">
        <v>18.100000000000001</v>
      </c>
      <c r="M261" s="1">
        <f t="shared" si="43"/>
        <v>222</v>
      </c>
      <c r="N261" s="1">
        <f>L261-18</f>
        <v>0.10000000000000142</v>
      </c>
      <c r="O261" s="1">
        <f>35-G261</f>
        <v>4</v>
      </c>
      <c r="P261" s="1">
        <f t="shared" si="44"/>
        <v>8</v>
      </c>
      <c r="Q261" s="1">
        <f t="shared" si="45"/>
        <v>184.5</v>
      </c>
      <c r="R261" s="1">
        <f>M261+(N261*2)+P261-Q261</f>
        <v>45.699999999999989</v>
      </c>
      <c r="S261" s="5">
        <f>((((R261*(19-B261))*2)/(B261+2)-(B261+1))/100)+7</f>
        <v>7.9154</v>
      </c>
      <c r="T261" s="1">
        <v>6</v>
      </c>
    </row>
    <row r="262" spans="1:20" x14ac:dyDescent="0.25">
      <c r="A262" s="6">
        <f t="shared" si="42"/>
        <v>6.9066666666666663</v>
      </c>
      <c r="B262" s="1">
        <v>7</v>
      </c>
      <c r="C262" s="1">
        <v>145</v>
      </c>
      <c r="D262" t="s">
        <v>185</v>
      </c>
      <c r="E262" t="s">
        <v>50</v>
      </c>
      <c r="F262" s="1" t="s">
        <v>512</v>
      </c>
      <c r="G262" s="1">
        <v>30</v>
      </c>
      <c r="H262" s="1">
        <v>53</v>
      </c>
      <c r="I262" s="1">
        <v>258</v>
      </c>
      <c r="J262" s="1">
        <v>158.30000000000001</v>
      </c>
      <c r="K262" s="1">
        <v>31</v>
      </c>
      <c r="L262" s="1">
        <v>7</v>
      </c>
      <c r="M262" s="1">
        <f t="shared" si="43"/>
        <v>355</v>
      </c>
      <c r="N262" s="1">
        <f t="shared" ref="N262:N272" si="46">L262-12</f>
        <v>-5</v>
      </c>
      <c r="O262" s="1">
        <f>35-G262</f>
        <v>5</v>
      </c>
      <c r="P262" s="1">
        <f t="shared" si="44"/>
        <v>10</v>
      </c>
      <c r="Q262" s="1">
        <f t="shared" si="45"/>
        <v>93</v>
      </c>
      <c r="R262" s="1">
        <f>M262+(N262*2)+P262-Q262</f>
        <v>262</v>
      </c>
      <c r="S262" s="5">
        <f>((((R262*(19-B262))*2)/(B262+2)-(B262+1))/100)</f>
        <v>6.9066666666666663</v>
      </c>
    </row>
    <row r="263" spans="1:20" x14ac:dyDescent="0.25">
      <c r="A263" s="6">
        <f t="shared" si="42"/>
        <v>6.8414999999999999</v>
      </c>
      <c r="B263" s="1">
        <v>10</v>
      </c>
      <c r="C263" s="1">
        <v>531</v>
      </c>
      <c r="D263" t="s">
        <v>503</v>
      </c>
      <c r="E263" t="s">
        <v>157</v>
      </c>
      <c r="F263" s="1" t="s">
        <v>511</v>
      </c>
      <c r="G263" s="1">
        <v>37</v>
      </c>
      <c r="H263" s="1">
        <v>384</v>
      </c>
      <c r="I263" s="1">
        <v>390</v>
      </c>
      <c r="J263" s="1">
        <v>387</v>
      </c>
      <c r="K263" s="1">
        <v>3</v>
      </c>
      <c r="L263" s="1">
        <v>6.7</v>
      </c>
      <c r="M263" s="1">
        <f t="shared" si="43"/>
        <v>-31</v>
      </c>
      <c r="N263" s="1">
        <f t="shared" si="46"/>
        <v>-5.3</v>
      </c>
      <c r="O263" s="1">
        <f>30-G263</f>
        <v>-7</v>
      </c>
      <c r="P263" s="1">
        <f t="shared" si="44"/>
        <v>-14</v>
      </c>
      <c r="Q263" s="1">
        <f t="shared" si="45"/>
        <v>9</v>
      </c>
      <c r="R263" s="1">
        <f>M263+(N263*3)+P263-Q263</f>
        <v>-69.900000000000006</v>
      </c>
      <c r="S263" s="5">
        <f>((((R263*(19-B263))*2)/(B263+2)-(B263+1))/100)+8</f>
        <v>6.8414999999999999</v>
      </c>
    </row>
    <row r="264" spans="1:20" x14ac:dyDescent="0.25">
      <c r="A264" s="6">
        <f t="shared" si="42"/>
        <v>6.8230000000000004</v>
      </c>
      <c r="B264" s="1">
        <v>8</v>
      </c>
      <c r="C264" s="1">
        <v>376</v>
      </c>
      <c r="D264" t="s">
        <v>359</v>
      </c>
      <c r="E264" t="s">
        <v>58</v>
      </c>
      <c r="F264" s="1" t="s">
        <v>513</v>
      </c>
      <c r="G264" s="1">
        <v>23</v>
      </c>
      <c r="H264" s="1">
        <v>267</v>
      </c>
      <c r="I264" s="1">
        <v>390</v>
      </c>
      <c r="J264" s="1">
        <v>336.8</v>
      </c>
      <c r="K264" s="1">
        <v>28.7</v>
      </c>
      <c r="L264" s="1">
        <v>4.8</v>
      </c>
      <c r="M264" s="1">
        <f t="shared" si="43"/>
        <v>124</v>
      </c>
      <c r="N264" s="1">
        <f t="shared" si="46"/>
        <v>-7.2</v>
      </c>
      <c r="O264" s="1">
        <f>32-G264</f>
        <v>9</v>
      </c>
      <c r="P264" s="1">
        <f t="shared" si="44"/>
        <v>18</v>
      </c>
      <c r="Q264" s="1">
        <f t="shared" si="45"/>
        <v>86.1</v>
      </c>
      <c r="R264" s="1">
        <f>M264+(N264*2)+P264-Q264</f>
        <v>41.5</v>
      </c>
      <c r="S264" s="5">
        <f>((((R264*(19-B264))*2)/(B264+2)-(B264+1))/100)+6</f>
        <v>6.8230000000000004</v>
      </c>
    </row>
    <row r="265" spans="1:20" x14ac:dyDescent="0.25">
      <c r="A265" s="6">
        <f t="shared" si="42"/>
        <v>6.8114999999999997</v>
      </c>
      <c r="B265" s="1">
        <v>10</v>
      </c>
      <c r="C265" s="1">
        <v>472</v>
      </c>
      <c r="D265" t="s">
        <v>446</v>
      </c>
      <c r="E265" t="s">
        <v>81</v>
      </c>
      <c r="F265" s="1" t="s">
        <v>511</v>
      </c>
      <c r="G265" s="1">
        <v>24</v>
      </c>
      <c r="H265" s="1">
        <v>312</v>
      </c>
      <c r="I265" s="1">
        <v>380</v>
      </c>
      <c r="J265" s="1">
        <v>358</v>
      </c>
      <c r="K265" s="1">
        <v>27</v>
      </c>
      <c r="L265" s="1">
        <v>1.7</v>
      </c>
      <c r="M265" s="1">
        <f t="shared" si="43"/>
        <v>28</v>
      </c>
      <c r="N265" s="1">
        <f t="shared" si="46"/>
        <v>-10.3</v>
      </c>
      <c r="O265" s="1">
        <f>30-G265</f>
        <v>6</v>
      </c>
      <c r="P265" s="1">
        <f t="shared" si="44"/>
        <v>12</v>
      </c>
      <c r="Q265" s="1">
        <f t="shared" si="45"/>
        <v>81</v>
      </c>
      <c r="R265" s="1">
        <f>M265+(N265*3)+P265-Q265</f>
        <v>-71.900000000000006</v>
      </c>
      <c r="S265" s="5">
        <f>((((R265*(19-B265))*2)/(B265+2)-(B265+1))/100)+8</f>
        <v>6.8114999999999997</v>
      </c>
    </row>
    <row r="266" spans="1:20" x14ac:dyDescent="0.25">
      <c r="A266" s="6">
        <f t="shared" si="42"/>
        <v>6.7934999999999999</v>
      </c>
      <c r="B266" s="1">
        <v>10</v>
      </c>
      <c r="C266" s="1">
        <v>476</v>
      </c>
      <c r="D266" t="s">
        <v>449</v>
      </c>
      <c r="E266" t="s">
        <v>129</v>
      </c>
      <c r="F266" s="1" t="s">
        <v>511</v>
      </c>
      <c r="G266" s="1">
        <v>28</v>
      </c>
      <c r="H266" s="1">
        <v>313</v>
      </c>
      <c r="I266" s="1">
        <v>376</v>
      </c>
      <c r="J266" s="1">
        <v>347.3</v>
      </c>
      <c r="K266" s="1">
        <v>26</v>
      </c>
      <c r="L266" s="1">
        <v>4.3</v>
      </c>
      <c r="M266" s="1">
        <f t="shared" si="43"/>
        <v>24</v>
      </c>
      <c r="N266" s="1">
        <f t="shared" si="46"/>
        <v>-7.7</v>
      </c>
      <c r="O266" s="1">
        <f>30-G266</f>
        <v>2</v>
      </c>
      <c r="P266" s="1">
        <f t="shared" si="44"/>
        <v>4</v>
      </c>
      <c r="Q266" s="1">
        <f t="shared" si="45"/>
        <v>78</v>
      </c>
      <c r="R266" s="1">
        <f>M266+(N266*3)+P266-Q266</f>
        <v>-73.099999999999994</v>
      </c>
      <c r="S266" s="5">
        <f>((((R266*(19-B266))*2)/(B266+2)-(B266+1))/100)+8</f>
        <v>6.7934999999999999</v>
      </c>
    </row>
    <row r="267" spans="1:20" x14ac:dyDescent="0.25">
      <c r="A267" s="6">
        <f t="shared" si="42"/>
        <v>6.702</v>
      </c>
      <c r="B267" s="1">
        <v>8</v>
      </c>
      <c r="C267" s="1">
        <v>407</v>
      </c>
      <c r="D267" t="s">
        <v>387</v>
      </c>
      <c r="E267" t="s">
        <v>85</v>
      </c>
      <c r="F267" s="1" t="s">
        <v>513</v>
      </c>
      <c r="G267" s="1">
        <v>26</v>
      </c>
      <c r="H267" s="1">
        <v>244</v>
      </c>
      <c r="I267" s="1">
        <v>364</v>
      </c>
      <c r="J267" s="1">
        <v>326.5</v>
      </c>
      <c r="K267" s="1">
        <v>21.2</v>
      </c>
      <c r="L267" s="1">
        <v>9.3000000000000007</v>
      </c>
      <c r="M267" s="1">
        <f t="shared" si="43"/>
        <v>93</v>
      </c>
      <c r="N267" s="1">
        <f t="shared" si="46"/>
        <v>-2.6999999999999993</v>
      </c>
      <c r="O267" s="1">
        <f>32-G267</f>
        <v>6</v>
      </c>
      <c r="P267" s="1">
        <f t="shared" si="44"/>
        <v>12</v>
      </c>
      <c r="Q267" s="1">
        <f t="shared" si="45"/>
        <v>63.599999999999994</v>
      </c>
      <c r="R267" s="1">
        <f>M267+(N267*2)+P267-Q267</f>
        <v>36</v>
      </c>
      <c r="S267" s="5">
        <f>((((R267*(19-B267))*2)/(B267+2)-(B267+1))/100)+6</f>
        <v>6.702</v>
      </c>
    </row>
    <row r="268" spans="1:20" x14ac:dyDescent="0.25">
      <c r="A268" s="6">
        <f t="shared" si="42"/>
        <v>6.6418181818181816</v>
      </c>
      <c r="B268" s="1">
        <v>9</v>
      </c>
      <c r="C268" s="1">
        <v>405</v>
      </c>
      <c r="D268" t="s">
        <v>385</v>
      </c>
      <c r="E268" t="s">
        <v>58</v>
      </c>
      <c r="F268" s="1" t="s">
        <v>513</v>
      </c>
      <c r="G268" s="1">
        <v>24</v>
      </c>
      <c r="H268" s="1">
        <v>291</v>
      </c>
      <c r="I268" s="1">
        <v>383</v>
      </c>
      <c r="J268" s="1">
        <v>352.9</v>
      </c>
      <c r="K268" s="1">
        <v>15.4</v>
      </c>
      <c r="L268" s="1">
        <v>0</v>
      </c>
      <c r="M268" s="1">
        <f t="shared" si="43"/>
        <v>95</v>
      </c>
      <c r="N268" s="1">
        <f t="shared" si="46"/>
        <v>-12</v>
      </c>
      <c r="O268" s="1">
        <f>32-G268</f>
        <v>8</v>
      </c>
      <c r="P268" s="1">
        <f t="shared" si="44"/>
        <v>16</v>
      </c>
      <c r="Q268" s="1">
        <f t="shared" si="45"/>
        <v>46.2</v>
      </c>
      <c r="R268" s="1">
        <f>M268+(N268*2)+P268-Q268</f>
        <v>40.799999999999997</v>
      </c>
      <c r="S268" s="5">
        <f>((((R268*(19-B268))*2)/(B268+2)-(B268+1))/100)+6</f>
        <v>6.6418181818181816</v>
      </c>
    </row>
    <row r="269" spans="1:20" x14ac:dyDescent="0.25">
      <c r="A269" s="6">
        <f t="shared" si="42"/>
        <v>6.6389999999999993</v>
      </c>
      <c r="B269" s="1">
        <v>10</v>
      </c>
      <c r="C269" s="1">
        <v>413</v>
      </c>
      <c r="D269" t="s">
        <v>392</v>
      </c>
      <c r="E269" t="s">
        <v>81</v>
      </c>
      <c r="F269" s="1" t="s">
        <v>511</v>
      </c>
      <c r="G269" s="1">
        <v>30</v>
      </c>
      <c r="H269" s="1">
        <v>227</v>
      </c>
      <c r="I269" s="1">
        <v>382</v>
      </c>
      <c r="J269" s="1">
        <v>316</v>
      </c>
      <c r="K269" s="1">
        <v>50.1</v>
      </c>
      <c r="L269" s="1">
        <v>5.3</v>
      </c>
      <c r="M269" s="1">
        <f t="shared" si="43"/>
        <v>87</v>
      </c>
      <c r="N269" s="1">
        <f t="shared" si="46"/>
        <v>-6.7</v>
      </c>
      <c r="O269" s="1">
        <f>30-G269</f>
        <v>0</v>
      </c>
      <c r="P269" s="1">
        <f t="shared" si="44"/>
        <v>0</v>
      </c>
      <c r="Q269" s="1">
        <f t="shared" si="45"/>
        <v>150.30000000000001</v>
      </c>
      <c r="R269" s="1">
        <f>M269+(N269*3)+P269-Q269</f>
        <v>-83.4</v>
      </c>
      <c r="S269" s="5">
        <f>((((R269*(19-B269))*2)/(B269+2)-(B269+1))/100)+8</f>
        <v>6.6389999999999993</v>
      </c>
    </row>
    <row r="270" spans="1:20" x14ac:dyDescent="0.25">
      <c r="A270" s="6">
        <f t="shared" si="42"/>
        <v>6.5327272727272732</v>
      </c>
      <c r="B270" s="1">
        <v>9</v>
      </c>
      <c r="C270" s="1">
        <v>397</v>
      </c>
      <c r="D270" t="s">
        <v>379</v>
      </c>
      <c r="E270" t="s">
        <v>65</v>
      </c>
      <c r="F270" s="1" t="s">
        <v>513</v>
      </c>
      <c r="G270" s="1">
        <v>25</v>
      </c>
      <c r="H270" s="1">
        <v>261</v>
      </c>
      <c r="I270" s="1">
        <v>339</v>
      </c>
      <c r="J270" s="1">
        <v>305.2</v>
      </c>
      <c r="K270" s="1">
        <v>23.8</v>
      </c>
      <c r="L270" s="1">
        <v>6.6</v>
      </c>
      <c r="M270" s="1">
        <f t="shared" si="43"/>
        <v>103</v>
      </c>
      <c r="N270" s="1">
        <f t="shared" si="46"/>
        <v>-5.4</v>
      </c>
      <c r="O270" s="1">
        <f>32-G270</f>
        <v>7</v>
      </c>
      <c r="P270" s="1">
        <f t="shared" si="44"/>
        <v>14</v>
      </c>
      <c r="Q270" s="1">
        <f t="shared" si="45"/>
        <v>71.400000000000006</v>
      </c>
      <c r="R270" s="1">
        <f>M270+(N270*2)+P270-Q270</f>
        <v>34.799999999999997</v>
      </c>
      <c r="S270" s="5">
        <f>((((R270*(19-B270))*2)/(B270+2)-(B270+1))/100)+6</f>
        <v>6.5327272727272732</v>
      </c>
    </row>
    <row r="271" spans="1:20" x14ac:dyDescent="0.25">
      <c r="A271" s="6">
        <f t="shared" si="42"/>
        <v>6.4490000000000007</v>
      </c>
      <c r="B271" s="1">
        <v>8</v>
      </c>
      <c r="C271" s="1">
        <v>306</v>
      </c>
      <c r="D271" t="s">
        <v>302</v>
      </c>
      <c r="E271" t="s">
        <v>81</v>
      </c>
      <c r="F271" s="1" t="s">
        <v>513</v>
      </c>
      <c r="G271" s="1">
        <v>23</v>
      </c>
      <c r="H271" s="1">
        <v>202</v>
      </c>
      <c r="I271" s="1">
        <v>390</v>
      </c>
      <c r="J271" s="1">
        <v>291.7</v>
      </c>
      <c r="K271" s="1">
        <v>57.3</v>
      </c>
      <c r="L271" s="1">
        <v>4.2</v>
      </c>
      <c r="M271" s="1">
        <f t="shared" si="43"/>
        <v>194</v>
      </c>
      <c r="N271" s="1">
        <f t="shared" si="46"/>
        <v>-7.8</v>
      </c>
      <c r="O271" s="1">
        <f>32-G271</f>
        <v>9</v>
      </c>
      <c r="P271" s="1">
        <f t="shared" si="44"/>
        <v>18</v>
      </c>
      <c r="Q271" s="1">
        <f t="shared" si="45"/>
        <v>171.89999999999998</v>
      </c>
      <c r="R271" s="1">
        <f>M271+(N271*2)+P271-Q271</f>
        <v>24.500000000000028</v>
      </c>
      <c r="S271" s="5">
        <f>((((R271*(19-B271))*2)/(B271+2)-(B271+1))/100)+6</f>
        <v>6.4490000000000007</v>
      </c>
    </row>
    <row r="272" spans="1:20" x14ac:dyDescent="0.25">
      <c r="A272" s="6">
        <f t="shared" si="42"/>
        <v>6.4182000000000006</v>
      </c>
      <c r="B272" s="1">
        <v>8</v>
      </c>
      <c r="C272" s="1">
        <v>399</v>
      </c>
      <c r="D272" t="s">
        <v>381</v>
      </c>
      <c r="E272" t="s">
        <v>34</v>
      </c>
      <c r="F272" s="1" t="s">
        <v>513</v>
      </c>
      <c r="G272" s="1">
        <v>28</v>
      </c>
      <c r="H272" s="1">
        <v>298</v>
      </c>
      <c r="I272" s="1">
        <v>366</v>
      </c>
      <c r="J272" s="1">
        <v>322.8</v>
      </c>
      <c r="K272" s="1">
        <v>22.7</v>
      </c>
      <c r="L272" s="1">
        <v>3.1</v>
      </c>
      <c r="M272" s="1">
        <f t="shared" si="43"/>
        <v>101</v>
      </c>
      <c r="N272" s="1">
        <f t="shared" si="46"/>
        <v>-8.9</v>
      </c>
      <c r="O272" s="1">
        <f>32-G272</f>
        <v>4</v>
      </c>
      <c r="P272" s="1">
        <f t="shared" si="44"/>
        <v>8</v>
      </c>
      <c r="Q272" s="1">
        <f t="shared" si="45"/>
        <v>68.099999999999994</v>
      </c>
      <c r="R272" s="1">
        <f>M272+(N272*2)+P272-Q272</f>
        <v>23.100000000000009</v>
      </c>
      <c r="S272" s="5">
        <f>((((R272*(19-B272))*2)/(B272+2)-(B272+1))/100)+6</f>
        <v>6.4182000000000006</v>
      </c>
    </row>
    <row r="273" spans="1:19" x14ac:dyDescent="0.25">
      <c r="A273" s="6">
        <f t="shared" si="42"/>
        <v>13.378666666666666</v>
      </c>
      <c r="B273" s="1">
        <v>7</v>
      </c>
      <c r="C273" s="1">
        <v>159</v>
      </c>
      <c r="D273" t="s">
        <v>199</v>
      </c>
      <c r="E273" t="s">
        <v>11</v>
      </c>
      <c r="F273" s="1" t="s">
        <v>510</v>
      </c>
      <c r="G273" s="1">
        <v>23</v>
      </c>
      <c r="H273" s="1">
        <v>112</v>
      </c>
      <c r="I273" s="1">
        <v>284</v>
      </c>
      <c r="J273" s="1">
        <v>179.2</v>
      </c>
      <c r="K273" s="1">
        <v>38</v>
      </c>
      <c r="L273" s="1">
        <v>13.6</v>
      </c>
      <c r="M273" s="1">
        <f t="shared" si="43"/>
        <v>341</v>
      </c>
      <c r="N273" s="1">
        <f>L273-18</f>
        <v>-4.4000000000000004</v>
      </c>
      <c r="O273" s="1">
        <f>35-G273</f>
        <v>12</v>
      </c>
      <c r="P273" s="1">
        <f t="shared" si="44"/>
        <v>24</v>
      </c>
      <c r="Q273" s="1">
        <f t="shared" si="45"/>
        <v>114</v>
      </c>
      <c r="R273" s="1">
        <f>M273+(N273*2)+P273-Q273</f>
        <v>242.2</v>
      </c>
      <c r="S273" s="5">
        <f>((((R273*(19-B273))*2)/(B273+2)-(B273+1))/100)+7</f>
        <v>13.378666666666666</v>
      </c>
    </row>
    <row r="274" spans="1:19" x14ac:dyDescent="0.25">
      <c r="A274" s="6">
        <f t="shared" si="42"/>
        <v>6.3672727272727272</v>
      </c>
      <c r="B274" s="1">
        <v>9</v>
      </c>
      <c r="C274" s="1">
        <v>309</v>
      </c>
      <c r="D274" t="s">
        <v>305</v>
      </c>
      <c r="E274" t="s">
        <v>103</v>
      </c>
      <c r="F274" s="1" t="s">
        <v>513</v>
      </c>
      <c r="G274" s="1">
        <v>32</v>
      </c>
      <c r="H274" s="1">
        <v>218</v>
      </c>
      <c r="I274" s="1">
        <v>424</v>
      </c>
      <c r="J274" s="1">
        <v>304.89999999999998</v>
      </c>
      <c r="K274" s="1">
        <v>51.9</v>
      </c>
      <c r="L274" s="1">
        <v>7.2</v>
      </c>
      <c r="M274" s="1">
        <f t="shared" si="43"/>
        <v>191</v>
      </c>
      <c r="N274" s="1">
        <f t="shared" ref="N274:N289" si="47">L274-12</f>
        <v>-4.8</v>
      </c>
      <c r="O274" s="1">
        <f>32-G274</f>
        <v>0</v>
      </c>
      <c r="P274" s="1">
        <f t="shared" si="44"/>
        <v>0</v>
      </c>
      <c r="Q274" s="1">
        <f t="shared" si="45"/>
        <v>155.69999999999999</v>
      </c>
      <c r="R274" s="1">
        <f>M274+(N274*2)+P274-Q274</f>
        <v>25.700000000000017</v>
      </c>
      <c r="S274" s="5">
        <f>((((R274*(19-B274))*2)/(B274+2)-(B274+1))/100)+6</f>
        <v>6.3672727272727272</v>
      </c>
    </row>
    <row r="275" spans="1:19" x14ac:dyDescent="0.25">
      <c r="A275" s="6">
        <f t="shared" si="42"/>
        <v>6.3120000000000003</v>
      </c>
      <c r="B275" s="1">
        <v>10</v>
      </c>
      <c r="C275" s="1">
        <v>404</v>
      </c>
      <c r="D275" t="s">
        <v>384</v>
      </c>
      <c r="E275" t="s">
        <v>54</v>
      </c>
      <c r="F275" s="1" t="s">
        <v>511</v>
      </c>
      <c r="G275" s="1">
        <v>28</v>
      </c>
      <c r="H275" s="1">
        <v>238</v>
      </c>
      <c r="I275" s="1">
        <v>426</v>
      </c>
      <c r="J275" s="1">
        <v>314</v>
      </c>
      <c r="K275" s="1">
        <v>61.8</v>
      </c>
      <c r="L275" s="1">
        <v>5.4</v>
      </c>
      <c r="M275" s="1">
        <f t="shared" si="43"/>
        <v>96</v>
      </c>
      <c r="N275" s="1">
        <f t="shared" si="47"/>
        <v>-6.6</v>
      </c>
      <c r="O275" s="1">
        <f>30-G275</f>
        <v>2</v>
      </c>
      <c r="P275" s="1">
        <f t="shared" si="44"/>
        <v>4</v>
      </c>
      <c r="Q275" s="1">
        <f t="shared" si="45"/>
        <v>185.39999999999998</v>
      </c>
      <c r="R275" s="1">
        <f>M275+(N275*3)+P275-Q275</f>
        <v>-105.19999999999997</v>
      </c>
      <c r="S275" s="5">
        <f>((((R275*(19-B275))*2)/(B275+2)-(B275+1))/100)+8</f>
        <v>6.3120000000000003</v>
      </c>
    </row>
    <row r="276" spans="1:19" x14ac:dyDescent="0.25">
      <c r="A276" s="6">
        <f t="shared" si="42"/>
        <v>6.250909090909091</v>
      </c>
      <c r="B276" s="1">
        <v>9</v>
      </c>
      <c r="C276" s="1">
        <v>356</v>
      </c>
      <c r="D276" t="s">
        <v>340</v>
      </c>
      <c r="E276" t="s">
        <v>81</v>
      </c>
      <c r="F276" s="1" t="s">
        <v>513</v>
      </c>
      <c r="G276" s="1">
        <v>27</v>
      </c>
      <c r="H276" s="1">
        <v>203</v>
      </c>
      <c r="I276" s="1">
        <v>370</v>
      </c>
      <c r="J276" s="1">
        <v>314.60000000000002</v>
      </c>
      <c r="K276" s="1">
        <v>36.700000000000003</v>
      </c>
      <c r="L276" s="1">
        <v>-0.3</v>
      </c>
      <c r="M276" s="1">
        <f t="shared" si="43"/>
        <v>144</v>
      </c>
      <c r="N276" s="1">
        <f t="shared" si="47"/>
        <v>-12.3</v>
      </c>
      <c r="O276" s="1">
        <f>32-G276</f>
        <v>5</v>
      </c>
      <c r="P276" s="1">
        <f t="shared" si="44"/>
        <v>10</v>
      </c>
      <c r="Q276" s="1">
        <f t="shared" si="45"/>
        <v>110.10000000000001</v>
      </c>
      <c r="R276" s="1">
        <f>M276+(N276*2)+P276-Q276</f>
        <v>19.299999999999997</v>
      </c>
      <c r="S276" s="5">
        <f>((((R276*(19-B276))*2)/(B276+2)-(B276+1))/100)+6</f>
        <v>6.250909090909091</v>
      </c>
    </row>
    <row r="277" spans="1:19" x14ac:dyDescent="0.25">
      <c r="A277" s="6">
        <f t="shared" si="42"/>
        <v>6.1950000000000003</v>
      </c>
      <c r="B277" s="1">
        <v>10</v>
      </c>
      <c r="C277" s="1">
        <v>500</v>
      </c>
      <c r="D277" t="s">
        <v>472</v>
      </c>
      <c r="E277" t="s">
        <v>129</v>
      </c>
      <c r="F277" s="1" t="s">
        <v>511</v>
      </c>
      <c r="G277" s="1">
        <v>25</v>
      </c>
      <c r="H277" s="1">
        <v>322</v>
      </c>
      <c r="I277" s="1">
        <v>387</v>
      </c>
      <c r="J277" s="1">
        <v>365</v>
      </c>
      <c r="K277" s="1">
        <v>30.4</v>
      </c>
      <c r="L277" s="1">
        <v>1.4</v>
      </c>
      <c r="M277" s="1">
        <f t="shared" si="43"/>
        <v>0</v>
      </c>
      <c r="N277" s="1">
        <f t="shared" si="47"/>
        <v>-10.6</v>
      </c>
      <c r="O277" s="1">
        <f>30-G277</f>
        <v>5</v>
      </c>
      <c r="P277" s="1">
        <f t="shared" si="44"/>
        <v>10</v>
      </c>
      <c r="Q277" s="1">
        <f t="shared" si="45"/>
        <v>91.199999999999989</v>
      </c>
      <c r="R277" s="1">
        <f>M277+(N277*3)+P277-Q277</f>
        <v>-112.99999999999999</v>
      </c>
      <c r="S277" s="5">
        <f>((((R277*(19-B277))*2)/(B277+2)-(B277+1))/100)+8</f>
        <v>6.1950000000000003</v>
      </c>
    </row>
    <row r="278" spans="1:19" x14ac:dyDescent="0.25">
      <c r="A278" s="6">
        <f t="shared" si="42"/>
        <v>6.1645000000000003</v>
      </c>
      <c r="B278" s="1">
        <v>10</v>
      </c>
      <c r="C278" s="1">
        <v>398</v>
      </c>
      <c r="D278" t="s">
        <v>380</v>
      </c>
      <c r="E278" t="s">
        <v>32</v>
      </c>
      <c r="F278" s="1" t="s">
        <v>513</v>
      </c>
      <c r="G278" s="1">
        <v>25</v>
      </c>
      <c r="H278" s="1">
        <v>243</v>
      </c>
      <c r="I278" s="1">
        <v>359</v>
      </c>
      <c r="J278" s="1">
        <v>322.3</v>
      </c>
      <c r="K278" s="1">
        <v>28.5</v>
      </c>
      <c r="L278" s="1">
        <v>5.9</v>
      </c>
      <c r="M278" s="1">
        <f t="shared" si="43"/>
        <v>102</v>
      </c>
      <c r="N278" s="1">
        <f t="shared" si="47"/>
        <v>-6.1</v>
      </c>
      <c r="O278" s="1">
        <f>32-G278</f>
        <v>7</v>
      </c>
      <c r="P278" s="1">
        <f t="shared" si="44"/>
        <v>14</v>
      </c>
      <c r="Q278" s="1">
        <f t="shared" si="45"/>
        <v>85.5</v>
      </c>
      <c r="R278" s="1">
        <f>M278+(N278*2)+P278-Q278</f>
        <v>18.299999999999997</v>
      </c>
      <c r="S278" s="5">
        <f>((((R278*(19-B278))*2)/(B278+2)-(B278+1))/100)+6</f>
        <v>6.1645000000000003</v>
      </c>
    </row>
    <row r="279" spans="1:19" x14ac:dyDescent="0.25">
      <c r="A279" s="6">
        <f t="shared" si="42"/>
        <v>6.1306666666666665</v>
      </c>
      <c r="B279" s="1">
        <v>7</v>
      </c>
      <c r="C279" s="1">
        <v>183</v>
      </c>
      <c r="D279" t="s">
        <v>218</v>
      </c>
      <c r="E279" t="s">
        <v>34</v>
      </c>
      <c r="F279" s="1" t="s">
        <v>512</v>
      </c>
      <c r="G279" s="1">
        <v>24</v>
      </c>
      <c r="H279" s="1">
        <v>127</v>
      </c>
      <c r="I279" s="1">
        <v>299</v>
      </c>
      <c r="J279" s="1">
        <v>209.8</v>
      </c>
      <c r="K279" s="1">
        <v>31.1</v>
      </c>
      <c r="L279" s="1">
        <v>5.6</v>
      </c>
      <c r="M279" s="1">
        <f t="shared" si="43"/>
        <v>317</v>
      </c>
      <c r="N279" s="1">
        <f t="shared" si="47"/>
        <v>-6.4</v>
      </c>
      <c r="O279" s="1">
        <f>35-G279</f>
        <v>11</v>
      </c>
      <c r="P279" s="1">
        <f t="shared" si="44"/>
        <v>22</v>
      </c>
      <c r="Q279" s="1">
        <f t="shared" si="45"/>
        <v>93.300000000000011</v>
      </c>
      <c r="R279" s="1">
        <f>M279+(N279*2)+P279-Q279</f>
        <v>232.89999999999998</v>
      </c>
      <c r="S279" s="5">
        <f>((((R279*(19-B279))*2)/(B279+2)-(B279+1))/100)</f>
        <v>6.1306666666666665</v>
      </c>
    </row>
    <row r="280" spans="1:19" x14ac:dyDescent="0.25">
      <c r="A280" s="6">
        <f t="shared" si="42"/>
        <v>6.1274999999999995</v>
      </c>
      <c r="B280" s="1">
        <v>10</v>
      </c>
      <c r="C280" s="1">
        <v>523</v>
      </c>
      <c r="D280" t="s">
        <v>495</v>
      </c>
      <c r="E280" t="s">
        <v>157</v>
      </c>
      <c r="F280" s="1" t="s">
        <v>511</v>
      </c>
      <c r="G280" s="1">
        <v>24</v>
      </c>
      <c r="H280" s="1">
        <v>362</v>
      </c>
      <c r="I280" s="1">
        <v>430</v>
      </c>
      <c r="J280" s="1">
        <v>393</v>
      </c>
      <c r="K280" s="1">
        <v>28.1</v>
      </c>
      <c r="L280" s="1">
        <v>4.5999999999999996</v>
      </c>
      <c r="M280" s="1">
        <f t="shared" si="43"/>
        <v>-23</v>
      </c>
      <c r="N280" s="1">
        <f t="shared" si="47"/>
        <v>-7.4</v>
      </c>
      <c r="O280" s="1">
        <f>30-G280</f>
        <v>6</v>
      </c>
      <c r="P280" s="1">
        <f t="shared" si="44"/>
        <v>12</v>
      </c>
      <c r="Q280" s="1">
        <f t="shared" si="45"/>
        <v>84.300000000000011</v>
      </c>
      <c r="R280" s="1">
        <f>M280+(N280*3)+P280-Q280</f>
        <v>-117.50000000000001</v>
      </c>
      <c r="S280" s="5">
        <f>((((R280*(19-B280))*2)/(B280+2)-(B280+1))/100)+8</f>
        <v>6.1274999999999995</v>
      </c>
    </row>
    <row r="281" spans="1:19" x14ac:dyDescent="0.25">
      <c r="A281" s="6">
        <f t="shared" si="42"/>
        <v>6.0985000000000005</v>
      </c>
      <c r="B281" s="1">
        <v>10</v>
      </c>
      <c r="C281" s="1">
        <v>381</v>
      </c>
      <c r="D281" t="s">
        <v>363</v>
      </c>
      <c r="E281" t="s">
        <v>58</v>
      </c>
      <c r="F281" s="1" t="s">
        <v>513</v>
      </c>
      <c r="G281" s="1">
        <v>25</v>
      </c>
      <c r="H281" s="1">
        <v>201</v>
      </c>
      <c r="I281" s="1">
        <v>341</v>
      </c>
      <c r="J281" s="1">
        <v>278.3</v>
      </c>
      <c r="K281" s="1">
        <v>35.299999999999997</v>
      </c>
      <c r="L281" s="1">
        <v>5.4</v>
      </c>
      <c r="M281" s="1">
        <f t="shared" si="43"/>
        <v>119</v>
      </c>
      <c r="N281" s="1">
        <f t="shared" si="47"/>
        <v>-6.6</v>
      </c>
      <c r="O281" s="1">
        <f>32-G281</f>
        <v>7</v>
      </c>
      <c r="P281" s="1">
        <f t="shared" si="44"/>
        <v>14</v>
      </c>
      <c r="Q281" s="1">
        <f t="shared" si="45"/>
        <v>105.89999999999999</v>
      </c>
      <c r="R281" s="1">
        <f>M281+(N281*2)+P281-Q281</f>
        <v>13.900000000000006</v>
      </c>
      <c r="S281" s="5">
        <f>((((R281*(19-B281))*2)/(B281+2)-(B281+1))/100)+6</f>
        <v>6.0985000000000005</v>
      </c>
    </row>
    <row r="282" spans="1:19" x14ac:dyDescent="0.25">
      <c r="A282" s="6">
        <f t="shared" si="42"/>
        <v>5.9680000000000009</v>
      </c>
      <c r="B282" s="1">
        <v>7</v>
      </c>
      <c r="C282" s="1">
        <v>193</v>
      </c>
      <c r="D282" t="s">
        <v>225</v>
      </c>
      <c r="E282" t="s">
        <v>43</v>
      </c>
      <c r="F282" s="1" t="s">
        <v>512</v>
      </c>
      <c r="G282" s="1">
        <v>26</v>
      </c>
      <c r="H282" s="1">
        <v>150</v>
      </c>
      <c r="I282" s="1">
        <v>265</v>
      </c>
      <c r="J282" s="1">
        <v>218.8</v>
      </c>
      <c r="K282" s="1">
        <v>28.6</v>
      </c>
      <c r="L282" s="1">
        <v>5.8</v>
      </c>
      <c r="M282" s="1">
        <f t="shared" si="43"/>
        <v>307</v>
      </c>
      <c r="N282" s="1">
        <f t="shared" si="47"/>
        <v>-6.2</v>
      </c>
      <c r="O282" s="1">
        <f>35-G282</f>
        <v>9</v>
      </c>
      <c r="P282" s="1">
        <f t="shared" si="44"/>
        <v>18</v>
      </c>
      <c r="Q282" s="1">
        <f t="shared" si="45"/>
        <v>85.800000000000011</v>
      </c>
      <c r="R282" s="1">
        <f>M282+(N282*2)+P282-Q282</f>
        <v>226.8</v>
      </c>
      <c r="S282" s="5">
        <f>((((R282*(19-B282))*2)/(B282+2)-(B282+1))/100)</f>
        <v>5.9680000000000009</v>
      </c>
    </row>
    <row r="283" spans="1:19" x14ac:dyDescent="0.25">
      <c r="A283" s="6">
        <f t="shared" si="42"/>
        <v>5.9604999999999997</v>
      </c>
      <c r="B283" s="1">
        <v>10</v>
      </c>
      <c r="C283" s="1">
        <v>467</v>
      </c>
      <c r="D283" t="s">
        <v>441</v>
      </c>
      <c r="E283" t="s">
        <v>103</v>
      </c>
      <c r="F283" s="1" t="s">
        <v>513</v>
      </c>
      <c r="G283" s="1">
        <v>27</v>
      </c>
      <c r="H283" s="1">
        <v>345</v>
      </c>
      <c r="I283" s="1">
        <v>377</v>
      </c>
      <c r="J283" s="1">
        <v>363.4</v>
      </c>
      <c r="K283" s="1">
        <v>10.3</v>
      </c>
      <c r="L283" s="1">
        <v>8.3000000000000007</v>
      </c>
      <c r="M283" s="1">
        <f t="shared" si="43"/>
        <v>33</v>
      </c>
      <c r="N283" s="1">
        <f t="shared" si="47"/>
        <v>-3.6999999999999993</v>
      </c>
      <c r="O283" s="1">
        <f>32-G283</f>
        <v>5</v>
      </c>
      <c r="P283" s="1">
        <f t="shared" si="44"/>
        <v>10</v>
      </c>
      <c r="Q283" s="1">
        <f t="shared" si="45"/>
        <v>30.900000000000002</v>
      </c>
      <c r="R283" s="1">
        <f>M283+(N283*2)+P283-Q283</f>
        <v>4.6999999999999993</v>
      </c>
      <c r="S283" s="5">
        <f>((((R283*(19-B283))*2)/(B283+2)-(B283+1))/100)+6</f>
        <v>5.9604999999999997</v>
      </c>
    </row>
    <row r="284" spans="1:19" x14ac:dyDescent="0.25">
      <c r="A284" s="6">
        <f t="shared" si="42"/>
        <v>5.9574999999999996</v>
      </c>
      <c r="B284" s="1">
        <v>10</v>
      </c>
      <c r="C284" s="1">
        <v>384</v>
      </c>
      <c r="D284" t="s">
        <v>366</v>
      </c>
      <c r="E284" t="s">
        <v>50</v>
      </c>
      <c r="F284" s="1" t="s">
        <v>513</v>
      </c>
      <c r="G284" s="1">
        <v>24</v>
      </c>
      <c r="H284" s="1">
        <v>243</v>
      </c>
      <c r="I284" s="1">
        <v>399</v>
      </c>
      <c r="J284" s="1">
        <v>337.4</v>
      </c>
      <c r="K284" s="1">
        <v>35.700000000000003</v>
      </c>
      <c r="L284" s="1">
        <v>1.8</v>
      </c>
      <c r="M284" s="1">
        <f t="shared" si="43"/>
        <v>116</v>
      </c>
      <c r="N284" s="1">
        <f t="shared" si="47"/>
        <v>-10.199999999999999</v>
      </c>
      <c r="O284" s="1">
        <f>32-G284</f>
        <v>8</v>
      </c>
      <c r="P284" s="1">
        <f t="shared" si="44"/>
        <v>16</v>
      </c>
      <c r="Q284" s="1">
        <f t="shared" si="45"/>
        <v>107.10000000000001</v>
      </c>
      <c r="R284" s="1">
        <f>M284+(N284*2)+P284-Q284</f>
        <v>4.4999999999999858</v>
      </c>
      <c r="S284" s="5">
        <f>((((R284*(19-B284))*2)/(B284+2)-(B284+1))/100)+6</f>
        <v>5.9574999999999996</v>
      </c>
    </row>
    <row r="285" spans="1:19" x14ac:dyDescent="0.25">
      <c r="A285" s="6">
        <f t="shared" si="42"/>
        <v>5.9414999999999996</v>
      </c>
      <c r="B285" s="1">
        <v>10</v>
      </c>
      <c r="C285" s="1">
        <v>406</v>
      </c>
      <c r="D285" t="s">
        <v>386</v>
      </c>
      <c r="E285" t="s">
        <v>103</v>
      </c>
      <c r="F285" s="1" t="s">
        <v>511</v>
      </c>
      <c r="G285" s="1">
        <v>23</v>
      </c>
      <c r="H285" s="1">
        <v>186</v>
      </c>
      <c r="I285" s="1">
        <v>371</v>
      </c>
      <c r="J285" s="1">
        <v>310.60000000000002</v>
      </c>
      <c r="K285" s="1">
        <v>67.3</v>
      </c>
      <c r="L285" s="1">
        <v>0</v>
      </c>
      <c r="M285" s="1">
        <f t="shared" si="43"/>
        <v>94</v>
      </c>
      <c r="N285" s="1">
        <f t="shared" si="47"/>
        <v>-12</v>
      </c>
      <c r="O285" s="1">
        <f>30-G285</f>
        <v>7</v>
      </c>
      <c r="P285" s="1">
        <f t="shared" si="44"/>
        <v>14</v>
      </c>
      <c r="Q285" s="1">
        <f t="shared" si="45"/>
        <v>201.89999999999998</v>
      </c>
      <c r="R285" s="1">
        <f>M285+(N285*3)+P285-Q285</f>
        <v>-129.89999999999998</v>
      </c>
      <c r="S285" s="5">
        <f>((((R285*(19-B285))*2)/(B285+2)-(B285+1))/100)+8</f>
        <v>5.9414999999999996</v>
      </c>
    </row>
    <row r="286" spans="1:19" x14ac:dyDescent="0.25">
      <c r="A286" s="6">
        <f t="shared" si="42"/>
        <v>5.8419999999999996</v>
      </c>
      <c r="B286" s="1">
        <v>10</v>
      </c>
      <c r="C286" s="1">
        <v>431</v>
      </c>
      <c r="D286" t="s">
        <v>407</v>
      </c>
      <c r="E286" t="s">
        <v>11</v>
      </c>
      <c r="F286" s="1" t="s">
        <v>513</v>
      </c>
      <c r="G286" s="1">
        <v>25</v>
      </c>
      <c r="H286" s="1">
        <v>269</v>
      </c>
      <c r="I286" s="1">
        <v>386</v>
      </c>
      <c r="J286" s="1">
        <v>346.3</v>
      </c>
      <c r="K286" s="1">
        <v>22.2</v>
      </c>
      <c r="L286" s="1">
        <v>2.2000000000000002</v>
      </c>
      <c r="M286" s="1">
        <f t="shared" si="43"/>
        <v>69</v>
      </c>
      <c r="N286" s="1">
        <f t="shared" si="47"/>
        <v>-9.8000000000000007</v>
      </c>
      <c r="O286" s="1">
        <f>32-G286</f>
        <v>7</v>
      </c>
      <c r="P286" s="1">
        <f t="shared" si="44"/>
        <v>14</v>
      </c>
      <c r="Q286" s="1">
        <f t="shared" si="45"/>
        <v>66.599999999999994</v>
      </c>
      <c r="R286" s="1">
        <f t="shared" ref="R286:R295" si="48">M286+(N286*2)+P286-Q286</f>
        <v>-3.1999999999999957</v>
      </c>
      <c r="S286" s="5">
        <f>((((R286*(19-B286))*2)/(B286+2)-(B286+1))/100)+6</f>
        <v>5.8419999999999996</v>
      </c>
    </row>
    <row r="287" spans="1:19" x14ac:dyDescent="0.25">
      <c r="A287" s="6">
        <f t="shared" si="42"/>
        <v>5.8239999999999998</v>
      </c>
      <c r="B287" s="1">
        <v>10</v>
      </c>
      <c r="C287" s="1">
        <v>484</v>
      </c>
      <c r="D287" t="s">
        <v>456</v>
      </c>
      <c r="E287" t="s">
        <v>19</v>
      </c>
      <c r="F287" s="1" t="s">
        <v>513</v>
      </c>
      <c r="G287" s="1">
        <v>26</v>
      </c>
      <c r="H287" s="1">
        <v>363</v>
      </c>
      <c r="I287" s="1">
        <v>369</v>
      </c>
      <c r="J287" s="1">
        <v>365.8</v>
      </c>
      <c r="K287" s="1">
        <v>2.8</v>
      </c>
      <c r="L287" s="1">
        <v>0</v>
      </c>
      <c r="M287" s="1">
        <f t="shared" si="43"/>
        <v>16</v>
      </c>
      <c r="N287" s="1">
        <f t="shared" si="47"/>
        <v>-12</v>
      </c>
      <c r="O287" s="1">
        <f>32-G287</f>
        <v>6</v>
      </c>
      <c r="P287" s="1">
        <f t="shared" si="44"/>
        <v>12</v>
      </c>
      <c r="Q287" s="1">
        <f t="shared" si="45"/>
        <v>8.3999999999999986</v>
      </c>
      <c r="R287" s="1">
        <f t="shared" si="48"/>
        <v>-4.3999999999999986</v>
      </c>
      <c r="S287" s="5">
        <f>((((R287*(19-B287))*2)/(B287+2)-(B287+1))/100)+6</f>
        <v>5.8239999999999998</v>
      </c>
    </row>
    <row r="288" spans="1:19" x14ac:dyDescent="0.25">
      <c r="A288" s="6">
        <f t="shared" si="42"/>
        <v>5.7925000000000004</v>
      </c>
      <c r="B288" s="1">
        <v>10</v>
      </c>
      <c r="C288" s="1">
        <v>457</v>
      </c>
      <c r="D288" t="s">
        <v>431</v>
      </c>
      <c r="E288" t="s">
        <v>36</v>
      </c>
      <c r="F288" s="1" t="s">
        <v>513</v>
      </c>
      <c r="G288" s="1">
        <v>29</v>
      </c>
      <c r="H288" s="1">
        <v>263</v>
      </c>
      <c r="I288" s="1">
        <v>284</v>
      </c>
      <c r="J288" s="1">
        <v>273.5</v>
      </c>
      <c r="K288" s="1">
        <v>10.5</v>
      </c>
      <c r="L288" s="1">
        <v>0</v>
      </c>
      <c r="M288" s="1">
        <f t="shared" si="43"/>
        <v>43</v>
      </c>
      <c r="N288" s="1">
        <f t="shared" si="47"/>
        <v>-12</v>
      </c>
      <c r="O288" s="1">
        <f>32-G288</f>
        <v>3</v>
      </c>
      <c r="P288" s="1">
        <f t="shared" si="44"/>
        <v>6</v>
      </c>
      <c r="Q288" s="1">
        <f t="shared" si="45"/>
        <v>31.5</v>
      </c>
      <c r="R288" s="1">
        <f t="shared" si="48"/>
        <v>-6.5</v>
      </c>
      <c r="S288" s="5">
        <f>((((R288*(19-B288))*2)/(B288+2)-(B288+1))/100)+6</f>
        <v>5.7925000000000004</v>
      </c>
    </row>
    <row r="289" spans="1:20" x14ac:dyDescent="0.25">
      <c r="A289" s="6">
        <f t="shared" si="42"/>
        <v>5.7774999999999999</v>
      </c>
      <c r="B289" s="1">
        <v>10</v>
      </c>
      <c r="C289" s="1">
        <v>409</v>
      </c>
      <c r="D289" t="s">
        <v>389</v>
      </c>
      <c r="E289" t="s">
        <v>48</v>
      </c>
      <c r="F289" s="1" t="s">
        <v>513</v>
      </c>
      <c r="G289" s="1">
        <v>23</v>
      </c>
      <c r="H289" s="1">
        <v>278</v>
      </c>
      <c r="I289" s="1">
        <v>355</v>
      </c>
      <c r="J289" s="1">
        <v>312.60000000000002</v>
      </c>
      <c r="K289" s="1">
        <v>34.1</v>
      </c>
      <c r="L289" s="1">
        <v>4.9000000000000004</v>
      </c>
      <c r="M289" s="1">
        <f t="shared" si="43"/>
        <v>91</v>
      </c>
      <c r="N289" s="1">
        <f t="shared" si="47"/>
        <v>-7.1</v>
      </c>
      <c r="O289" s="1">
        <f>32-G289</f>
        <v>9</v>
      </c>
      <c r="P289" s="1">
        <f t="shared" si="44"/>
        <v>18</v>
      </c>
      <c r="Q289" s="1">
        <f t="shared" si="45"/>
        <v>102.30000000000001</v>
      </c>
      <c r="R289" s="1">
        <f t="shared" si="48"/>
        <v>-7.5000000000000142</v>
      </c>
      <c r="S289" s="5">
        <f>((((R289*(19-B289))*2)/(B289+2)-(B289+1))/100)+6</f>
        <v>5.7774999999999999</v>
      </c>
    </row>
    <row r="290" spans="1:20" x14ac:dyDescent="0.25">
      <c r="A290" s="6">
        <f t="shared" si="42"/>
        <v>12.7538</v>
      </c>
      <c r="B290" s="1">
        <v>8</v>
      </c>
      <c r="C290" s="1">
        <v>486</v>
      </c>
      <c r="D290" t="s">
        <v>458</v>
      </c>
      <c r="E290" t="s">
        <v>58</v>
      </c>
      <c r="F290" s="1" t="s">
        <v>510</v>
      </c>
      <c r="G290" s="1">
        <v>28</v>
      </c>
      <c r="H290" s="1">
        <v>319</v>
      </c>
      <c r="I290" s="1">
        <v>334</v>
      </c>
      <c r="J290" s="1">
        <v>326.5</v>
      </c>
      <c r="K290" s="1">
        <v>7.5</v>
      </c>
      <c r="L290" s="1">
        <v>11.7</v>
      </c>
      <c r="M290" s="1">
        <f t="shared" si="43"/>
        <v>14</v>
      </c>
      <c r="N290" s="1">
        <f>L290-18</f>
        <v>-6.3000000000000007</v>
      </c>
      <c r="O290" s="1">
        <f>35-G290</f>
        <v>7</v>
      </c>
      <c r="P290" s="1">
        <f t="shared" si="44"/>
        <v>14</v>
      </c>
      <c r="Q290" s="1">
        <f t="shared" si="45"/>
        <v>22.5</v>
      </c>
      <c r="R290" s="1">
        <f t="shared" si="48"/>
        <v>-7.1000000000000014</v>
      </c>
      <c r="S290" s="5">
        <f>((((R290*(19-B290))*2)/(B290+2)-(B290+1))/100)+7</f>
        <v>6.7538</v>
      </c>
      <c r="T290" s="1">
        <v>6</v>
      </c>
    </row>
    <row r="291" spans="1:20" x14ac:dyDescent="0.25">
      <c r="A291" s="6">
        <f t="shared" si="42"/>
        <v>5.7534999999999998</v>
      </c>
      <c r="B291" s="1">
        <v>10</v>
      </c>
      <c r="C291" s="1">
        <v>388</v>
      </c>
      <c r="D291" t="s">
        <v>370</v>
      </c>
      <c r="E291" t="s">
        <v>28</v>
      </c>
      <c r="F291" s="1" t="s">
        <v>513</v>
      </c>
      <c r="G291" s="1">
        <v>26</v>
      </c>
      <c r="H291" s="1">
        <v>227</v>
      </c>
      <c r="I291" s="1">
        <v>389</v>
      </c>
      <c r="J291" s="1">
        <v>318.60000000000002</v>
      </c>
      <c r="K291" s="1">
        <v>41.3</v>
      </c>
      <c r="L291" s="1">
        <v>7.4</v>
      </c>
      <c r="M291" s="1">
        <f t="shared" si="43"/>
        <v>112</v>
      </c>
      <c r="N291" s="1">
        <f t="shared" ref="N291:N308" si="49">L291-12</f>
        <v>-4.5999999999999996</v>
      </c>
      <c r="O291" s="1">
        <f>32-G291</f>
        <v>6</v>
      </c>
      <c r="P291" s="1">
        <f t="shared" si="44"/>
        <v>12</v>
      </c>
      <c r="Q291" s="1">
        <f t="shared" si="45"/>
        <v>123.89999999999999</v>
      </c>
      <c r="R291" s="1">
        <f t="shared" si="48"/>
        <v>-9.0999999999999943</v>
      </c>
      <c r="S291" s="5">
        <f>((((R291*(19-B291))*2)/(B291+2)-(B291+1))/100)+6</f>
        <v>5.7534999999999998</v>
      </c>
    </row>
    <row r="292" spans="1:20" x14ac:dyDescent="0.25">
      <c r="A292" s="6">
        <f t="shared" si="42"/>
        <v>5.7309999999999999</v>
      </c>
      <c r="B292" s="1">
        <v>10</v>
      </c>
      <c r="C292" s="1">
        <v>442</v>
      </c>
      <c r="D292" t="s">
        <v>418</v>
      </c>
      <c r="E292" t="s">
        <v>157</v>
      </c>
      <c r="F292" s="1" t="s">
        <v>513</v>
      </c>
      <c r="G292" s="1">
        <v>25</v>
      </c>
      <c r="H292" s="1">
        <v>305</v>
      </c>
      <c r="I292" s="1">
        <v>367</v>
      </c>
      <c r="J292" s="1">
        <v>327.3</v>
      </c>
      <c r="K292" s="1">
        <v>23.6</v>
      </c>
      <c r="L292" s="1">
        <v>6.1</v>
      </c>
      <c r="M292" s="1">
        <f t="shared" si="43"/>
        <v>58</v>
      </c>
      <c r="N292" s="1">
        <f t="shared" si="49"/>
        <v>-5.9</v>
      </c>
      <c r="O292" s="1">
        <f>32-G292</f>
        <v>7</v>
      </c>
      <c r="P292" s="1">
        <f t="shared" si="44"/>
        <v>14</v>
      </c>
      <c r="Q292" s="1">
        <f t="shared" si="45"/>
        <v>70.800000000000011</v>
      </c>
      <c r="R292" s="1">
        <f t="shared" si="48"/>
        <v>-10.600000000000009</v>
      </c>
      <c r="S292" s="5">
        <f>((((R292*(19-B292))*2)/(B292+2)-(B292+1))/100)+6</f>
        <v>5.7309999999999999</v>
      </c>
    </row>
    <row r="293" spans="1:20" x14ac:dyDescent="0.25">
      <c r="A293" s="6">
        <f t="shared" si="42"/>
        <v>5.7279999999999998</v>
      </c>
      <c r="B293" s="1">
        <v>10</v>
      </c>
      <c r="C293" s="1">
        <v>458</v>
      </c>
      <c r="D293" t="s">
        <v>432</v>
      </c>
      <c r="E293" t="s">
        <v>38</v>
      </c>
      <c r="F293" s="1" t="s">
        <v>513</v>
      </c>
      <c r="G293" s="1">
        <v>24</v>
      </c>
      <c r="H293" s="1">
        <v>315</v>
      </c>
      <c r="I293" s="1">
        <v>395</v>
      </c>
      <c r="J293" s="1">
        <v>369.1</v>
      </c>
      <c r="K293" s="1">
        <v>17.600000000000001</v>
      </c>
      <c r="L293" s="1">
        <v>4</v>
      </c>
      <c r="M293" s="1">
        <f t="shared" si="43"/>
        <v>42</v>
      </c>
      <c r="N293" s="1">
        <f t="shared" si="49"/>
        <v>-8</v>
      </c>
      <c r="O293" s="1">
        <f>32-G293</f>
        <v>8</v>
      </c>
      <c r="P293" s="1">
        <f t="shared" si="44"/>
        <v>16</v>
      </c>
      <c r="Q293" s="1">
        <f t="shared" si="45"/>
        <v>52.800000000000004</v>
      </c>
      <c r="R293" s="1">
        <f t="shared" si="48"/>
        <v>-10.800000000000004</v>
      </c>
      <c r="S293" s="5">
        <f>((((R293*(19-B293))*2)/(B293+2)-(B293+1))/100)+6</f>
        <v>5.7279999999999998</v>
      </c>
    </row>
    <row r="294" spans="1:20" x14ac:dyDescent="0.25">
      <c r="A294" s="6">
        <f t="shared" si="42"/>
        <v>5.6665000000000001</v>
      </c>
      <c r="B294" s="1">
        <v>10</v>
      </c>
      <c r="C294" s="1">
        <v>496</v>
      </c>
      <c r="D294" t="s">
        <v>468</v>
      </c>
      <c r="E294" t="s">
        <v>63</v>
      </c>
      <c r="F294" s="1" t="s">
        <v>513</v>
      </c>
      <c r="G294" s="1">
        <v>30</v>
      </c>
      <c r="H294" s="1">
        <v>336</v>
      </c>
      <c r="I294" s="1">
        <v>341</v>
      </c>
      <c r="J294" s="1">
        <v>338.5</v>
      </c>
      <c r="K294" s="1">
        <v>2.5</v>
      </c>
      <c r="L294" s="1">
        <v>4.3</v>
      </c>
      <c r="M294" s="1">
        <f t="shared" si="43"/>
        <v>4</v>
      </c>
      <c r="N294" s="1">
        <f t="shared" si="49"/>
        <v>-7.7</v>
      </c>
      <c r="O294" s="1">
        <f>32-G294</f>
        <v>2</v>
      </c>
      <c r="P294" s="1">
        <f t="shared" si="44"/>
        <v>4</v>
      </c>
      <c r="Q294" s="1">
        <f t="shared" si="45"/>
        <v>7.5</v>
      </c>
      <c r="R294" s="1">
        <f t="shared" si="48"/>
        <v>-14.9</v>
      </c>
      <c r="S294" s="5">
        <f>((((R294*(19-B294))*2)/(B294+2)-(B294+1))/100)+6</f>
        <v>5.6665000000000001</v>
      </c>
    </row>
    <row r="295" spans="1:20" x14ac:dyDescent="0.25">
      <c r="A295" s="6">
        <f t="shared" si="42"/>
        <v>5.6635</v>
      </c>
      <c r="B295" s="1">
        <v>10</v>
      </c>
      <c r="C295" s="1">
        <v>491</v>
      </c>
      <c r="D295" t="s">
        <v>463</v>
      </c>
      <c r="E295" t="s">
        <v>15</v>
      </c>
      <c r="F295" s="1" t="s">
        <v>513</v>
      </c>
      <c r="G295" s="1">
        <v>23</v>
      </c>
      <c r="H295" s="1">
        <v>325</v>
      </c>
      <c r="I295" s="1">
        <v>338</v>
      </c>
      <c r="J295" s="1">
        <v>331.5</v>
      </c>
      <c r="K295" s="1">
        <v>6.5</v>
      </c>
      <c r="L295" s="1">
        <v>0.7</v>
      </c>
      <c r="M295" s="1">
        <f t="shared" si="43"/>
        <v>9</v>
      </c>
      <c r="N295" s="1">
        <f t="shared" si="49"/>
        <v>-11.3</v>
      </c>
      <c r="O295" s="1">
        <f>32-G295</f>
        <v>9</v>
      </c>
      <c r="P295" s="1">
        <f t="shared" si="44"/>
        <v>18</v>
      </c>
      <c r="Q295" s="1">
        <f t="shared" si="45"/>
        <v>19.5</v>
      </c>
      <c r="R295" s="1">
        <f t="shared" si="48"/>
        <v>-15.100000000000001</v>
      </c>
      <c r="S295" s="5">
        <f>((((R295*(19-B295))*2)/(B295+2)-(B295+1))/100)+6</f>
        <v>5.6635</v>
      </c>
    </row>
    <row r="296" spans="1:20" x14ac:dyDescent="0.25">
      <c r="A296" s="6">
        <f t="shared" si="42"/>
        <v>5.6219999999999999</v>
      </c>
      <c r="B296" s="1">
        <v>10</v>
      </c>
      <c r="C296" s="1">
        <v>512</v>
      </c>
      <c r="D296" t="s">
        <v>484</v>
      </c>
      <c r="E296" t="s">
        <v>48</v>
      </c>
      <c r="F296" s="1" t="s">
        <v>511</v>
      </c>
      <c r="G296" s="1">
        <v>24</v>
      </c>
      <c r="H296" s="1">
        <v>316</v>
      </c>
      <c r="I296" s="1">
        <v>393</v>
      </c>
      <c r="J296" s="1">
        <v>354.5</v>
      </c>
      <c r="K296" s="1">
        <v>38.5</v>
      </c>
      <c r="L296" s="1">
        <v>0.1</v>
      </c>
      <c r="M296" s="1">
        <f t="shared" si="43"/>
        <v>-12</v>
      </c>
      <c r="N296" s="1">
        <f t="shared" si="49"/>
        <v>-11.9</v>
      </c>
      <c r="O296" s="1">
        <f>30-G296</f>
        <v>6</v>
      </c>
      <c r="P296" s="1">
        <f t="shared" si="44"/>
        <v>12</v>
      </c>
      <c r="Q296" s="1">
        <f t="shared" si="45"/>
        <v>115.5</v>
      </c>
      <c r="R296" s="1">
        <f>M296+(N296*3)+P296-Q296</f>
        <v>-151.19999999999999</v>
      </c>
      <c r="S296" s="5">
        <f>((((R296*(19-B296))*2)/(B296+2)-(B296+1))/100)+8</f>
        <v>5.6219999999999999</v>
      </c>
    </row>
    <row r="297" spans="1:20" x14ac:dyDescent="0.25">
      <c r="A297" s="6">
        <f t="shared" si="42"/>
        <v>5.5075000000000003</v>
      </c>
      <c r="B297" s="1">
        <v>10</v>
      </c>
      <c r="C297" s="1">
        <v>516</v>
      </c>
      <c r="D297" t="s">
        <v>488</v>
      </c>
      <c r="E297" t="s">
        <v>65</v>
      </c>
      <c r="F297" s="1" t="s">
        <v>513</v>
      </c>
      <c r="G297" s="1">
        <v>23</v>
      </c>
      <c r="H297" s="1">
        <v>376</v>
      </c>
      <c r="I297" s="1">
        <v>380</v>
      </c>
      <c r="J297" s="1">
        <v>377.7</v>
      </c>
      <c r="K297" s="1">
        <v>1.7</v>
      </c>
      <c r="L297" s="1">
        <v>0.8</v>
      </c>
      <c r="M297" s="1">
        <f t="shared" si="43"/>
        <v>-16</v>
      </c>
      <c r="N297" s="1">
        <f t="shared" si="49"/>
        <v>-11.2</v>
      </c>
      <c r="O297" s="1">
        <f t="shared" ref="O297:O308" si="50">32-G297</f>
        <v>9</v>
      </c>
      <c r="P297" s="1">
        <f t="shared" si="44"/>
        <v>18</v>
      </c>
      <c r="Q297" s="1">
        <f t="shared" si="45"/>
        <v>5.0999999999999996</v>
      </c>
      <c r="R297" s="1">
        <f t="shared" ref="R297:R320" si="51">M297+(N297*2)+P297-Q297</f>
        <v>-25.5</v>
      </c>
      <c r="S297" s="5">
        <f t="shared" ref="S297:S308" si="52">((((R297*(19-B297))*2)/(B297+2)-(B297+1))/100)+6</f>
        <v>5.5075000000000003</v>
      </c>
    </row>
    <row r="298" spans="1:20" x14ac:dyDescent="0.25">
      <c r="A298" s="6">
        <f t="shared" si="42"/>
        <v>5.4984999999999999</v>
      </c>
      <c r="B298" s="1">
        <v>10</v>
      </c>
      <c r="C298" s="1">
        <v>464</v>
      </c>
      <c r="D298" t="s">
        <v>438</v>
      </c>
      <c r="E298" t="s">
        <v>28</v>
      </c>
      <c r="F298" s="1" t="s">
        <v>513</v>
      </c>
      <c r="G298" s="1">
        <v>22</v>
      </c>
      <c r="H298" s="1">
        <v>317</v>
      </c>
      <c r="I298" s="1">
        <v>368</v>
      </c>
      <c r="J298" s="1">
        <v>349</v>
      </c>
      <c r="K298" s="1">
        <v>21.1</v>
      </c>
      <c r="L298" s="1">
        <v>2.6</v>
      </c>
      <c r="M298" s="1">
        <f t="shared" si="43"/>
        <v>36</v>
      </c>
      <c r="N298" s="1">
        <f t="shared" si="49"/>
        <v>-9.4</v>
      </c>
      <c r="O298" s="1">
        <f t="shared" si="50"/>
        <v>10</v>
      </c>
      <c r="P298" s="1">
        <f t="shared" si="44"/>
        <v>20</v>
      </c>
      <c r="Q298" s="1">
        <f t="shared" si="45"/>
        <v>63.300000000000004</v>
      </c>
      <c r="R298" s="1">
        <f t="shared" si="51"/>
        <v>-26.1</v>
      </c>
      <c r="S298" s="5">
        <f t="shared" si="52"/>
        <v>5.4984999999999999</v>
      </c>
    </row>
    <row r="299" spans="1:20" x14ac:dyDescent="0.25">
      <c r="A299" s="6">
        <f t="shared" si="42"/>
        <v>5.4939999999999998</v>
      </c>
      <c r="B299" s="1">
        <v>10</v>
      </c>
      <c r="C299" s="1">
        <v>494</v>
      </c>
      <c r="D299" t="s">
        <v>466</v>
      </c>
      <c r="E299" t="s">
        <v>54</v>
      </c>
      <c r="F299" s="1" t="s">
        <v>513</v>
      </c>
      <c r="G299" s="1">
        <v>25</v>
      </c>
      <c r="H299" s="1">
        <v>328</v>
      </c>
      <c r="I299" s="1">
        <v>346</v>
      </c>
      <c r="J299" s="1">
        <v>337</v>
      </c>
      <c r="K299" s="1">
        <v>9</v>
      </c>
      <c r="L299" s="1">
        <v>2.2999999999999998</v>
      </c>
      <c r="M299" s="1">
        <f t="shared" si="43"/>
        <v>6</v>
      </c>
      <c r="N299" s="1">
        <f t="shared" si="49"/>
        <v>-9.6999999999999993</v>
      </c>
      <c r="O299" s="1">
        <f t="shared" si="50"/>
        <v>7</v>
      </c>
      <c r="P299" s="1">
        <f t="shared" si="44"/>
        <v>14</v>
      </c>
      <c r="Q299" s="1">
        <f t="shared" si="45"/>
        <v>27</v>
      </c>
      <c r="R299" s="1">
        <f t="shared" si="51"/>
        <v>-26.4</v>
      </c>
      <c r="S299" s="5">
        <f t="shared" si="52"/>
        <v>5.4939999999999998</v>
      </c>
    </row>
    <row r="300" spans="1:20" x14ac:dyDescent="0.25">
      <c r="A300" s="6">
        <f t="shared" si="42"/>
        <v>5.4879999999999995</v>
      </c>
      <c r="B300" s="1">
        <v>10</v>
      </c>
      <c r="C300" s="1">
        <v>479</v>
      </c>
      <c r="D300" t="s">
        <v>452</v>
      </c>
      <c r="E300" t="s">
        <v>17</v>
      </c>
      <c r="F300" s="1" t="s">
        <v>513</v>
      </c>
      <c r="G300" s="1">
        <v>22</v>
      </c>
      <c r="H300" s="1">
        <v>333</v>
      </c>
      <c r="I300" s="1">
        <v>373</v>
      </c>
      <c r="J300" s="1">
        <v>348.3</v>
      </c>
      <c r="K300" s="1">
        <v>17.600000000000001</v>
      </c>
      <c r="L300" s="1">
        <v>4.5</v>
      </c>
      <c r="M300" s="1">
        <f t="shared" si="43"/>
        <v>21</v>
      </c>
      <c r="N300" s="1">
        <f t="shared" si="49"/>
        <v>-7.5</v>
      </c>
      <c r="O300" s="1">
        <f t="shared" si="50"/>
        <v>10</v>
      </c>
      <c r="P300" s="1">
        <f t="shared" si="44"/>
        <v>20</v>
      </c>
      <c r="Q300" s="1">
        <f t="shared" si="45"/>
        <v>52.800000000000004</v>
      </c>
      <c r="R300" s="1">
        <f t="shared" si="51"/>
        <v>-26.800000000000004</v>
      </c>
      <c r="S300" s="5">
        <f t="shared" si="52"/>
        <v>5.4879999999999995</v>
      </c>
    </row>
    <row r="301" spans="1:20" x14ac:dyDescent="0.25">
      <c r="A301" s="6">
        <f t="shared" si="42"/>
        <v>5.4714999999999998</v>
      </c>
      <c r="B301" s="1">
        <v>10</v>
      </c>
      <c r="C301" s="1">
        <v>391</v>
      </c>
      <c r="D301" t="s">
        <v>373</v>
      </c>
      <c r="E301" t="s">
        <v>65</v>
      </c>
      <c r="F301" s="1" t="s">
        <v>513</v>
      </c>
      <c r="G301" s="1">
        <v>23</v>
      </c>
      <c r="H301" s="1">
        <v>238</v>
      </c>
      <c r="I301" s="1">
        <v>378</v>
      </c>
      <c r="J301" s="1">
        <v>314</v>
      </c>
      <c r="K301" s="1">
        <v>47.7</v>
      </c>
      <c r="L301" s="1">
        <v>6.1</v>
      </c>
      <c r="M301" s="1">
        <f t="shared" si="43"/>
        <v>109</v>
      </c>
      <c r="N301" s="1">
        <f t="shared" si="49"/>
        <v>-5.9</v>
      </c>
      <c r="O301" s="1">
        <f t="shared" si="50"/>
        <v>9</v>
      </c>
      <c r="P301" s="1">
        <f t="shared" si="44"/>
        <v>18</v>
      </c>
      <c r="Q301" s="1">
        <f t="shared" si="45"/>
        <v>143.10000000000002</v>
      </c>
      <c r="R301" s="1">
        <f t="shared" si="51"/>
        <v>-27.90000000000002</v>
      </c>
      <c r="S301" s="5">
        <f t="shared" si="52"/>
        <v>5.4714999999999998</v>
      </c>
    </row>
    <row r="302" spans="1:20" x14ac:dyDescent="0.25">
      <c r="A302" s="6">
        <f t="shared" si="42"/>
        <v>5.3949999999999996</v>
      </c>
      <c r="B302" s="1">
        <v>10</v>
      </c>
      <c r="C302" s="1">
        <v>419</v>
      </c>
      <c r="D302" t="s">
        <v>397</v>
      </c>
      <c r="E302" t="s">
        <v>17</v>
      </c>
      <c r="F302" s="1" t="s">
        <v>513</v>
      </c>
      <c r="G302" s="1">
        <v>22</v>
      </c>
      <c r="H302" s="1">
        <v>248</v>
      </c>
      <c r="I302" s="1">
        <v>362</v>
      </c>
      <c r="J302" s="1">
        <v>323</v>
      </c>
      <c r="K302" s="1">
        <v>39.200000000000003</v>
      </c>
      <c r="L302" s="1">
        <v>3.8</v>
      </c>
      <c r="M302" s="1">
        <f t="shared" si="43"/>
        <v>81</v>
      </c>
      <c r="N302" s="1">
        <f t="shared" si="49"/>
        <v>-8.1999999999999993</v>
      </c>
      <c r="O302" s="1">
        <f t="shared" si="50"/>
        <v>10</v>
      </c>
      <c r="P302" s="1">
        <f t="shared" si="44"/>
        <v>20</v>
      </c>
      <c r="Q302" s="1">
        <f t="shared" si="45"/>
        <v>117.60000000000001</v>
      </c>
      <c r="R302" s="1">
        <f t="shared" si="51"/>
        <v>-33.000000000000014</v>
      </c>
      <c r="S302" s="5">
        <f t="shared" si="52"/>
        <v>5.3949999999999996</v>
      </c>
    </row>
    <row r="303" spans="1:20" x14ac:dyDescent="0.25">
      <c r="A303" s="6">
        <f t="shared" si="42"/>
        <v>5.3559999999999999</v>
      </c>
      <c r="B303" s="1">
        <v>10</v>
      </c>
      <c r="C303" s="1">
        <v>487</v>
      </c>
      <c r="D303" t="s">
        <v>459</v>
      </c>
      <c r="E303" t="s">
        <v>40</v>
      </c>
      <c r="F303" s="1" t="s">
        <v>513</v>
      </c>
      <c r="G303" s="1">
        <v>25</v>
      </c>
      <c r="H303" s="1">
        <v>344</v>
      </c>
      <c r="I303" s="1">
        <v>383</v>
      </c>
      <c r="J303" s="1">
        <v>366.8</v>
      </c>
      <c r="K303" s="1">
        <v>15</v>
      </c>
      <c r="L303" s="1">
        <v>3.2</v>
      </c>
      <c r="M303" s="1">
        <f t="shared" si="43"/>
        <v>13</v>
      </c>
      <c r="N303" s="1">
        <f t="shared" si="49"/>
        <v>-8.8000000000000007</v>
      </c>
      <c r="O303" s="1">
        <f t="shared" si="50"/>
        <v>7</v>
      </c>
      <c r="P303" s="1">
        <f t="shared" si="44"/>
        <v>14</v>
      </c>
      <c r="Q303" s="1">
        <f t="shared" si="45"/>
        <v>45</v>
      </c>
      <c r="R303" s="1">
        <f t="shared" si="51"/>
        <v>-35.6</v>
      </c>
      <c r="S303" s="5">
        <f t="shared" si="52"/>
        <v>5.3559999999999999</v>
      </c>
    </row>
    <row r="304" spans="1:20" x14ac:dyDescent="0.25">
      <c r="A304" s="6">
        <f t="shared" si="42"/>
        <v>5.3094000000000001</v>
      </c>
      <c r="B304" s="1">
        <v>8</v>
      </c>
      <c r="C304" s="1">
        <v>410</v>
      </c>
      <c r="D304" t="s">
        <v>390</v>
      </c>
      <c r="E304" t="s">
        <v>50</v>
      </c>
      <c r="F304" s="1" t="s">
        <v>513</v>
      </c>
      <c r="G304" s="1">
        <v>25</v>
      </c>
      <c r="H304" s="1">
        <v>247</v>
      </c>
      <c r="I304" s="1">
        <v>366</v>
      </c>
      <c r="J304" s="1">
        <v>313.2</v>
      </c>
      <c r="K304" s="1">
        <v>41.3</v>
      </c>
      <c r="L304" s="1">
        <v>8.3000000000000007</v>
      </c>
      <c r="M304" s="1">
        <f t="shared" si="43"/>
        <v>90</v>
      </c>
      <c r="N304" s="1">
        <f t="shared" si="49"/>
        <v>-3.6999999999999993</v>
      </c>
      <c r="O304" s="1">
        <f t="shared" si="50"/>
        <v>7</v>
      </c>
      <c r="P304" s="1">
        <f t="shared" si="44"/>
        <v>14</v>
      </c>
      <c r="Q304" s="1">
        <f t="shared" si="45"/>
        <v>123.89999999999999</v>
      </c>
      <c r="R304" s="1">
        <f t="shared" si="51"/>
        <v>-27.299999999999997</v>
      </c>
      <c r="S304" s="5">
        <f t="shared" si="52"/>
        <v>5.3094000000000001</v>
      </c>
    </row>
    <row r="305" spans="1:19" x14ac:dyDescent="0.25">
      <c r="A305" s="6">
        <f t="shared" si="42"/>
        <v>5.2869999999999999</v>
      </c>
      <c r="B305" s="1">
        <v>10</v>
      </c>
      <c r="C305" s="1">
        <v>455</v>
      </c>
      <c r="D305" t="s">
        <v>430</v>
      </c>
      <c r="E305" t="s">
        <v>50</v>
      </c>
      <c r="F305" s="1" t="s">
        <v>513</v>
      </c>
      <c r="G305" s="1">
        <v>24</v>
      </c>
      <c r="H305" s="1">
        <v>305</v>
      </c>
      <c r="I305" s="1">
        <v>379</v>
      </c>
      <c r="J305" s="1">
        <v>337.8</v>
      </c>
      <c r="K305" s="1">
        <v>27.2</v>
      </c>
      <c r="L305" s="1">
        <v>2.2000000000000002</v>
      </c>
      <c r="M305" s="1">
        <f t="shared" si="43"/>
        <v>45</v>
      </c>
      <c r="N305" s="1">
        <f t="shared" si="49"/>
        <v>-9.8000000000000007</v>
      </c>
      <c r="O305" s="1">
        <f t="shared" si="50"/>
        <v>8</v>
      </c>
      <c r="P305" s="1">
        <f t="shared" si="44"/>
        <v>16</v>
      </c>
      <c r="Q305" s="1">
        <f t="shared" si="45"/>
        <v>81.599999999999994</v>
      </c>
      <c r="R305" s="1">
        <f t="shared" si="51"/>
        <v>-40.199999999999996</v>
      </c>
      <c r="S305" s="5">
        <f t="shared" si="52"/>
        <v>5.2869999999999999</v>
      </c>
    </row>
    <row r="306" spans="1:19" x14ac:dyDescent="0.25">
      <c r="A306" s="6">
        <f t="shared" si="42"/>
        <v>5.2480000000000002</v>
      </c>
      <c r="B306" s="1">
        <v>10</v>
      </c>
      <c r="C306" s="1">
        <v>454</v>
      </c>
      <c r="D306" t="s">
        <v>429</v>
      </c>
      <c r="E306" t="s">
        <v>129</v>
      </c>
      <c r="F306" s="1" t="s">
        <v>513</v>
      </c>
      <c r="G306" s="1">
        <v>25</v>
      </c>
      <c r="H306" s="1">
        <v>316</v>
      </c>
      <c r="I306" s="1">
        <v>393</v>
      </c>
      <c r="J306" s="1">
        <v>350.2</v>
      </c>
      <c r="K306" s="1">
        <v>30</v>
      </c>
      <c r="L306" s="1">
        <v>5.6</v>
      </c>
      <c r="M306" s="1">
        <f t="shared" si="43"/>
        <v>46</v>
      </c>
      <c r="N306" s="1">
        <f t="shared" si="49"/>
        <v>-6.4</v>
      </c>
      <c r="O306" s="1">
        <f t="shared" si="50"/>
        <v>7</v>
      </c>
      <c r="P306" s="1">
        <f t="shared" si="44"/>
        <v>14</v>
      </c>
      <c r="Q306" s="1">
        <f t="shared" si="45"/>
        <v>90</v>
      </c>
      <c r="R306" s="1">
        <f t="shared" si="51"/>
        <v>-42.8</v>
      </c>
      <c r="S306" s="5">
        <f t="shared" si="52"/>
        <v>5.2480000000000002</v>
      </c>
    </row>
    <row r="307" spans="1:19" x14ac:dyDescent="0.25">
      <c r="A307" s="6">
        <f t="shared" si="42"/>
        <v>5.2104999999999997</v>
      </c>
      <c r="B307" s="1">
        <v>10</v>
      </c>
      <c r="C307" s="1">
        <v>372</v>
      </c>
      <c r="D307" t="s">
        <v>355</v>
      </c>
      <c r="E307" t="s">
        <v>50</v>
      </c>
      <c r="F307" s="1" t="s">
        <v>513</v>
      </c>
      <c r="G307" s="1">
        <v>31</v>
      </c>
      <c r="H307" s="1">
        <v>247</v>
      </c>
      <c r="I307" s="1">
        <v>421</v>
      </c>
      <c r="J307" s="1">
        <v>322.5</v>
      </c>
      <c r="K307" s="1">
        <v>52.7</v>
      </c>
      <c r="L307" s="1">
        <v>3.4</v>
      </c>
      <c r="M307" s="1">
        <f t="shared" si="43"/>
        <v>128</v>
      </c>
      <c r="N307" s="1">
        <f t="shared" si="49"/>
        <v>-8.6</v>
      </c>
      <c r="O307" s="1">
        <f t="shared" si="50"/>
        <v>1</v>
      </c>
      <c r="P307" s="1">
        <f t="shared" si="44"/>
        <v>2</v>
      </c>
      <c r="Q307" s="1">
        <f t="shared" si="45"/>
        <v>158.10000000000002</v>
      </c>
      <c r="R307" s="1">
        <f t="shared" si="51"/>
        <v>-45.300000000000026</v>
      </c>
      <c r="S307" s="5">
        <f t="shared" si="52"/>
        <v>5.2104999999999997</v>
      </c>
    </row>
    <row r="308" spans="1:19" x14ac:dyDescent="0.25">
      <c r="A308" s="6">
        <f t="shared" si="42"/>
        <v>5.1654999999999998</v>
      </c>
      <c r="B308" s="1">
        <v>10</v>
      </c>
      <c r="C308" s="1">
        <v>423</v>
      </c>
      <c r="D308" t="s">
        <v>401</v>
      </c>
      <c r="E308" t="s">
        <v>17</v>
      </c>
      <c r="F308" s="1" t="s">
        <v>513</v>
      </c>
      <c r="G308" s="1">
        <v>23</v>
      </c>
      <c r="H308" s="1">
        <v>262</v>
      </c>
      <c r="I308" s="1">
        <v>383</v>
      </c>
      <c r="J308" s="1">
        <v>323.8</v>
      </c>
      <c r="K308" s="1">
        <v>43.3</v>
      </c>
      <c r="L308" s="1">
        <v>5.3</v>
      </c>
      <c r="M308" s="1">
        <f t="shared" si="43"/>
        <v>77</v>
      </c>
      <c r="N308" s="1">
        <f t="shared" si="49"/>
        <v>-6.7</v>
      </c>
      <c r="O308" s="1">
        <f t="shared" si="50"/>
        <v>9</v>
      </c>
      <c r="P308" s="1">
        <f t="shared" si="44"/>
        <v>18</v>
      </c>
      <c r="Q308" s="1">
        <f t="shared" si="45"/>
        <v>129.89999999999998</v>
      </c>
      <c r="R308" s="1">
        <f t="shared" si="51"/>
        <v>-48.299999999999983</v>
      </c>
      <c r="S308" s="5">
        <f t="shared" si="52"/>
        <v>5.1654999999999998</v>
      </c>
    </row>
    <row r="309" spans="1:19" x14ac:dyDescent="0.25">
      <c r="A309" s="6">
        <f t="shared" si="42"/>
        <v>12.157333333333334</v>
      </c>
      <c r="B309" s="1">
        <v>7</v>
      </c>
      <c r="C309" s="1">
        <v>188</v>
      </c>
      <c r="D309" t="s">
        <v>222</v>
      </c>
      <c r="E309" t="s">
        <v>9</v>
      </c>
      <c r="F309" s="1" t="s">
        <v>510</v>
      </c>
      <c r="G309" s="1">
        <v>28</v>
      </c>
      <c r="H309" s="1">
        <v>135</v>
      </c>
      <c r="I309" s="1">
        <v>351</v>
      </c>
      <c r="J309" s="1">
        <v>213.3</v>
      </c>
      <c r="K309" s="1">
        <v>42.4</v>
      </c>
      <c r="L309" s="1">
        <v>16.8</v>
      </c>
      <c r="M309" s="1">
        <f t="shared" si="43"/>
        <v>312</v>
      </c>
      <c r="N309" s="1">
        <f>L309-18</f>
        <v>-1.1999999999999993</v>
      </c>
      <c r="O309" s="1">
        <f>35-G309</f>
        <v>7</v>
      </c>
      <c r="P309" s="1">
        <f t="shared" si="44"/>
        <v>14</v>
      </c>
      <c r="Q309" s="1">
        <f t="shared" si="45"/>
        <v>127.19999999999999</v>
      </c>
      <c r="R309" s="1">
        <f t="shared" si="51"/>
        <v>196.40000000000003</v>
      </c>
      <c r="S309" s="5">
        <f>((((R309*(19-B309))*2)/(B309+2)-(B309+1))/100)+7</f>
        <v>12.157333333333334</v>
      </c>
    </row>
    <row r="310" spans="1:19" x14ac:dyDescent="0.25">
      <c r="A310" s="6">
        <f t="shared" si="42"/>
        <v>5.0875000000000004</v>
      </c>
      <c r="B310" s="1">
        <v>10</v>
      </c>
      <c r="C310" s="1">
        <v>530</v>
      </c>
      <c r="D310" t="s">
        <v>502</v>
      </c>
      <c r="E310" t="s">
        <v>28</v>
      </c>
      <c r="F310" s="1" t="s">
        <v>513</v>
      </c>
      <c r="G310" s="1">
        <v>28</v>
      </c>
      <c r="H310" s="1">
        <v>384</v>
      </c>
      <c r="I310" s="1">
        <v>389</v>
      </c>
      <c r="J310" s="1">
        <v>386.5</v>
      </c>
      <c r="K310" s="1">
        <v>2.5</v>
      </c>
      <c r="L310" s="1">
        <v>0</v>
      </c>
      <c r="M310" s="1">
        <f t="shared" si="43"/>
        <v>-30</v>
      </c>
      <c r="N310" s="1">
        <f>L310-12</f>
        <v>-12</v>
      </c>
      <c r="O310" s="1">
        <f>32-G310</f>
        <v>4</v>
      </c>
      <c r="P310" s="1">
        <f t="shared" si="44"/>
        <v>8</v>
      </c>
      <c r="Q310" s="1">
        <f t="shared" si="45"/>
        <v>7.5</v>
      </c>
      <c r="R310" s="1">
        <f t="shared" si="51"/>
        <v>-53.5</v>
      </c>
      <c r="S310" s="5">
        <f>((((R310*(19-B310))*2)/(B310+2)-(B310+1))/100)+6</f>
        <v>5.0875000000000004</v>
      </c>
    </row>
    <row r="311" spans="1:19" x14ac:dyDescent="0.25">
      <c r="A311" s="6">
        <f t="shared" si="42"/>
        <v>5.0590000000000002</v>
      </c>
      <c r="B311" s="1">
        <v>10</v>
      </c>
      <c r="C311" s="1">
        <v>426</v>
      </c>
      <c r="D311" t="s">
        <v>403</v>
      </c>
      <c r="E311" t="s">
        <v>38</v>
      </c>
      <c r="F311" s="1" t="s">
        <v>513</v>
      </c>
      <c r="G311" s="1">
        <v>37</v>
      </c>
      <c r="H311" s="1">
        <v>295</v>
      </c>
      <c r="I311" s="1">
        <v>413</v>
      </c>
      <c r="J311" s="1">
        <v>340.7</v>
      </c>
      <c r="K311" s="1">
        <v>37</v>
      </c>
      <c r="L311" s="1">
        <v>7.8</v>
      </c>
      <c r="M311" s="1">
        <f t="shared" si="43"/>
        <v>74</v>
      </c>
      <c r="N311" s="1">
        <f>L311-12</f>
        <v>-4.2</v>
      </c>
      <c r="O311" s="1">
        <f>32-G311</f>
        <v>-5</v>
      </c>
      <c r="P311" s="1">
        <f t="shared" si="44"/>
        <v>-10</v>
      </c>
      <c r="Q311" s="1">
        <f t="shared" si="45"/>
        <v>111</v>
      </c>
      <c r="R311" s="1">
        <f t="shared" si="51"/>
        <v>-55.400000000000006</v>
      </c>
      <c r="S311" s="5">
        <f>((((R311*(19-B311))*2)/(B311+2)-(B311+1))/100)+6</f>
        <v>5.0590000000000002</v>
      </c>
    </row>
    <row r="312" spans="1:19" x14ac:dyDescent="0.25">
      <c r="A312" s="6">
        <f t="shared" si="42"/>
        <v>5.0484999999999998</v>
      </c>
      <c r="B312" s="1">
        <v>10</v>
      </c>
      <c r="C312" s="1">
        <v>497</v>
      </c>
      <c r="D312" t="s">
        <v>469</v>
      </c>
      <c r="E312" t="s">
        <v>13</v>
      </c>
      <c r="F312" s="1" t="s">
        <v>513</v>
      </c>
      <c r="G312" s="1">
        <v>24</v>
      </c>
      <c r="H312" s="1">
        <v>349</v>
      </c>
      <c r="I312" s="1">
        <v>419</v>
      </c>
      <c r="J312" s="1">
        <v>382.4</v>
      </c>
      <c r="K312" s="1">
        <v>18.5</v>
      </c>
      <c r="L312" s="1">
        <v>2.2000000000000002</v>
      </c>
      <c r="M312" s="1">
        <f t="shared" si="43"/>
        <v>3</v>
      </c>
      <c r="N312" s="1">
        <f>L312-12</f>
        <v>-9.8000000000000007</v>
      </c>
      <c r="O312" s="1">
        <f>32-G312</f>
        <v>8</v>
      </c>
      <c r="P312" s="1">
        <f t="shared" si="44"/>
        <v>16</v>
      </c>
      <c r="Q312" s="1">
        <f t="shared" si="45"/>
        <v>55.5</v>
      </c>
      <c r="R312" s="1">
        <f t="shared" si="51"/>
        <v>-56.1</v>
      </c>
      <c r="S312" s="5">
        <f>((((R312*(19-B312))*2)/(B312+2)-(B312+1))/100)+6</f>
        <v>5.0484999999999998</v>
      </c>
    </row>
    <row r="313" spans="1:19" x14ac:dyDescent="0.25">
      <c r="A313" s="6">
        <f t="shared" si="42"/>
        <v>5.0439999999999996</v>
      </c>
      <c r="B313" s="1">
        <v>10</v>
      </c>
      <c r="C313" s="1">
        <v>475</v>
      </c>
      <c r="D313" t="s">
        <v>448</v>
      </c>
      <c r="E313" t="s">
        <v>85</v>
      </c>
      <c r="F313" s="1" t="s">
        <v>513</v>
      </c>
      <c r="G313" s="1">
        <v>22</v>
      </c>
      <c r="H313" s="1">
        <v>318</v>
      </c>
      <c r="I313" s="1">
        <v>388</v>
      </c>
      <c r="J313" s="1">
        <v>359.8</v>
      </c>
      <c r="K313" s="1">
        <v>25.8</v>
      </c>
      <c r="L313" s="1">
        <v>0</v>
      </c>
      <c r="M313" s="1">
        <f t="shared" si="43"/>
        <v>25</v>
      </c>
      <c r="N313" s="1">
        <f>L313-12</f>
        <v>-12</v>
      </c>
      <c r="O313" s="1">
        <f>32-G313</f>
        <v>10</v>
      </c>
      <c r="P313" s="1">
        <f t="shared" si="44"/>
        <v>20</v>
      </c>
      <c r="Q313" s="1">
        <f t="shared" si="45"/>
        <v>77.400000000000006</v>
      </c>
      <c r="R313" s="1">
        <f t="shared" si="51"/>
        <v>-56.400000000000006</v>
      </c>
      <c r="S313" s="5">
        <f>((((R313*(19-B313))*2)/(B313+2)-(B313+1))/100)+6</f>
        <v>5.0439999999999996</v>
      </c>
    </row>
    <row r="314" spans="1:19" x14ac:dyDescent="0.25">
      <c r="A314" s="6">
        <f t="shared" si="42"/>
        <v>4.915</v>
      </c>
      <c r="B314" s="1">
        <v>10</v>
      </c>
      <c r="C314" s="1">
        <v>522</v>
      </c>
      <c r="D314" t="s">
        <v>494</v>
      </c>
      <c r="E314" t="s">
        <v>129</v>
      </c>
      <c r="F314" s="1" t="s">
        <v>513</v>
      </c>
      <c r="G314" s="1">
        <v>28</v>
      </c>
      <c r="H314" s="1">
        <v>364</v>
      </c>
      <c r="I314" s="1">
        <v>382</v>
      </c>
      <c r="J314" s="1">
        <v>373</v>
      </c>
      <c r="K314" s="1">
        <v>9</v>
      </c>
      <c r="L314" s="1">
        <v>0</v>
      </c>
      <c r="M314" s="1">
        <f t="shared" si="43"/>
        <v>-22</v>
      </c>
      <c r="N314" s="1">
        <f>L314-12</f>
        <v>-12</v>
      </c>
      <c r="O314" s="1">
        <f>32-G314</f>
        <v>4</v>
      </c>
      <c r="P314" s="1">
        <f t="shared" si="44"/>
        <v>8</v>
      </c>
      <c r="Q314" s="1">
        <f t="shared" si="45"/>
        <v>27</v>
      </c>
      <c r="R314" s="1">
        <f t="shared" si="51"/>
        <v>-65</v>
      </c>
      <c r="S314" s="5">
        <f>((((R314*(19-B314))*2)/(B314+2)-(B314+1))/100)+6</f>
        <v>4.915</v>
      </c>
    </row>
    <row r="315" spans="1:19" x14ac:dyDescent="0.25">
      <c r="A315" s="6">
        <f t="shared" si="42"/>
        <v>11.901333333333334</v>
      </c>
      <c r="B315" s="1">
        <v>7</v>
      </c>
      <c r="C315" s="1">
        <v>196</v>
      </c>
      <c r="D315" t="s">
        <v>228</v>
      </c>
      <c r="E315" t="s">
        <v>32</v>
      </c>
      <c r="F315" s="1" t="s">
        <v>510</v>
      </c>
      <c r="G315" s="1">
        <v>29</v>
      </c>
      <c r="H315" s="1">
        <v>121</v>
      </c>
      <c r="I315" s="1">
        <v>334</v>
      </c>
      <c r="J315" s="1">
        <v>220.7</v>
      </c>
      <c r="K315" s="1">
        <v>38.799999999999997</v>
      </c>
      <c r="L315" s="1">
        <v>11.6</v>
      </c>
      <c r="M315" s="1">
        <f t="shared" si="43"/>
        <v>304</v>
      </c>
      <c r="N315" s="1">
        <f>L315-18</f>
        <v>-6.4</v>
      </c>
      <c r="O315" s="1">
        <f>35-G315</f>
        <v>6</v>
      </c>
      <c r="P315" s="1">
        <f t="shared" si="44"/>
        <v>12</v>
      </c>
      <c r="Q315" s="1">
        <f t="shared" si="45"/>
        <v>116.39999999999999</v>
      </c>
      <c r="R315" s="1">
        <f t="shared" si="51"/>
        <v>186.8</v>
      </c>
      <c r="S315" s="5">
        <f>((((R315*(19-B315))*2)/(B315+2)-(B315+1))/100)+7</f>
        <v>11.901333333333334</v>
      </c>
    </row>
    <row r="316" spans="1:19" x14ac:dyDescent="0.25">
      <c r="A316" s="6">
        <f t="shared" si="42"/>
        <v>4.891</v>
      </c>
      <c r="B316" s="1">
        <v>10</v>
      </c>
      <c r="C316" s="1">
        <v>520</v>
      </c>
      <c r="D316" t="s">
        <v>492</v>
      </c>
      <c r="E316" t="s">
        <v>45</v>
      </c>
      <c r="F316" s="1" t="s">
        <v>513</v>
      </c>
      <c r="G316" s="1">
        <v>28</v>
      </c>
      <c r="H316" s="1">
        <v>361</v>
      </c>
      <c r="I316" s="1">
        <v>395</v>
      </c>
      <c r="J316" s="1">
        <v>382</v>
      </c>
      <c r="K316" s="1">
        <v>15</v>
      </c>
      <c r="L316" s="1">
        <v>7.2</v>
      </c>
      <c r="M316" s="1">
        <f t="shared" si="43"/>
        <v>-20</v>
      </c>
      <c r="N316" s="1">
        <f t="shared" ref="N316:N329" si="53">L316-12</f>
        <v>-4.8</v>
      </c>
      <c r="O316" s="1">
        <f>32-G316</f>
        <v>4</v>
      </c>
      <c r="P316" s="1">
        <f t="shared" si="44"/>
        <v>8</v>
      </c>
      <c r="Q316" s="1">
        <f t="shared" si="45"/>
        <v>45</v>
      </c>
      <c r="R316" s="1">
        <f t="shared" si="51"/>
        <v>-66.599999999999994</v>
      </c>
      <c r="S316" s="5">
        <f>((((R316*(19-B316))*2)/(B316+2)-(B316+1))/100)+6</f>
        <v>4.891</v>
      </c>
    </row>
    <row r="317" spans="1:19" x14ac:dyDescent="0.25">
      <c r="A317" s="6">
        <f t="shared" si="42"/>
        <v>4.75</v>
      </c>
      <c r="B317" s="1">
        <v>10</v>
      </c>
      <c r="C317" s="1">
        <v>440</v>
      </c>
      <c r="D317" t="s">
        <v>416</v>
      </c>
      <c r="E317" t="s">
        <v>118</v>
      </c>
      <c r="F317" s="1" t="s">
        <v>513</v>
      </c>
      <c r="G317" s="1">
        <v>28</v>
      </c>
      <c r="H317" s="1">
        <v>285</v>
      </c>
      <c r="I317" s="1">
        <v>407</v>
      </c>
      <c r="J317" s="1">
        <v>341.4</v>
      </c>
      <c r="K317" s="1">
        <v>44.8</v>
      </c>
      <c r="L317" s="1">
        <v>7.2</v>
      </c>
      <c r="M317" s="1">
        <f t="shared" si="43"/>
        <v>60</v>
      </c>
      <c r="N317" s="1">
        <f t="shared" si="53"/>
        <v>-4.8</v>
      </c>
      <c r="O317" s="1">
        <f>32-G317</f>
        <v>4</v>
      </c>
      <c r="P317" s="1">
        <f t="shared" si="44"/>
        <v>8</v>
      </c>
      <c r="Q317" s="1">
        <f t="shared" si="45"/>
        <v>134.39999999999998</v>
      </c>
      <c r="R317" s="1">
        <f t="shared" si="51"/>
        <v>-75.999999999999972</v>
      </c>
      <c r="S317" s="5">
        <f>((((R317*(19-B317))*2)/(B317+2)-(B317+1))/100)+6</f>
        <v>4.75</v>
      </c>
    </row>
    <row r="318" spans="1:19" x14ac:dyDescent="0.25">
      <c r="A318" s="6">
        <f t="shared" si="42"/>
        <v>4.7380000000000004</v>
      </c>
      <c r="B318" s="1">
        <v>10</v>
      </c>
      <c r="C318" s="1">
        <v>519</v>
      </c>
      <c r="D318" t="s">
        <v>491</v>
      </c>
      <c r="E318" t="s">
        <v>19</v>
      </c>
      <c r="F318" s="1" t="s">
        <v>513</v>
      </c>
      <c r="G318" s="1">
        <v>24</v>
      </c>
      <c r="H318" s="1">
        <v>351</v>
      </c>
      <c r="I318" s="1">
        <v>387</v>
      </c>
      <c r="J318" s="1">
        <v>369</v>
      </c>
      <c r="K318" s="1">
        <v>18</v>
      </c>
      <c r="L318" s="1">
        <v>2.1</v>
      </c>
      <c r="M318" s="1">
        <f t="shared" si="43"/>
        <v>-19</v>
      </c>
      <c r="N318" s="1">
        <f t="shared" si="53"/>
        <v>-9.9</v>
      </c>
      <c r="O318" s="1">
        <f>32-G318</f>
        <v>8</v>
      </c>
      <c r="P318" s="1">
        <f t="shared" si="44"/>
        <v>16</v>
      </c>
      <c r="Q318" s="1">
        <f t="shared" si="45"/>
        <v>54</v>
      </c>
      <c r="R318" s="1">
        <f t="shared" si="51"/>
        <v>-76.8</v>
      </c>
      <c r="S318" s="5">
        <f>((((R318*(19-B318))*2)/(B318+2)-(B318+1))/100)+6</f>
        <v>4.7380000000000004</v>
      </c>
    </row>
    <row r="319" spans="1:19" x14ac:dyDescent="0.25">
      <c r="A319" s="6">
        <f t="shared" si="42"/>
        <v>4.7214</v>
      </c>
      <c r="B319" s="1">
        <v>8</v>
      </c>
      <c r="C319" s="1">
        <v>167</v>
      </c>
      <c r="D319" t="s">
        <v>206</v>
      </c>
      <c r="E319" t="s">
        <v>17</v>
      </c>
      <c r="F319" s="1" t="s">
        <v>512</v>
      </c>
      <c r="G319" s="1">
        <v>24</v>
      </c>
      <c r="H319" s="1">
        <v>118</v>
      </c>
      <c r="I319" s="1">
        <v>282</v>
      </c>
      <c r="J319" s="1">
        <v>188</v>
      </c>
      <c r="K319" s="1">
        <v>39.1</v>
      </c>
      <c r="L319" s="1">
        <v>2.5</v>
      </c>
      <c r="M319" s="1">
        <f t="shared" si="43"/>
        <v>333</v>
      </c>
      <c r="N319" s="1">
        <f t="shared" si="53"/>
        <v>-9.5</v>
      </c>
      <c r="O319" s="1">
        <f>35-G319</f>
        <v>11</v>
      </c>
      <c r="P319" s="1">
        <f t="shared" si="44"/>
        <v>22</v>
      </c>
      <c r="Q319" s="1">
        <f t="shared" si="45"/>
        <v>117.30000000000001</v>
      </c>
      <c r="R319" s="1">
        <f t="shared" si="51"/>
        <v>218.7</v>
      </c>
      <c r="S319" s="5">
        <f>((((R319*(19-B319))*2)/(B319+2)-(B319+1))/100)</f>
        <v>4.7214</v>
      </c>
    </row>
    <row r="320" spans="1:19" x14ac:dyDescent="0.25">
      <c r="A320" s="6">
        <f t="shared" si="42"/>
        <v>4.72</v>
      </c>
      <c r="B320" s="1">
        <v>10</v>
      </c>
      <c r="C320" s="1">
        <v>507</v>
      </c>
      <c r="D320" t="s">
        <v>479</v>
      </c>
      <c r="E320" t="s">
        <v>36</v>
      </c>
      <c r="F320" s="1" t="s">
        <v>513</v>
      </c>
      <c r="G320" s="1">
        <v>27</v>
      </c>
      <c r="H320" s="1">
        <v>333</v>
      </c>
      <c r="I320" s="1">
        <v>371</v>
      </c>
      <c r="J320" s="1">
        <v>352</v>
      </c>
      <c r="K320" s="1">
        <v>19</v>
      </c>
      <c r="L320" s="1">
        <v>0</v>
      </c>
      <c r="M320" s="1">
        <f t="shared" si="43"/>
        <v>-7</v>
      </c>
      <c r="N320" s="1">
        <f t="shared" si="53"/>
        <v>-12</v>
      </c>
      <c r="O320" s="1">
        <f>32-G320</f>
        <v>5</v>
      </c>
      <c r="P320" s="1">
        <f t="shared" si="44"/>
        <v>10</v>
      </c>
      <c r="Q320" s="1">
        <f t="shared" si="45"/>
        <v>57</v>
      </c>
      <c r="R320" s="1">
        <f t="shared" si="51"/>
        <v>-78</v>
      </c>
      <c r="S320" s="5">
        <f>((((R320*(19-B320))*2)/(B320+2)-(B320+1))/100)+6</f>
        <v>4.72</v>
      </c>
    </row>
    <row r="321" spans="1:19" x14ac:dyDescent="0.25">
      <c r="A321" s="6">
        <f t="shared" si="42"/>
        <v>4.6334999999999997</v>
      </c>
      <c r="B321" s="1">
        <v>10</v>
      </c>
      <c r="C321" s="1">
        <v>511</v>
      </c>
      <c r="D321" t="s">
        <v>483</v>
      </c>
      <c r="E321" t="s">
        <v>23</v>
      </c>
      <c r="F321" s="1" t="s">
        <v>511</v>
      </c>
      <c r="G321" s="1">
        <v>24</v>
      </c>
      <c r="H321" s="1">
        <v>302</v>
      </c>
      <c r="I321" s="1">
        <v>429</v>
      </c>
      <c r="J321" s="1">
        <v>365.5</v>
      </c>
      <c r="K321" s="1">
        <v>63.5</v>
      </c>
      <c r="L321" s="1">
        <v>2.8</v>
      </c>
      <c r="M321" s="1">
        <f t="shared" si="43"/>
        <v>-11</v>
      </c>
      <c r="N321" s="1">
        <f t="shared" si="53"/>
        <v>-9.1999999999999993</v>
      </c>
      <c r="O321" s="1">
        <f>30-G321</f>
        <v>6</v>
      </c>
      <c r="P321" s="1">
        <f t="shared" si="44"/>
        <v>12</v>
      </c>
      <c r="Q321" s="1">
        <f t="shared" si="45"/>
        <v>190.5</v>
      </c>
      <c r="R321" s="1">
        <f>M321+(N321*3)+P321-Q321</f>
        <v>-217.1</v>
      </c>
      <c r="S321" s="5">
        <f>((((R321*(19-B321))*2)/(B321+2)-(B321+1))/100)+8</f>
        <v>4.6334999999999997</v>
      </c>
    </row>
    <row r="322" spans="1:19" x14ac:dyDescent="0.25">
      <c r="A322" s="6">
        <f t="shared" ref="A322:A385" si="54">S322+T322</f>
        <v>4.6255000000000006</v>
      </c>
      <c r="B322" s="1">
        <v>10</v>
      </c>
      <c r="C322" s="1">
        <v>471</v>
      </c>
      <c r="D322" t="s">
        <v>445</v>
      </c>
      <c r="E322" t="s">
        <v>50</v>
      </c>
      <c r="F322" s="1" t="s">
        <v>513</v>
      </c>
      <c r="G322" s="1">
        <v>24</v>
      </c>
      <c r="H322" s="1">
        <v>290</v>
      </c>
      <c r="I322" s="1">
        <v>365</v>
      </c>
      <c r="J322" s="1">
        <v>339.7</v>
      </c>
      <c r="K322" s="1">
        <v>35.1</v>
      </c>
      <c r="L322" s="1">
        <v>0</v>
      </c>
      <c r="M322" s="1">
        <f t="shared" ref="M322:M385" si="55">500-C322</f>
        <v>29</v>
      </c>
      <c r="N322" s="1">
        <f t="shared" si="53"/>
        <v>-12</v>
      </c>
      <c r="O322" s="1">
        <f>32-G322</f>
        <v>8</v>
      </c>
      <c r="P322" s="1">
        <f t="shared" ref="P322:P385" si="56">O322*2</f>
        <v>16</v>
      </c>
      <c r="Q322" s="1">
        <f t="shared" ref="Q322:Q385" si="57">K322*3</f>
        <v>105.30000000000001</v>
      </c>
      <c r="R322" s="1">
        <f t="shared" ref="R322:R335" si="58">M322+(N322*2)+P322-Q322</f>
        <v>-84.300000000000011</v>
      </c>
      <c r="S322" s="5">
        <f>((((R322*(19-B322))*2)/(B322+2)-(B322+1))/100)+6</f>
        <v>4.6255000000000006</v>
      </c>
    </row>
    <row r="323" spans="1:19" x14ac:dyDescent="0.25">
      <c r="A323" s="6">
        <f t="shared" si="54"/>
        <v>4.5385</v>
      </c>
      <c r="B323" s="1">
        <v>10</v>
      </c>
      <c r="C323" s="1">
        <v>501</v>
      </c>
      <c r="D323" t="s">
        <v>473</v>
      </c>
      <c r="E323" t="s">
        <v>81</v>
      </c>
      <c r="F323" s="1" t="s">
        <v>513</v>
      </c>
      <c r="G323" s="1">
        <v>28</v>
      </c>
      <c r="H323" s="1">
        <v>355</v>
      </c>
      <c r="I323" s="1">
        <v>447</v>
      </c>
      <c r="J323" s="1">
        <v>389.8</v>
      </c>
      <c r="K323" s="1">
        <v>28.7</v>
      </c>
      <c r="L323" s="1">
        <v>6.5</v>
      </c>
      <c r="M323" s="1">
        <f t="shared" si="55"/>
        <v>-1</v>
      </c>
      <c r="N323" s="1">
        <f t="shared" si="53"/>
        <v>-5.5</v>
      </c>
      <c r="O323" s="1">
        <f>32-G323</f>
        <v>4</v>
      </c>
      <c r="P323" s="1">
        <f t="shared" si="56"/>
        <v>8</v>
      </c>
      <c r="Q323" s="1">
        <f t="shared" si="57"/>
        <v>86.1</v>
      </c>
      <c r="R323" s="1">
        <f t="shared" si="58"/>
        <v>-90.1</v>
      </c>
      <c r="S323" s="5">
        <f>((((R323*(19-B323))*2)/(B323+2)-(B323+1))/100)+6</f>
        <v>4.5385</v>
      </c>
    </row>
    <row r="324" spans="1:19" x14ac:dyDescent="0.25">
      <c r="A324" s="6">
        <f t="shared" si="54"/>
        <v>4.468</v>
      </c>
      <c r="B324" s="1">
        <v>10</v>
      </c>
      <c r="C324" s="1">
        <v>533</v>
      </c>
      <c r="D324" t="s">
        <v>505</v>
      </c>
      <c r="E324" t="s">
        <v>13</v>
      </c>
      <c r="F324" s="1" t="s">
        <v>513</v>
      </c>
      <c r="G324" s="1">
        <v>26</v>
      </c>
      <c r="H324" s="1">
        <v>376</v>
      </c>
      <c r="I324" s="1">
        <v>414</v>
      </c>
      <c r="J324" s="1">
        <v>395</v>
      </c>
      <c r="K324" s="1">
        <v>19</v>
      </c>
      <c r="L324" s="1">
        <v>3.6</v>
      </c>
      <c r="M324" s="1">
        <f t="shared" si="55"/>
        <v>-33</v>
      </c>
      <c r="N324" s="1">
        <f t="shared" si="53"/>
        <v>-8.4</v>
      </c>
      <c r="O324" s="1">
        <f>32-G324</f>
        <v>6</v>
      </c>
      <c r="P324" s="1">
        <f t="shared" si="56"/>
        <v>12</v>
      </c>
      <c r="Q324" s="1">
        <f t="shared" si="57"/>
        <v>57</v>
      </c>
      <c r="R324" s="1">
        <f t="shared" si="58"/>
        <v>-94.8</v>
      </c>
      <c r="S324" s="5">
        <f>((((R324*(19-B324))*2)/(B324+2)-(B324+1))/100)+6</f>
        <v>4.468</v>
      </c>
    </row>
    <row r="325" spans="1:19" x14ac:dyDescent="0.25">
      <c r="A325" s="6">
        <f t="shared" si="54"/>
        <v>4.4050000000000002</v>
      </c>
      <c r="B325" s="1">
        <v>10</v>
      </c>
      <c r="C325" s="1">
        <v>514</v>
      </c>
      <c r="D325" t="s">
        <v>486</v>
      </c>
      <c r="E325" t="s">
        <v>157</v>
      </c>
      <c r="F325" s="1" t="s">
        <v>513</v>
      </c>
      <c r="G325" s="1">
        <v>23</v>
      </c>
      <c r="H325" s="1">
        <v>347</v>
      </c>
      <c r="I325" s="1">
        <v>415</v>
      </c>
      <c r="J325" s="1">
        <v>377.7</v>
      </c>
      <c r="K325" s="1">
        <v>28.2</v>
      </c>
      <c r="L325" s="1">
        <v>2.8</v>
      </c>
      <c r="M325" s="1">
        <f t="shared" si="55"/>
        <v>-14</v>
      </c>
      <c r="N325" s="1">
        <f t="shared" si="53"/>
        <v>-9.1999999999999993</v>
      </c>
      <c r="O325" s="1">
        <f>32-G325</f>
        <v>9</v>
      </c>
      <c r="P325" s="1">
        <f t="shared" si="56"/>
        <v>18</v>
      </c>
      <c r="Q325" s="1">
        <f t="shared" si="57"/>
        <v>84.6</v>
      </c>
      <c r="R325" s="1">
        <f t="shared" si="58"/>
        <v>-99</v>
      </c>
      <c r="S325" s="5">
        <f>((((R325*(19-B325))*2)/(B325+2)-(B325+1))/100)+6</f>
        <v>4.4050000000000002</v>
      </c>
    </row>
    <row r="326" spans="1:19" x14ac:dyDescent="0.25">
      <c r="A326" s="6">
        <f t="shared" si="54"/>
        <v>4.3899999999999997</v>
      </c>
      <c r="B326" s="1">
        <v>10</v>
      </c>
      <c r="C326" s="1">
        <v>528</v>
      </c>
      <c r="D326" t="s">
        <v>500</v>
      </c>
      <c r="E326" t="s">
        <v>21</v>
      </c>
      <c r="F326" s="1" t="s">
        <v>513</v>
      </c>
      <c r="G326" s="1">
        <v>27</v>
      </c>
      <c r="H326" s="1">
        <v>371</v>
      </c>
      <c r="I326" s="1">
        <v>423</v>
      </c>
      <c r="J326" s="1">
        <v>394.3</v>
      </c>
      <c r="K326" s="1">
        <v>21.6</v>
      </c>
      <c r="L326" s="1">
        <v>3.4</v>
      </c>
      <c r="M326" s="1">
        <f t="shared" si="55"/>
        <v>-28</v>
      </c>
      <c r="N326" s="1">
        <f t="shared" si="53"/>
        <v>-8.6</v>
      </c>
      <c r="O326" s="1">
        <f>32-G326</f>
        <v>5</v>
      </c>
      <c r="P326" s="1">
        <f t="shared" si="56"/>
        <v>10</v>
      </c>
      <c r="Q326" s="1">
        <f t="shared" si="57"/>
        <v>64.800000000000011</v>
      </c>
      <c r="R326" s="1">
        <f t="shared" si="58"/>
        <v>-100.00000000000001</v>
      </c>
      <c r="S326" s="5">
        <f>((((R326*(19-B326))*2)/(B326+2)-(B326+1))/100)+6</f>
        <v>4.3899999999999997</v>
      </c>
    </row>
    <row r="327" spans="1:19" x14ac:dyDescent="0.25">
      <c r="A327" s="6">
        <f t="shared" si="54"/>
        <v>4.3891999999999998</v>
      </c>
      <c r="B327" s="1">
        <v>8</v>
      </c>
      <c r="C327" s="1">
        <v>211</v>
      </c>
      <c r="D327" t="s">
        <v>238</v>
      </c>
      <c r="E327" t="s">
        <v>157</v>
      </c>
      <c r="F327" s="1" t="s">
        <v>512</v>
      </c>
      <c r="G327" s="1">
        <v>25</v>
      </c>
      <c r="H327" s="1">
        <v>140</v>
      </c>
      <c r="I327" s="1">
        <v>291</v>
      </c>
      <c r="J327" s="1">
        <v>231.3</v>
      </c>
      <c r="K327" s="1">
        <v>30.2</v>
      </c>
      <c r="L327" s="1">
        <v>4.5999999999999996</v>
      </c>
      <c r="M327" s="1">
        <f t="shared" si="55"/>
        <v>289</v>
      </c>
      <c r="N327" s="1">
        <f t="shared" si="53"/>
        <v>-7.4</v>
      </c>
      <c r="O327" s="1">
        <f>35-G327</f>
        <v>10</v>
      </c>
      <c r="P327" s="1">
        <f t="shared" si="56"/>
        <v>20</v>
      </c>
      <c r="Q327" s="1">
        <f t="shared" si="57"/>
        <v>90.6</v>
      </c>
      <c r="R327" s="1">
        <f t="shared" si="58"/>
        <v>203.6</v>
      </c>
      <c r="S327" s="5">
        <f>((((R327*(19-B327))*2)/(B327+2)-(B327+1))/100)</f>
        <v>4.3891999999999998</v>
      </c>
    </row>
    <row r="328" spans="1:19" x14ac:dyDescent="0.25">
      <c r="A328" s="6">
        <f t="shared" si="54"/>
        <v>4.3464999999999998</v>
      </c>
      <c r="B328" s="1">
        <v>10</v>
      </c>
      <c r="C328" s="1">
        <v>470</v>
      </c>
      <c r="D328" t="s">
        <v>444</v>
      </c>
      <c r="E328" t="s">
        <v>77</v>
      </c>
      <c r="F328" s="1" t="s">
        <v>513</v>
      </c>
      <c r="G328" s="1">
        <v>26</v>
      </c>
      <c r="H328" s="1">
        <v>301</v>
      </c>
      <c r="I328" s="1">
        <v>422</v>
      </c>
      <c r="J328" s="1">
        <v>360</v>
      </c>
      <c r="K328" s="1">
        <v>42.9</v>
      </c>
      <c r="L328" s="1">
        <v>3.9</v>
      </c>
      <c r="M328" s="1">
        <f t="shared" si="55"/>
        <v>30</v>
      </c>
      <c r="N328" s="1">
        <f t="shared" si="53"/>
        <v>-8.1</v>
      </c>
      <c r="O328" s="1">
        <f>32-G328</f>
        <v>6</v>
      </c>
      <c r="P328" s="1">
        <f t="shared" si="56"/>
        <v>12</v>
      </c>
      <c r="Q328" s="1">
        <f t="shared" si="57"/>
        <v>128.69999999999999</v>
      </c>
      <c r="R328" s="1">
        <f t="shared" si="58"/>
        <v>-102.89999999999999</v>
      </c>
      <c r="S328" s="5">
        <f>((((R328*(19-B328))*2)/(B328+2)-(B328+1))/100)+6</f>
        <v>4.3464999999999998</v>
      </c>
    </row>
    <row r="329" spans="1:19" x14ac:dyDescent="0.25">
      <c r="A329" s="6">
        <f t="shared" si="54"/>
        <v>4.3360000000000003</v>
      </c>
      <c r="B329" s="1">
        <v>10</v>
      </c>
      <c r="C329" s="1">
        <v>462</v>
      </c>
      <c r="D329" t="s">
        <v>436</v>
      </c>
      <c r="E329" t="s">
        <v>36</v>
      </c>
      <c r="F329" s="1" t="s">
        <v>513</v>
      </c>
      <c r="G329" s="1">
        <v>31</v>
      </c>
      <c r="H329" s="1">
        <v>297</v>
      </c>
      <c r="I329" s="1">
        <v>425</v>
      </c>
      <c r="J329" s="1">
        <v>362.8</v>
      </c>
      <c r="K329" s="1">
        <v>42.8</v>
      </c>
      <c r="L329" s="1">
        <v>4.4000000000000004</v>
      </c>
      <c r="M329" s="1">
        <f t="shared" si="55"/>
        <v>38</v>
      </c>
      <c r="N329" s="1">
        <f t="shared" si="53"/>
        <v>-7.6</v>
      </c>
      <c r="O329" s="1">
        <f>32-G329</f>
        <v>1</v>
      </c>
      <c r="P329" s="1">
        <f t="shared" si="56"/>
        <v>2</v>
      </c>
      <c r="Q329" s="1">
        <f t="shared" si="57"/>
        <v>128.39999999999998</v>
      </c>
      <c r="R329" s="1">
        <f t="shared" si="58"/>
        <v>-103.59999999999998</v>
      </c>
      <c r="S329" s="5">
        <f>((((R329*(19-B329))*2)/(B329+2)-(B329+1))/100)+6</f>
        <v>4.3360000000000003</v>
      </c>
    </row>
    <row r="330" spans="1:19" x14ac:dyDescent="0.25">
      <c r="A330" s="6">
        <f t="shared" si="54"/>
        <v>11.162666666666667</v>
      </c>
      <c r="B330" s="1">
        <v>7</v>
      </c>
      <c r="C330" s="1">
        <v>203</v>
      </c>
      <c r="D330" t="s">
        <v>233</v>
      </c>
      <c r="E330" t="s">
        <v>17</v>
      </c>
      <c r="F330" s="1" t="s">
        <v>510</v>
      </c>
      <c r="G330" s="1">
        <v>30</v>
      </c>
      <c r="H330" s="1">
        <v>138</v>
      </c>
      <c r="I330" s="1">
        <v>318</v>
      </c>
      <c r="J330" s="1">
        <v>213.5</v>
      </c>
      <c r="K330" s="1">
        <v>43.9</v>
      </c>
      <c r="L330" s="1">
        <v>9.9</v>
      </c>
      <c r="M330" s="1">
        <f t="shared" si="55"/>
        <v>297</v>
      </c>
      <c r="N330" s="1">
        <f>L330-18</f>
        <v>-8.1</v>
      </c>
      <c r="O330" s="1">
        <f>35-G330</f>
        <v>5</v>
      </c>
      <c r="P330" s="1">
        <f t="shared" si="56"/>
        <v>10</v>
      </c>
      <c r="Q330" s="1">
        <f t="shared" si="57"/>
        <v>131.69999999999999</v>
      </c>
      <c r="R330" s="1">
        <f t="shared" si="58"/>
        <v>159.10000000000002</v>
      </c>
      <c r="S330" s="5">
        <f t="shared" ref="S330:S331" si="59">((((R330*(19-B330))*2)/(B330+2)-(B330+1))/100)+7</f>
        <v>11.162666666666667</v>
      </c>
    </row>
    <row r="331" spans="1:19" x14ac:dyDescent="0.25">
      <c r="A331" s="6">
        <f t="shared" si="54"/>
        <v>11.130666666666666</v>
      </c>
      <c r="B331" s="1">
        <v>7</v>
      </c>
      <c r="C331" s="1">
        <v>223</v>
      </c>
      <c r="D331" t="s">
        <v>247</v>
      </c>
      <c r="E331" t="s">
        <v>77</v>
      </c>
      <c r="F331" s="1" t="s">
        <v>510</v>
      </c>
      <c r="G331" s="1">
        <v>24</v>
      </c>
      <c r="H331" s="1">
        <v>162</v>
      </c>
      <c r="I331" s="1">
        <v>361</v>
      </c>
      <c r="J331" s="1">
        <v>240.8</v>
      </c>
      <c r="K331" s="1">
        <v>45.1</v>
      </c>
      <c r="L331" s="1">
        <v>15.1</v>
      </c>
      <c r="M331" s="1">
        <f t="shared" si="55"/>
        <v>277</v>
      </c>
      <c r="N331" s="1">
        <f>L331-18</f>
        <v>-2.9000000000000004</v>
      </c>
      <c r="O331" s="1">
        <f>35-G331</f>
        <v>11</v>
      </c>
      <c r="P331" s="1">
        <f t="shared" si="56"/>
        <v>22</v>
      </c>
      <c r="Q331" s="1">
        <f t="shared" si="57"/>
        <v>135.30000000000001</v>
      </c>
      <c r="R331" s="1">
        <f t="shared" si="58"/>
        <v>157.89999999999998</v>
      </c>
      <c r="S331" s="5">
        <f t="shared" si="59"/>
        <v>11.130666666666666</v>
      </c>
    </row>
    <row r="332" spans="1:19" x14ac:dyDescent="0.25">
      <c r="A332" s="6">
        <f t="shared" si="54"/>
        <v>4.09</v>
      </c>
      <c r="B332" s="1">
        <v>8</v>
      </c>
      <c r="C332" s="1">
        <v>232</v>
      </c>
      <c r="D332" t="s">
        <v>253</v>
      </c>
      <c r="E332" t="s">
        <v>25</v>
      </c>
      <c r="F332" s="1" t="s">
        <v>512</v>
      </c>
      <c r="G332" s="1">
        <v>22</v>
      </c>
      <c r="H332" s="1">
        <v>161</v>
      </c>
      <c r="I332" s="1">
        <v>294</v>
      </c>
      <c r="J332" s="1">
        <v>249.1</v>
      </c>
      <c r="K332" s="1">
        <v>29.4</v>
      </c>
      <c r="L332" s="1">
        <v>4.0999999999999996</v>
      </c>
      <c r="M332" s="1">
        <f t="shared" si="55"/>
        <v>268</v>
      </c>
      <c r="N332" s="1">
        <f t="shared" ref="N332:N340" si="60">L332-12</f>
        <v>-7.9</v>
      </c>
      <c r="O332" s="1">
        <f>35-G332</f>
        <v>13</v>
      </c>
      <c r="P332" s="1">
        <f t="shared" si="56"/>
        <v>26</v>
      </c>
      <c r="Q332" s="1">
        <f t="shared" si="57"/>
        <v>88.199999999999989</v>
      </c>
      <c r="R332" s="1">
        <f t="shared" si="58"/>
        <v>190</v>
      </c>
      <c r="S332" s="5">
        <f>((((R332*(19-B332))*2)/(B332+2)-(B332+1))/100)</f>
        <v>4.09</v>
      </c>
    </row>
    <row r="333" spans="1:19" x14ac:dyDescent="0.25">
      <c r="A333" s="6">
        <f t="shared" si="54"/>
        <v>3.9609999999999999</v>
      </c>
      <c r="B333" s="1">
        <v>10</v>
      </c>
      <c r="C333" s="1">
        <v>483</v>
      </c>
      <c r="D333" t="s">
        <v>455</v>
      </c>
      <c r="E333" t="s">
        <v>36</v>
      </c>
      <c r="F333" s="1" t="s">
        <v>513</v>
      </c>
      <c r="G333" s="1">
        <v>35</v>
      </c>
      <c r="H333" s="1">
        <v>301</v>
      </c>
      <c r="I333" s="1">
        <v>420</v>
      </c>
      <c r="J333" s="1">
        <v>369</v>
      </c>
      <c r="K333" s="1">
        <v>43.6</v>
      </c>
      <c r="L333" s="1">
        <v>7.6</v>
      </c>
      <c r="M333" s="1">
        <f t="shared" si="55"/>
        <v>17</v>
      </c>
      <c r="N333" s="1">
        <f t="shared" si="60"/>
        <v>-4.4000000000000004</v>
      </c>
      <c r="O333" s="1">
        <f>32-G333</f>
        <v>-3</v>
      </c>
      <c r="P333" s="1">
        <f t="shared" si="56"/>
        <v>-6</v>
      </c>
      <c r="Q333" s="1">
        <f t="shared" si="57"/>
        <v>130.80000000000001</v>
      </c>
      <c r="R333" s="1">
        <f t="shared" si="58"/>
        <v>-128.60000000000002</v>
      </c>
      <c r="S333" s="5">
        <f>((((R333*(19-B333))*2)/(B333+2)-(B333+1))/100)+6</f>
        <v>3.9609999999999999</v>
      </c>
    </row>
    <row r="334" spans="1:19" x14ac:dyDescent="0.25">
      <c r="A334" s="6">
        <f t="shared" si="54"/>
        <v>3.9184000000000001</v>
      </c>
      <c r="B334" s="1">
        <v>8</v>
      </c>
      <c r="C334" s="1">
        <v>231</v>
      </c>
      <c r="D334" t="s">
        <v>252</v>
      </c>
      <c r="E334" t="s">
        <v>56</v>
      </c>
      <c r="F334" s="1" t="s">
        <v>512</v>
      </c>
      <c r="G334" s="1">
        <v>31</v>
      </c>
      <c r="H334" s="1">
        <v>166</v>
      </c>
      <c r="I334" s="1">
        <v>301</v>
      </c>
      <c r="J334" s="1">
        <v>248.9</v>
      </c>
      <c r="K334" s="1">
        <v>29.8</v>
      </c>
      <c r="L334" s="1">
        <v>9.3000000000000007</v>
      </c>
      <c r="M334" s="1">
        <f t="shared" si="55"/>
        <v>269</v>
      </c>
      <c r="N334" s="1">
        <f t="shared" si="60"/>
        <v>-2.6999999999999993</v>
      </c>
      <c r="O334" s="1">
        <f>35-G334</f>
        <v>4</v>
      </c>
      <c r="P334" s="1">
        <f t="shared" si="56"/>
        <v>8</v>
      </c>
      <c r="Q334" s="1">
        <f t="shared" si="57"/>
        <v>89.4</v>
      </c>
      <c r="R334" s="1">
        <f t="shared" si="58"/>
        <v>182.20000000000002</v>
      </c>
      <c r="S334" s="5">
        <f>((((R334*(19-B334))*2)/(B334+2)-(B334+1))/100)</f>
        <v>3.9184000000000001</v>
      </c>
    </row>
    <row r="335" spans="1:19" x14ac:dyDescent="0.25">
      <c r="A335" s="6">
        <f t="shared" si="54"/>
        <v>3.8106000000000004</v>
      </c>
      <c r="B335" s="1">
        <v>8</v>
      </c>
      <c r="C335" s="1">
        <v>218</v>
      </c>
      <c r="D335" t="s">
        <v>243</v>
      </c>
      <c r="E335" t="s">
        <v>25</v>
      </c>
      <c r="F335" s="1" t="s">
        <v>512</v>
      </c>
      <c r="G335" s="1">
        <v>24</v>
      </c>
      <c r="H335" s="1">
        <v>116</v>
      </c>
      <c r="I335" s="1">
        <v>325</v>
      </c>
      <c r="J335" s="1">
        <v>238.6</v>
      </c>
      <c r="K335" s="1">
        <v>36.9</v>
      </c>
      <c r="L335" s="1">
        <v>4</v>
      </c>
      <c r="M335" s="1">
        <f t="shared" si="55"/>
        <v>282</v>
      </c>
      <c r="N335" s="1">
        <f t="shared" si="60"/>
        <v>-8</v>
      </c>
      <c r="O335" s="1">
        <f>35-G335</f>
        <v>11</v>
      </c>
      <c r="P335" s="1">
        <f t="shared" si="56"/>
        <v>22</v>
      </c>
      <c r="Q335" s="1">
        <f t="shared" si="57"/>
        <v>110.69999999999999</v>
      </c>
      <c r="R335" s="1">
        <f t="shared" si="58"/>
        <v>177.3</v>
      </c>
      <c r="S335" s="5">
        <f>((((R335*(19-B335))*2)/(B335+2)-(B335+1))/100)</f>
        <v>3.8106000000000004</v>
      </c>
    </row>
    <row r="336" spans="1:19" x14ac:dyDescent="0.25">
      <c r="A336" s="6">
        <f t="shared" si="54"/>
        <v>3.6929999999999996</v>
      </c>
      <c r="B336" s="1">
        <v>10</v>
      </c>
      <c r="C336" s="1">
        <v>493</v>
      </c>
      <c r="D336" t="s">
        <v>465</v>
      </c>
      <c r="E336" t="s">
        <v>63</v>
      </c>
      <c r="F336" s="1" t="s">
        <v>511</v>
      </c>
      <c r="G336" s="1">
        <v>24</v>
      </c>
      <c r="H336" s="1">
        <v>266</v>
      </c>
      <c r="I336" s="1">
        <v>445</v>
      </c>
      <c r="J336" s="1">
        <v>355.5</v>
      </c>
      <c r="K336" s="1">
        <v>89.5</v>
      </c>
      <c r="L336" s="1">
        <v>1.9</v>
      </c>
      <c r="M336" s="1">
        <f t="shared" si="55"/>
        <v>7</v>
      </c>
      <c r="N336" s="1">
        <f t="shared" si="60"/>
        <v>-10.1</v>
      </c>
      <c r="O336" s="1">
        <f>30-G336</f>
        <v>6</v>
      </c>
      <c r="P336" s="1">
        <f t="shared" si="56"/>
        <v>12</v>
      </c>
      <c r="Q336" s="1">
        <f t="shared" si="57"/>
        <v>268.5</v>
      </c>
      <c r="R336" s="1">
        <f>M336+(N336*3)+P336-Q336</f>
        <v>-279.8</v>
      </c>
      <c r="S336" s="5">
        <f>((((R336*(19-B336))*2)/(B336+2)-(B336+1))/100)+8</f>
        <v>3.6929999999999996</v>
      </c>
    </row>
    <row r="337" spans="1:20" x14ac:dyDescent="0.25">
      <c r="A337" s="6">
        <f t="shared" si="54"/>
        <v>3.0639999999999996</v>
      </c>
      <c r="B337" s="1">
        <v>10</v>
      </c>
      <c r="C337" s="1">
        <v>513</v>
      </c>
      <c r="D337" t="s">
        <v>485</v>
      </c>
      <c r="E337" t="s">
        <v>45</v>
      </c>
      <c r="F337" s="1" t="s">
        <v>513</v>
      </c>
      <c r="G337" s="1">
        <v>32</v>
      </c>
      <c r="H337" s="1">
        <v>306</v>
      </c>
      <c r="I337" s="1">
        <v>412</v>
      </c>
      <c r="J337" s="1">
        <v>359</v>
      </c>
      <c r="K337" s="1">
        <v>53</v>
      </c>
      <c r="L337" s="1">
        <v>3.8</v>
      </c>
      <c r="M337" s="1">
        <f t="shared" si="55"/>
        <v>-13</v>
      </c>
      <c r="N337" s="1">
        <f t="shared" si="60"/>
        <v>-8.1999999999999993</v>
      </c>
      <c r="O337" s="1">
        <f>32-G337</f>
        <v>0</v>
      </c>
      <c r="P337" s="1">
        <f t="shared" si="56"/>
        <v>0</v>
      </c>
      <c r="Q337" s="1">
        <f t="shared" si="57"/>
        <v>159</v>
      </c>
      <c r="R337" s="1">
        <f t="shared" ref="R337:R368" si="61">M337+(N337*2)+P337-Q337</f>
        <v>-188.4</v>
      </c>
      <c r="S337" s="5">
        <f>((((R337*(19-B337))*2)/(B337+2)-(B337+1))/100)+6</f>
        <v>3.0639999999999996</v>
      </c>
    </row>
    <row r="338" spans="1:20" x14ac:dyDescent="0.25">
      <c r="A338" s="6">
        <f t="shared" si="54"/>
        <v>2.892727272727273</v>
      </c>
      <c r="B338" s="1">
        <v>9</v>
      </c>
      <c r="C338" s="1">
        <v>450</v>
      </c>
      <c r="D338" t="s">
        <v>426</v>
      </c>
      <c r="E338" t="s">
        <v>129</v>
      </c>
      <c r="F338" s="1" t="s">
        <v>513</v>
      </c>
      <c r="G338" s="1">
        <v>28</v>
      </c>
      <c r="H338" s="1">
        <v>216</v>
      </c>
      <c r="I338" s="1">
        <v>402</v>
      </c>
      <c r="J338" s="1">
        <v>334.8</v>
      </c>
      <c r="K338" s="1">
        <v>70.599999999999994</v>
      </c>
      <c r="L338" s="1">
        <v>6.2</v>
      </c>
      <c r="M338" s="1">
        <f t="shared" si="55"/>
        <v>50</v>
      </c>
      <c r="N338" s="1">
        <f t="shared" si="60"/>
        <v>-5.8</v>
      </c>
      <c r="O338" s="1">
        <f>32-G338</f>
        <v>4</v>
      </c>
      <c r="P338" s="1">
        <f t="shared" si="56"/>
        <v>8</v>
      </c>
      <c r="Q338" s="1">
        <f t="shared" si="57"/>
        <v>211.79999999999998</v>
      </c>
      <c r="R338" s="1">
        <f t="shared" si="61"/>
        <v>-165.39999999999998</v>
      </c>
      <c r="S338" s="5">
        <f>((((R338*(19-B338))*2)/(B338+2)-(B338+1))/100)+6</f>
        <v>2.892727272727273</v>
      </c>
    </row>
    <row r="339" spans="1:20" x14ac:dyDescent="0.25">
      <c r="A339" s="6">
        <f t="shared" si="54"/>
        <v>2.8636363636363638</v>
      </c>
      <c r="B339" s="1">
        <v>9</v>
      </c>
      <c r="C339" s="1">
        <v>257</v>
      </c>
      <c r="D339" t="s">
        <v>270</v>
      </c>
      <c r="E339" t="s">
        <v>77</v>
      </c>
      <c r="F339" s="1" t="s">
        <v>512</v>
      </c>
      <c r="G339" s="1">
        <v>22</v>
      </c>
      <c r="H339" s="1">
        <v>191</v>
      </c>
      <c r="I339" s="1">
        <v>342</v>
      </c>
      <c r="J339" s="1">
        <v>269.89999999999998</v>
      </c>
      <c r="K339" s="1">
        <v>32.200000000000003</v>
      </c>
      <c r="L339" s="1">
        <v>7.3</v>
      </c>
      <c r="M339" s="1">
        <f t="shared" si="55"/>
        <v>243</v>
      </c>
      <c r="N339" s="1">
        <f t="shared" si="60"/>
        <v>-4.7</v>
      </c>
      <c r="O339" s="1">
        <f t="shared" ref="O339:O370" si="62">35-G339</f>
        <v>13</v>
      </c>
      <c r="P339" s="1">
        <f t="shared" si="56"/>
        <v>26</v>
      </c>
      <c r="Q339" s="1">
        <f t="shared" si="57"/>
        <v>96.600000000000009</v>
      </c>
      <c r="R339" s="1">
        <f t="shared" si="61"/>
        <v>163</v>
      </c>
      <c r="S339" s="5">
        <f>((((R339*(19-B339))*2)/(B339+2)-(B339+1))/100)</f>
        <v>2.8636363636363638</v>
      </c>
    </row>
    <row r="340" spans="1:20" x14ac:dyDescent="0.25">
      <c r="A340" s="6">
        <f t="shared" si="54"/>
        <v>2.7018181818181826</v>
      </c>
      <c r="B340" s="1">
        <v>9</v>
      </c>
      <c r="C340" s="1">
        <v>240</v>
      </c>
      <c r="D340" t="s">
        <v>258</v>
      </c>
      <c r="E340" t="s">
        <v>103</v>
      </c>
      <c r="F340" s="1" t="s">
        <v>512</v>
      </c>
      <c r="G340" s="1">
        <v>33</v>
      </c>
      <c r="H340" s="1">
        <v>119</v>
      </c>
      <c r="I340" s="1">
        <v>297</v>
      </c>
      <c r="J340" s="1">
        <v>255.8</v>
      </c>
      <c r="K340" s="1">
        <v>34.299999999999997</v>
      </c>
      <c r="L340" s="1">
        <v>8.5</v>
      </c>
      <c r="M340" s="1">
        <f t="shared" si="55"/>
        <v>260</v>
      </c>
      <c r="N340" s="1">
        <f t="shared" si="60"/>
        <v>-3.5</v>
      </c>
      <c r="O340" s="1">
        <f t="shared" si="62"/>
        <v>2</v>
      </c>
      <c r="P340" s="1">
        <f t="shared" si="56"/>
        <v>4</v>
      </c>
      <c r="Q340" s="1">
        <f t="shared" si="57"/>
        <v>102.89999999999999</v>
      </c>
      <c r="R340" s="1">
        <f t="shared" si="61"/>
        <v>154.10000000000002</v>
      </c>
      <c r="S340" s="5">
        <f>((((R340*(19-B340))*2)/(B340+2)-(B340+1))/100)</f>
        <v>2.7018181818181826</v>
      </c>
    </row>
    <row r="341" spans="1:20" x14ac:dyDescent="0.25">
      <c r="A341" s="6">
        <f t="shared" si="54"/>
        <v>9.2683999999999997</v>
      </c>
      <c r="B341" s="1">
        <v>8</v>
      </c>
      <c r="C341" s="1">
        <v>268</v>
      </c>
      <c r="D341" t="s">
        <v>278</v>
      </c>
      <c r="E341" t="s">
        <v>63</v>
      </c>
      <c r="F341" s="1" t="s">
        <v>510</v>
      </c>
      <c r="G341" s="1">
        <v>26</v>
      </c>
      <c r="H341" s="1">
        <v>110</v>
      </c>
      <c r="I341" s="1">
        <v>384</v>
      </c>
      <c r="J341" s="1">
        <v>278.2</v>
      </c>
      <c r="K341" s="1">
        <v>46.4</v>
      </c>
      <c r="L341" s="1">
        <v>16.2</v>
      </c>
      <c r="M341" s="1">
        <f t="shared" si="55"/>
        <v>232</v>
      </c>
      <c r="N341" s="1">
        <f>L341-18</f>
        <v>-1.8000000000000007</v>
      </c>
      <c r="O341" s="1">
        <f t="shared" si="62"/>
        <v>9</v>
      </c>
      <c r="P341" s="1">
        <f t="shared" si="56"/>
        <v>18</v>
      </c>
      <c r="Q341" s="1">
        <f t="shared" si="57"/>
        <v>139.19999999999999</v>
      </c>
      <c r="R341" s="1">
        <f t="shared" si="61"/>
        <v>107.20000000000002</v>
      </c>
      <c r="S341" s="5">
        <f t="shared" ref="S341:S342" si="63">((((R341*(19-B341))*2)/(B341+2)-(B341+1))/100)+7</f>
        <v>9.2683999999999997</v>
      </c>
    </row>
    <row r="342" spans="1:20" x14ac:dyDescent="0.25">
      <c r="A342" s="6">
        <f t="shared" si="54"/>
        <v>9.1090909090909093</v>
      </c>
      <c r="B342" s="1">
        <v>9</v>
      </c>
      <c r="C342" s="1">
        <v>446</v>
      </c>
      <c r="D342" t="s">
        <v>422</v>
      </c>
      <c r="E342" t="s">
        <v>58</v>
      </c>
      <c r="F342" s="1" t="s">
        <v>510</v>
      </c>
      <c r="G342" s="1">
        <v>25</v>
      </c>
      <c r="H342" s="1">
        <v>288</v>
      </c>
      <c r="I342" s="1">
        <v>327</v>
      </c>
      <c r="J342" s="1">
        <v>304.3</v>
      </c>
      <c r="K342" s="1">
        <v>16.5</v>
      </c>
      <c r="L342" s="1">
        <v>11.5</v>
      </c>
      <c r="M342" s="1">
        <f t="shared" si="55"/>
        <v>54</v>
      </c>
      <c r="N342" s="1">
        <f>L342-18</f>
        <v>-6.5</v>
      </c>
      <c r="O342" s="1">
        <f t="shared" si="62"/>
        <v>10</v>
      </c>
      <c r="P342" s="1">
        <f t="shared" si="56"/>
        <v>20</v>
      </c>
      <c r="Q342" s="1">
        <f t="shared" si="57"/>
        <v>49.5</v>
      </c>
      <c r="R342" s="1">
        <f t="shared" si="61"/>
        <v>11.5</v>
      </c>
      <c r="S342" s="5">
        <f t="shared" si="63"/>
        <v>7.1090909090909093</v>
      </c>
      <c r="T342" s="1">
        <v>2</v>
      </c>
    </row>
    <row r="343" spans="1:20" x14ac:dyDescent="0.25">
      <c r="A343" s="6">
        <f t="shared" si="54"/>
        <v>2.0770000000000004</v>
      </c>
      <c r="B343" s="1">
        <v>8</v>
      </c>
      <c r="C343" s="1">
        <v>294</v>
      </c>
      <c r="D343" t="s">
        <v>294</v>
      </c>
      <c r="E343" t="s">
        <v>40</v>
      </c>
      <c r="F343" s="1" t="s">
        <v>512</v>
      </c>
      <c r="G343" s="1">
        <v>24</v>
      </c>
      <c r="H343" s="1">
        <v>157</v>
      </c>
      <c r="I343" s="1">
        <v>365</v>
      </c>
      <c r="J343" s="1">
        <v>290.8</v>
      </c>
      <c r="K343" s="1">
        <v>41.3</v>
      </c>
      <c r="L343" s="1">
        <v>9.1999999999999993</v>
      </c>
      <c r="M343" s="1">
        <f t="shared" si="55"/>
        <v>206</v>
      </c>
      <c r="N343" s="1">
        <f>L343-12</f>
        <v>-2.8000000000000007</v>
      </c>
      <c r="O343" s="1">
        <f t="shared" si="62"/>
        <v>11</v>
      </c>
      <c r="P343" s="1">
        <f t="shared" si="56"/>
        <v>22</v>
      </c>
      <c r="Q343" s="1">
        <f t="shared" si="57"/>
        <v>123.89999999999999</v>
      </c>
      <c r="R343" s="1">
        <f t="shared" si="61"/>
        <v>98.500000000000014</v>
      </c>
      <c r="S343" s="5">
        <f>((((R343*(19-B343))*2)/(B343+2)-(B343+1))/100)</f>
        <v>2.0770000000000004</v>
      </c>
    </row>
    <row r="344" spans="1:20" x14ac:dyDescent="0.25">
      <c r="A344" s="6">
        <f t="shared" si="54"/>
        <v>8.892199999999999</v>
      </c>
      <c r="B344" s="1">
        <v>8</v>
      </c>
      <c r="C344" s="1">
        <v>212</v>
      </c>
      <c r="D344" t="s">
        <v>239</v>
      </c>
      <c r="E344" t="s">
        <v>17</v>
      </c>
      <c r="F344" s="1" t="s">
        <v>510</v>
      </c>
      <c r="G344" s="1">
        <v>27</v>
      </c>
      <c r="H344" s="1">
        <v>154</v>
      </c>
      <c r="I344" s="1">
        <v>357</v>
      </c>
      <c r="J344" s="1">
        <v>231.8</v>
      </c>
      <c r="K344" s="1">
        <v>59.7</v>
      </c>
      <c r="L344" s="1">
        <v>0.6</v>
      </c>
      <c r="M344" s="1">
        <f t="shared" si="55"/>
        <v>288</v>
      </c>
      <c r="N344" s="1">
        <f>L344-18</f>
        <v>-17.399999999999999</v>
      </c>
      <c r="O344" s="1">
        <f t="shared" si="62"/>
        <v>8</v>
      </c>
      <c r="P344" s="1">
        <f t="shared" si="56"/>
        <v>16</v>
      </c>
      <c r="Q344" s="1">
        <f t="shared" si="57"/>
        <v>179.10000000000002</v>
      </c>
      <c r="R344" s="1">
        <f t="shared" si="61"/>
        <v>90.099999999999966</v>
      </c>
      <c r="S344" s="5">
        <f t="shared" ref="S344:S345" si="64">((((R344*(19-B344))*2)/(B344+2)-(B344+1))/100)+7</f>
        <v>8.892199999999999</v>
      </c>
    </row>
    <row r="345" spans="1:20" x14ac:dyDescent="0.25">
      <c r="A345" s="6">
        <f t="shared" si="54"/>
        <v>8.8854545454545466</v>
      </c>
      <c r="B345" s="1">
        <v>9</v>
      </c>
      <c r="C345" s="1">
        <v>465</v>
      </c>
      <c r="D345" t="s">
        <v>439</v>
      </c>
      <c r="E345" t="s">
        <v>43</v>
      </c>
      <c r="F345" s="1" t="s">
        <v>510</v>
      </c>
      <c r="G345" s="1">
        <v>25</v>
      </c>
      <c r="H345" s="1">
        <v>323</v>
      </c>
      <c r="I345" s="1">
        <v>360</v>
      </c>
      <c r="J345" s="1">
        <v>350.3</v>
      </c>
      <c r="K345" s="1">
        <v>15.8</v>
      </c>
      <c r="L345" s="1">
        <v>13.8</v>
      </c>
      <c r="M345" s="1">
        <f t="shared" si="55"/>
        <v>35</v>
      </c>
      <c r="N345" s="1">
        <f>L345-18</f>
        <v>-4.1999999999999993</v>
      </c>
      <c r="O345" s="1">
        <f t="shared" si="62"/>
        <v>10</v>
      </c>
      <c r="P345" s="1">
        <f t="shared" si="56"/>
        <v>20</v>
      </c>
      <c r="Q345" s="1">
        <f t="shared" si="57"/>
        <v>47.400000000000006</v>
      </c>
      <c r="R345" s="1">
        <f t="shared" si="61"/>
        <v>-0.80000000000000426</v>
      </c>
      <c r="S345" s="5">
        <f t="shared" si="64"/>
        <v>6.8854545454545457</v>
      </c>
      <c r="T345" s="1">
        <v>2</v>
      </c>
    </row>
    <row r="346" spans="1:20" x14ac:dyDescent="0.25">
      <c r="A346" s="6">
        <f t="shared" si="54"/>
        <v>1.538</v>
      </c>
      <c r="B346" s="1">
        <v>8</v>
      </c>
      <c r="C346" s="1">
        <v>340</v>
      </c>
      <c r="D346" t="s">
        <v>326</v>
      </c>
      <c r="E346" t="s">
        <v>15</v>
      </c>
      <c r="F346" s="1" t="s">
        <v>512</v>
      </c>
      <c r="G346" s="1">
        <v>27</v>
      </c>
      <c r="H346" s="1">
        <v>236</v>
      </c>
      <c r="I346" s="1">
        <v>347</v>
      </c>
      <c r="J346" s="1">
        <v>309.5</v>
      </c>
      <c r="K346" s="1">
        <v>29.6</v>
      </c>
      <c r="L346" s="1">
        <v>5.4</v>
      </c>
      <c r="M346" s="1">
        <f t="shared" si="55"/>
        <v>160</v>
      </c>
      <c r="N346" s="1">
        <f>L346-12</f>
        <v>-6.6</v>
      </c>
      <c r="O346" s="1">
        <f t="shared" si="62"/>
        <v>8</v>
      </c>
      <c r="P346" s="1">
        <f t="shared" si="56"/>
        <v>16</v>
      </c>
      <c r="Q346" s="1">
        <f t="shared" si="57"/>
        <v>88.800000000000011</v>
      </c>
      <c r="R346" s="1">
        <f t="shared" si="61"/>
        <v>74</v>
      </c>
      <c r="S346" s="5">
        <f>((((R346*(19-B346))*2)/(B346+2)-(B346+1))/100)</f>
        <v>1.538</v>
      </c>
    </row>
    <row r="347" spans="1:20" x14ac:dyDescent="0.25">
      <c r="A347" s="6">
        <f t="shared" si="54"/>
        <v>1.4785999999999995</v>
      </c>
      <c r="B347" s="1">
        <v>8</v>
      </c>
      <c r="C347" s="1">
        <v>320</v>
      </c>
      <c r="D347" t="s">
        <v>310</v>
      </c>
      <c r="E347" t="s">
        <v>28</v>
      </c>
      <c r="F347" s="1" t="s">
        <v>512</v>
      </c>
      <c r="G347" s="1">
        <v>24</v>
      </c>
      <c r="H347" s="1">
        <v>142</v>
      </c>
      <c r="I347" s="1">
        <v>377</v>
      </c>
      <c r="J347" s="1">
        <v>313.2</v>
      </c>
      <c r="K347" s="1">
        <v>38.1</v>
      </c>
      <c r="L347" s="1">
        <v>3.8</v>
      </c>
      <c r="M347" s="1">
        <f t="shared" si="55"/>
        <v>180</v>
      </c>
      <c r="N347" s="1">
        <f>L347-12</f>
        <v>-8.1999999999999993</v>
      </c>
      <c r="O347" s="1">
        <f t="shared" si="62"/>
        <v>11</v>
      </c>
      <c r="P347" s="1">
        <f t="shared" si="56"/>
        <v>22</v>
      </c>
      <c r="Q347" s="1">
        <f t="shared" si="57"/>
        <v>114.30000000000001</v>
      </c>
      <c r="R347" s="1">
        <f t="shared" si="61"/>
        <v>71.299999999999983</v>
      </c>
      <c r="S347" s="5">
        <f>((((R347*(19-B347))*2)/(B347+2)-(B347+1))/100)</f>
        <v>1.4785999999999995</v>
      </c>
    </row>
    <row r="348" spans="1:20" x14ac:dyDescent="0.25">
      <c r="A348" s="6">
        <f t="shared" si="54"/>
        <v>8.3013333333333339</v>
      </c>
      <c r="B348" s="1">
        <v>7</v>
      </c>
      <c r="C348" s="1">
        <v>287</v>
      </c>
      <c r="D348" t="s">
        <v>289</v>
      </c>
      <c r="E348" t="s">
        <v>75</v>
      </c>
      <c r="F348" s="1" t="s">
        <v>510</v>
      </c>
      <c r="G348" s="1">
        <v>39</v>
      </c>
      <c r="H348" s="1">
        <v>147</v>
      </c>
      <c r="I348" s="1">
        <v>381</v>
      </c>
      <c r="J348" s="1">
        <v>293.10000000000002</v>
      </c>
      <c r="K348" s="1">
        <v>51.4</v>
      </c>
      <c r="L348" s="1">
        <v>18.5</v>
      </c>
      <c r="M348" s="1">
        <f t="shared" si="55"/>
        <v>213</v>
      </c>
      <c r="N348" s="1">
        <f>L348-18</f>
        <v>0.5</v>
      </c>
      <c r="O348" s="1">
        <f t="shared" si="62"/>
        <v>-4</v>
      </c>
      <c r="P348" s="1">
        <f t="shared" si="56"/>
        <v>-8</v>
      </c>
      <c r="Q348" s="1">
        <f t="shared" si="57"/>
        <v>154.19999999999999</v>
      </c>
      <c r="R348" s="1">
        <f t="shared" si="61"/>
        <v>51.800000000000011</v>
      </c>
      <c r="S348" s="5">
        <f>((((R348*(19-B348))*2)/(B348+2)-(B348+1))/100)+7</f>
        <v>8.3013333333333339</v>
      </c>
    </row>
    <row r="349" spans="1:20" x14ac:dyDescent="0.25">
      <c r="A349" s="6">
        <f t="shared" si="54"/>
        <v>1.2755000000000007</v>
      </c>
      <c r="B349" s="1">
        <v>6</v>
      </c>
      <c r="C349" s="1">
        <v>349</v>
      </c>
      <c r="D349" t="s">
        <v>334</v>
      </c>
      <c r="E349" t="s">
        <v>65</v>
      </c>
      <c r="F349" s="1" t="s">
        <v>512</v>
      </c>
      <c r="G349" s="1">
        <v>23</v>
      </c>
      <c r="H349" s="1">
        <v>165</v>
      </c>
      <c r="I349" s="1">
        <v>351</v>
      </c>
      <c r="J349" s="1">
        <v>289.89999999999998</v>
      </c>
      <c r="K349" s="1">
        <v>38.799999999999997</v>
      </c>
      <c r="L349" s="1">
        <v>3.4</v>
      </c>
      <c r="M349" s="1">
        <f t="shared" si="55"/>
        <v>151</v>
      </c>
      <c r="N349" s="1">
        <f>L349-12</f>
        <v>-8.6</v>
      </c>
      <c r="O349" s="1">
        <f t="shared" si="62"/>
        <v>12</v>
      </c>
      <c r="P349" s="1">
        <f t="shared" si="56"/>
        <v>24</v>
      </c>
      <c r="Q349" s="1">
        <f t="shared" si="57"/>
        <v>116.39999999999999</v>
      </c>
      <c r="R349" s="1">
        <f t="shared" si="61"/>
        <v>41.40000000000002</v>
      </c>
      <c r="S349" s="5">
        <f>((((R349*(19-B349))*2)/(B349+2)-(B349+1))/100)</f>
        <v>1.2755000000000007</v>
      </c>
    </row>
    <row r="350" spans="1:20" x14ac:dyDescent="0.25">
      <c r="A350" s="6">
        <f t="shared" si="54"/>
        <v>1.0963636363636367</v>
      </c>
      <c r="B350" s="1">
        <v>9</v>
      </c>
      <c r="C350" s="1">
        <v>332</v>
      </c>
      <c r="D350" t="s">
        <v>319</v>
      </c>
      <c r="E350" t="s">
        <v>19</v>
      </c>
      <c r="F350" s="1" t="s">
        <v>512</v>
      </c>
      <c r="G350" s="1">
        <v>24</v>
      </c>
      <c r="H350" s="1">
        <v>176</v>
      </c>
      <c r="I350" s="1">
        <v>398</v>
      </c>
      <c r="J350" s="1">
        <v>317.39999999999998</v>
      </c>
      <c r="K350" s="1">
        <v>35</v>
      </c>
      <c r="L350" s="1">
        <v>2.4</v>
      </c>
      <c r="M350" s="1">
        <f t="shared" si="55"/>
        <v>168</v>
      </c>
      <c r="N350" s="1">
        <f>L350-12</f>
        <v>-9.6</v>
      </c>
      <c r="O350" s="1">
        <f t="shared" si="62"/>
        <v>11</v>
      </c>
      <c r="P350" s="1">
        <f t="shared" si="56"/>
        <v>22</v>
      </c>
      <c r="Q350" s="1">
        <f t="shared" si="57"/>
        <v>105</v>
      </c>
      <c r="R350" s="1">
        <f t="shared" si="61"/>
        <v>65.800000000000011</v>
      </c>
      <c r="S350" s="5">
        <f>((((R350*(19-B350))*2)/(B350+2)-(B350+1))/100)</f>
        <v>1.0963636363636367</v>
      </c>
    </row>
    <row r="351" spans="1:20" x14ac:dyDescent="0.25">
      <c r="A351" s="6">
        <f t="shared" si="54"/>
        <v>0.99090909090909096</v>
      </c>
      <c r="B351" s="1">
        <v>9</v>
      </c>
      <c r="C351" s="1">
        <v>394</v>
      </c>
      <c r="D351" t="s">
        <v>376</v>
      </c>
      <c r="E351" t="s">
        <v>28</v>
      </c>
      <c r="F351" s="1" t="s">
        <v>512</v>
      </c>
      <c r="G351" s="1">
        <v>27</v>
      </c>
      <c r="H351" s="1">
        <v>301</v>
      </c>
      <c r="I351" s="1">
        <v>349</v>
      </c>
      <c r="J351" s="1">
        <v>326.60000000000002</v>
      </c>
      <c r="K351" s="1">
        <v>15.4</v>
      </c>
      <c r="L351" s="1">
        <v>4.0999999999999996</v>
      </c>
      <c r="M351" s="1">
        <f t="shared" si="55"/>
        <v>106</v>
      </c>
      <c r="N351" s="1">
        <f>L351-12</f>
        <v>-7.9</v>
      </c>
      <c r="O351" s="1">
        <f t="shared" si="62"/>
        <v>8</v>
      </c>
      <c r="P351" s="1">
        <f t="shared" si="56"/>
        <v>16</v>
      </c>
      <c r="Q351" s="1">
        <f t="shared" si="57"/>
        <v>46.2</v>
      </c>
      <c r="R351" s="1">
        <f t="shared" si="61"/>
        <v>60</v>
      </c>
      <c r="S351" s="5">
        <f>((((R351*(19-B351))*2)/(B351+2)-(B351+1))/100)</f>
        <v>0.99090909090909096</v>
      </c>
    </row>
    <row r="352" spans="1:20" x14ac:dyDescent="0.25">
      <c r="A352" s="6">
        <f t="shared" si="54"/>
        <v>0.89636363636363658</v>
      </c>
      <c r="B352" s="1">
        <v>9</v>
      </c>
      <c r="C352" s="1">
        <v>291</v>
      </c>
      <c r="D352" t="s">
        <v>292</v>
      </c>
      <c r="E352" t="s">
        <v>9</v>
      </c>
      <c r="F352" s="1" t="s">
        <v>512</v>
      </c>
      <c r="G352" s="1">
        <v>24</v>
      </c>
      <c r="H352" s="1">
        <v>129</v>
      </c>
      <c r="I352" s="1">
        <v>375</v>
      </c>
      <c r="J352" s="1">
        <v>280.39999999999998</v>
      </c>
      <c r="K352" s="1">
        <v>52.4</v>
      </c>
      <c r="L352" s="1">
        <v>2.5</v>
      </c>
      <c r="M352" s="1">
        <f t="shared" si="55"/>
        <v>209</v>
      </c>
      <c r="N352" s="1">
        <f>L352-12</f>
        <v>-9.5</v>
      </c>
      <c r="O352" s="1">
        <f t="shared" si="62"/>
        <v>11</v>
      </c>
      <c r="P352" s="1">
        <f t="shared" si="56"/>
        <v>22</v>
      </c>
      <c r="Q352" s="1">
        <f t="shared" si="57"/>
        <v>157.19999999999999</v>
      </c>
      <c r="R352" s="1">
        <f t="shared" si="61"/>
        <v>54.800000000000011</v>
      </c>
      <c r="S352" s="5">
        <f>((((R352*(19-B352))*2)/(B352+2)-(B352+1))/100)</f>
        <v>0.89636363636363658</v>
      </c>
    </row>
    <row r="353" spans="1:19" x14ac:dyDescent="0.25">
      <c r="A353" s="6">
        <f t="shared" si="54"/>
        <v>0.81272727272727263</v>
      </c>
      <c r="B353" s="1">
        <v>9</v>
      </c>
      <c r="C353" s="1">
        <v>435</v>
      </c>
      <c r="D353" t="s">
        <v>411</v>
      </c>
      <c r="E353" t="s">
        <v>118</v>
      </c>
      <c r="F353" s="1" t="s">
        <v>512</v>
      </c>
      <c r="G353" s="1">
        <v>21</v>
      </c>
      <c r="H353" s="1">
        <v>301</v>
      </c>
      <c r="I353" s="1">
        <v>350</v>
      </c>
      <c r="J353" s="1">
        <v>338.4</v>
      </c>
      <c r="K353" s="1">
        <v>6.8</v>
      </c>
      <c r="L353" s="1">
        <v>0.8</v>
      </c>
      <c r="M353" s="1">
        <f t="shared" si="55"/>
        <v>65</v>
      </c>
      <c r="N353" s="1">
        <f>L353-12</f>
        <v>-11.2</v>
      </c>
      <c r="O353" s="1">
        <f t="shared" si="62"/>
        <v>14</v>
      </c>
      <c r="P353" s="1">
        <f t="shared" si="56"/>
        <v>28</v>
      </c>
      <c r="Q353" s="1">
        <f t="shared" si="57"/>
        <v>20.399999999999999</v>
      </c>
      <c r="R353" s="1">
        <f t="shared" si="61"/>
        <v>50.199999999999996</v>
      </c>
      <c r="S353" s="5">
        <f>((((R353*(19-B353))*2)/(B353+2)-(B353+1))/100)</f>
        <v>0.81272727272727263</v>
      </c>
    </row>
    <row r="354" spans="1:19" x14ac:dyDescent="0.25">
      <c r="A354" s="6">
        <f t="shared" si="54"/>
        <v>7.7592000000000008</v>
      </c>
      <c r="B354" s="1">
        <v>8</v>
      </c>
      <c r="C354" s="1">
        <v>339</v>
      </c>
      <c r="D354" t="s">
        <v>325</v>
      </c>
      <c r="E354" t="s">
        <v>81</v>
      </c>
      <c r="F354" s="1" t="s">
        <v>510</v>
      </c>
      <c r="G354" s="1">
        <v>24</v>
      </c>
      <c r="H354" s="1">
        <v>173</v>
      </c>
      <c r="I354" s="1">
        <v>380</v>
      </c>
      <c r="J354" s="1">
        <v>307.8</v>
      </c>
      <c r="K354" s="1">
        <v>48.4</v>
      </c>
      <c r="L354" s="1">
        <v>18.399999999999999</v>
      </c>
      <c r="M354" s="1">
        <f t="shared" si="55"/>
        <v>161</v>
      </c>
      <c r="N354" s="1">
        <f>L354-18</f>
        <v>0.39999999999999858</v>
      </c>
      <c r="O354" s="1">
        <f t="shared" si="62"/>
        <v>11</v>
      </c>
      <c r="P354" s="1">
        <f t="shared" si="56"/>
        <v>22</v>
      </c>
      <c r="Q354" s="1">
        <f t="shared" si="57"/>
        <v>145.19999999999999</v>
      </c>
      <c r="R354" s="1">
        <f t="shared" si="61"/>
        <v>38.600000000000023</v>
      </c>
      <c r="S354" s="5">
        <f>((((R354*(19-B354))*2)/(B354+2)-(B354+1))/100)+7</f>
        <v>7.7592000000000008</v>
      </c>
    </row>
    <row r="355" spans="1:19" x14ac:dyDescent="0.25">
      <c r="A355" s="6">
        <f t="shared" si="54"/>
        <v>0.70909090909090911</v>
      </c>
      <c r="B355" s="1">
        <v>9</v>
      </c>
      <c r="C355" s="1">
        <v>310</v>
      </c>
      <c r="D355" t="s">
        <v>306</v>
      </c>
      <c r="E355" t="s">
        <v>15</v>
      </c>
      <c r="F355" s="1" t="s">
        <v>512</v>
      </c>
      <c r="G355" s="1">
        <v>30</v>
      </c>
      <c r="H355" s="1">
        <v>111</v>
      </c>
      <c r="I355" s="1">
        <v>432</v>
      </c>
      <c r="J355" s="1">
        <v>311.60000000000002</v>
      </c>
      <c r="K355" s="1">
        <v>46.9</v>
      </c>
      <c r="L355" s="1">
        <v>4.5999999999999996</v>
      </c>
      <c r="M355" s="1">
        <f t="shared" si="55"/>
        <v>190</v>
      </c>
      <c r="N355" s="1">
        <f t="shared" ref="N355:N362" si="65">L355-12</f>
        <v>-7.4</v>
      </c>
      <c r="O355" s="1">
        <f t="shared" si="62"/>
        <v>5</v>
      </c>
      <c r="P355" s="1">
        <f t="shared" si="56"/>
        <v>10</v>
      </c>
      <c r="Q355" s="1">
        <f t="shared" si="57"/>
        <v>140.69999999999999</v>
      </c>
      <c r="R355" s="1">
        <f t="shared" si="61"/>
        <v>44.5</v>
      </c>
      <c r="S355" s="5">
        <f t="shared" ref="S355:S362" si="66">((((R355*(19-B355))*2)/(B355+2)-(B355+1))/100)</f>
        <v>0.70909090909090911</v>
      </c>
    </row>
    <row r="356" spans="1:19" x14ac:dyDescent="0.25">
      <c r="A356" s="6">
        <f t="shared" si="54"/>
        <v>0.65454545454545454</v>
      </c>
      <c r="B356" s="1">
        <v>9</v>
      </c>
      <c r="C356" s="1">
        <v>427</v>
      </c>
      <c r="D356" t="s">
        <v>404</v>
      </c>
      <c r="E356" t="s">
        <v>68</v>
      </c>
      <c r="F356" s="1" t="s">
        <v>512</v>
      </c>
      <c r="G356" s="1">
        <v>28</v>
      </c>
      <c r="H356" s="1">
        <v>232</v>
      </c>
      <c r="I356" s="1">
        <v>365</v>
      </c>
      <c r="J356" s="1">
        <v>341.3</v>
      </c>
      <c r="K356" s="1">
        <v>14.7</v>
      </c>
      <c r="L356" s="1">
        <v>11.3</v>
      </c>
      <c r="M356" s="1">
        <f t="shared" si="55"/>
        <v>73</v>
      </c>
      <c r="N356" s="1">
        <f t="shared" si="65"/>
        <v>-0.69999999999999929</v>
      </c>
      <c r="O356" s="1">
        <f t="shared" si="62"/>
        <v>7</v>
      </c>
      <c r="P356" s="1">
        <f t="shared" si="56"/>
        <v>14</v>
      </c>
      <c r="Q356" s="1">
        <f t="shared" si="57"/>
        <v>44.099999999999994</v>
      </c>
      <c r="R356" s="1">
        <f t="shared" si="61"/>
        <v>41.5</v>
      </c>
      <c r="S356" s="5">
        <f t="shared" si="66"/>
        <v>0.65454545454545454</v>
      </c>
    </row>
    <row r="357" spans="1:19" x14ac:dyDescent="0.25">
      <c r="A357" s="6">
        <f t="shared" si="54"/>
        <v>0.56727272727272737</v>
      </c>
      <c r="B357" s="1">
        <v>9</v>
      </c>
      <c r="C357" s="1">
        <v>382</v>
      </c>
      <c r="D357" t="s">
        <v>364</v>
      </c>
      <c r="E357" t="s">
        <v>54</v>
      </c>
      <c r="F357" s="1" t="s">
        <v>512</v>
      </c>
      <c r="G357" s="1">
        <v>23</v>
      </c>
      <c r="H357" s="1">
        <v>288</v>
      </c>
      <c r="I357" s="1">
        <v>388</v>
      </c>
      <c r="J357" s="1">
        <v>336.4</v>
      </c>
      <c r="K357" s="1">
        <v>28.5</v>
      </c>
      <c r="L357" s="1">
        <v>2.1</v>
      </c>
      <c r="M357" s="1">
        <f t="shared" si="55"/>
        <v>118</v>
      </c>
      <c r="N357" s="1">
        <f t="shared" si="65"/>
        <v>-9.9</v>
      </c>
      <c r="O357" s="1">
        <f t="shared" si="62"/>
        <v>12</v>
      </c>
      <c r="P357" s="1">
        <f t="shared" si="56"/>
        <v>24</v>
      </c>
      <c r="Q357" s="1">
        <f t="shared" si="57"/>
        <v>85.5</v>
      </c>
      <c r="R357" s="1">
        <f t="shared" si="61"/>
        <v>36.700000000000003</v>
      </c>
      <c r="S357" s="5">
        <f t="shared" si="66"/>
        <v>0.56727272727272737</v>
      </c>
    </row>
    <row r="358" spans="1:19" x14ac:dyDescent="0.25">
      <c r="A358" s="6">
        <f t="shared" si="54"/>
        <v>0.54360000000000031</v>
      </c>
      <c r="B358" s="1">
        <v>8</v>
      </c>
      <c r="C358" s="1">
        <v>346</v>
      </c>
      <c r="D358" t="s">
        <v>331</v>
      </c>
      <c r="E358" t="s">
        <v>63</v>
      </c>
      <c r="F358" s="1" t="s">
        <v>512</v>
      </c>
      <c r="G358" s="1">
        <v>34</v>
      </c>
      <c r="H358" s="1">
        <v>192</v>
      </c>
      <c r="I358" s="1">
        <v>370</v>
      </c>
      <c r="J358" s="1">
        <v>308.10000000000002</v>
      </c>
      <c r="K358" s="1">
        <v>40.4</v>
      </c>
      <c r="L358" s="1">
        <v>9</v>
      </c>
      <c r="M358" s="1">
        <f t="shared" si="55"/>
        <v>154</v>
      </c>
      <c r="N358" s="1">
        <f t="shared" si="65"/>
        <v>-3</v>
      </c>
      <c r="O358" s="1">
        <f t="shared" si="62"/>
        <v>1</v>
      </c>
      <c r="P358" s="1">
        <f t="shared" si="56"/>
        <v>2</v>
      </c>
      <c r="Q358" s="1">
        <f t="shared" si="57"/>
        <v>121.19999999999999</v>
      </c>
      <c r="R358" s="1">
        <f t="shared" si="61"/>
        <v>28.800000000000011</v>
      </c>
      <c r="S358" s="5">
        <f t="shared" si="66"/>
        <v>0.54360000000000031</v>
      </c>
    </row>
    <row r="359" spans="1:19" x14ac:dyDescent="0.25">
      <c r="A359" s="6">
        <f t="shared" si="54"/>
        <v>0.49519999999999981</v>
      </c>
      <c r="B359" s="1">
        <v>8</v>
      </c>
      <c r="C359" s="1">
        <v>380</v>
      </c>
      <c r="D359" t="s">
        <v>362</v>
      </c>
      <c r="E359" t="s">
        <v>56</v>
      </c>
      <c r="F359" s="1" t="s">
        <v>512</v>
      </c>
      <c r="G359" s="1">
        <v>29</v>
      </c>
      <c r="H359" s="1">
        <v>196</v>
      </c>
      <c r="I359" s="1">
        <v>367</v>
      </c>
      <c r="J359" s="1">
        <v>328.4</v>
      </c>
      <c r="K359" s="1">
        <v>30</v>
      </c>
      <c r="L359" s="1">
        <v>4.3</v>
      </c>
      <c r="M359" s="1">
        <f t="shared" si="55"/>
        <v>120</v>
      </c>
      <c r="N359" s="1">
        <f t="shared" si="65"/>
        <v>-7.7</v>
      </c>
      <c r="O359" s="1">
        <f t="shared" si="62"/>
        <v>6</v>
      </c>
      <c r="P359" s="1">
        <f t="shared" si="56"/>
        <v>12</v>
      </c>
      <c r="Q359" s="1">
        <f t="shared" si="57"/>
        <v>90</v>
      </c>
      <c r="R359" s="1">
        <f t="shared" si="61"/>
        <v>26.599999999999994</v>
      </c>
      <c r="S359" s="5">
        <f t="shared" si="66"/>
        <v>0.49519999999999981</v>
      </c>
    </row>
    <row r="360" spans="1:19" x14ac:dyDescent="0.25">
      <c r="A360" s="6">
        <f t="shared" si="54"/>
        <v>0.48181818181818181</v>
      </c>
      <c r="B360" s="1">
        <v>9</v>
      </c>
      <c r="C360" s="1">
        <v>363</v>
      </c>
      <c r="D360" t="s">
        <v>346</v>
      </c>
      <c r="E360" t="s">
        <v>81</v>
      </c>
      <c r="F360" s="1" t="s">
        <v>512</v>
      </c>
      <c r="G360" s="1">
        <v>23</v>
      </c>
      <c r="H360" s="1">
        <v>178</v>
      </c>
      <c r="I360" s="1">
        <v>383</v>
      </c>
      <c r="J360" s="1">
        <v>334.4</v>
      </c>
      <c r="K360" s="1">
        <v>35</v>
      </c>
      <c r="L360" s="1">
        <v>0</v>
      </c>
      <c r="M360" s="1">
        <f t="shared" si="55"/>
        <v>137</v>
      </c>
      <c r="N360" s="1">
        <f t="shared" si="65"/>
        <v>-12</v>
      </c>
      <c r="O360" s="1">
        <f t="shared" si="62"/>
        <v>12</v>
      </c>
      <c r="P360" s="1">
        <f t="shared" si="56"/>
        <v>24</v>
      </c>
      <c r="Q360" s="1">
        <f t="shared" si="57"/>
        <v>105</v>
      </c>
      <c r="R360" s="1">
        <f t="shared" si="61"/>
        <v>32</v>
      </c>
      <c r="S360" s="5">
        <f t="shared" si="66"/>
        <v>0.48181818181818181</v>
      </c>
    </row>
    <row r="361" spans="1:19" x14ac:dyDescent="0.25">
      <c r="A361" s="6">
        <f t="shared" si="54"/>
        <v>0.34560000000000024</v>
      </c>
      <c r="B361" s="1">
        <v>8</v>
      </c>
      <c r="C361" s="1">
        <v>374</v>
      </c>
      <c r="D361" t="s">
        <v>357</v>
      </c>
      <c r="E361" t="s">
        <v>38</v>
      </c>
      <c r="F361" s="1" t="s">
        <v>512</v>
      </c>
      <c r="G361" s="1">
        <v>26</v>
      </c>
      <c r="H361" s="1">
        <v>208</v>
      </c>
      <c r="I361" s="1">
        <v>368</v>
      </c>
      <c r="J361" s="1">
        <v>321.89999999999998</v>
      </c>
      <c r="K361" s="1">
        <v>37.4</v>
      </c>
      <c r="L361" s="1">
        <v>6</v>
      </c>
      <c r="M361" s="1">
        <f t="shared" si="55"/>
        <v>126</v>
      </c>
      <c r="N361" s="1">
        <f t="shared" si="65"/>
        <v>-6</v>
      </c>
      <c r="O361" s="1">
        <f t="shared" si="62"/>
        <v>9</v>
      </c>
      <c r="P361" s="1">
        <f t="shared" si="56"/>
        <v>18</v>
      </c>
      <c r="Q361" s="1">
        <f t="shared" si="57"/>
        <v>112.19999999999999</v>
      </c>
      <c r="R361" s="1">
        <f t="shared" si="61"/>
        <v>19.800000000000011</v>
      </c>
      <c r="S361" s="5">
        <f t="shared" si="66"/>
        <v>0.34560000000000024</v>
      </c>
    </row>
    <row r="362" spans="1:19" x14ac:dyDescent="0.25">
      <c r="A362" s="6">
        <f t="shared" si="54"/>
        <v>0.33240000000000008</v>
      </c>
      <c r="B362" s="1">
        <v>8</v>
      </c>
      <c r="C362" s="1">
        <v>362</v>
      </c>
      <c r="D362" t="s">
        <v>345</v>
      </c>
      <c r="E362" t="s">
        <v>68</v>
      </c>
      <c r="F362" s="1" t="s">
        <v>512</v>
      </c>
      <c r="G362" s="1">
        <v>24</v>
      </c>
      <c r="H362" s="1">
        <v>223</v>
      </c>
      <c r="I362" s="1">
        <v>406</v>
      </c>
      <c r="J362" s="1">
        <v>332.5</v>
      </c>
      <c r="K362" s="1">
        <v>42.2</v>
      </c>
      <c r="L362" s="1">
        <v>4.9000000000000004</v>
      </c>
      <c r="M362" s="1">
        <f t="shared" si="55"/>
        <v>138</v>
      </c>
      <c r="N362" s="1">
        <f t="shared" si="65"/>
        <v>-7.1</v>
      </c>
      <c r="O362" s="1">
        <f t="shared" si="62"/>
        <v>11</v>
      </c>
      <c r="P362" s="1">
        <f t="shared" si="56"/>
        <v>22</v>
      </c>
      <c r="Q362" s="1">
        <f t="shared" si="57"/>
        <v>126.60000000000001</v>
      </c>
      <c r="R362" s="1">
        <f t="shared" si="61"/>
        <v>19.200000000000003</v>
      </c>
      <c r="S362" s="5">
        <f t="shared" si="66"/>
        <v>0.33240000000000008</v>
      </c>
    </row>
    <row r="363" spans="1:19" x14ac:dyDescent="0.25">
      <c r="A363" s="6">
        <f t="shared" si="54"/>
        <v>7.3145454545454545</v>
      </c>
      <c r="B363" s="1">
        <v>9</v>
      </c>
      <c r="C363" s="1">
        <v>408</v>
      </c>
      <c r="D363" t="s">
        <v>388</v>
      </c>
      <c r="E363" t="s">
        <v>15</v>
      </c>
      <c r="F363" s="1" t="s">
        <v>510</v>
      </c>
      <c r="G363" s="1">
        <v>28</v>
      </c>
      <c r="H363" s="1">
        <v>268</v>
      </c>
      <c r="I363" s="1">
        <v>357</v>
      </c>
      <c r="J363" s="1">
        <v>326.5</v>
      </c>
      <c r="K363" s="1">
        <v>17</v>
      </c>
      <c r="L363" s="1">
        <v>1.9</v>
      </c>
      <c r="M363" s="1">
        <f t="shared" si="55"/>
        <v>92</v>
      </c>
      <c r="N363" s="1">
        <f>L363-18</f>
        <v>-16.100000000000001</v>
      </c>
      <c r="O363" s="1">
        <f t="shared" si="62"/>
        <v>7</v>
      </c>
      <c r="P363" s="1">
        <f t="shared" si="56"/>
        <v>14</v>
      </c>
      <c r="Q363" s="1">
        <f t="shared" si="57"/>
        <v>51</v>
      </c>
      <c r="R363" s="1">
        <f t="shared" si="61"/>
        <v>22.799999999999997</v>
      </c>
      <c r="S363" s="5">
        <f>((((R363*(19-B363))*2)/(B363+2)-(B363+1))/100)+7</f>
        <v>7.3145454545454545</v>
      </c>
    </row>
    <row r="364" spans="1:19" x14ac:dyDescent="0.25">
      <c r="A364" s="6">
        <f t="shared" si="54"/>
        <v>0.30400000000000094</v>
      </c>
      <c r="B364" s="1">
        <v>7</v>
      </c>
      <c r="C364" s="1">
        <v>354</v>
      </c>
      <c r="D364" t="s">
        <v>338</v>
      </c>
      <c r="E364" t="s">
        <v>85</v>
      </c>
      <c r="F364" s="1" t="s">
        <v>512</v>
      </c>
      <c r="G364" s="1">
        <v>28</v>
      </c>
      <c r="H364" s="1">
        <v>236</v>
      </c>
      <c r="I364" s="1">
        <v>385</v>
      </c>
      <c r="J364" s="1">
        <v>314.2</v>
      </c>
      <c r="K364" s="1">
        <v>44.8</v>
      </c>
      <c r="L364" s="1">
        <v>6.4</v>
      </c>
      <c r="M364" s="1">
        <f t="shared" si="55"/>
        <v>146</v>
      </c>
      <c r="N364" s="1">
        <f>L364-12</f>
        <v>-5.6</v>
      </c>
      <c r="O364" s="1">
        <f t="shared" si="62"/>
        <v>7</v>
      </c>
      <c r="P364" s="1">
        <f t="shared" si="56"/>
        <v>14</v>
      </c>
      <c r="Q364" s="1">
        <f t="shared" si="57"/>
        <v>134.39999999999998</v>
      </c>
      <c r="R364" s="1">
        <f t="shared" si="61"/>
        <v>14.400000000000034</v>
      </c>
      <c r="S364" s="5">
        <f>((((R364*(19-B364))*2)/(B364+2)-(B364+1))/100)</f>
        <v>0.30400000000000094</v>
      </c>
    </row>
    <row r="365" spans="1:19" x14ac:dyDescent="0.25">
      <c r="A365" s="6">
        <f t="shared" si="54"/>
        <v>7.2872727272727271</v>
      </c>
      <c r="B365" s="1">
        <v>9</v>
      </c>
      <c r="C365" s="1">
        <v>347</v>
      </c>
      <c r="D365" t="s">
        <v>332</v>
      </c>
      <c r="E365" t="s">
        <v>54</v>
      </c>
      <c r="F365" s="1" t="s">
        <v>510</v>
      </c>
      <c r="G365" s="1">
        <v>27</v>
      </c>
      <c r="H365" s="1">
        <v>208</v>
      </c>
      <c r="I365" s="1">
        <v>395</v>
      </c>
      <c r="J365" s="1">
        <v>316.3</v>
      </c>
      <c r="K365" s="1">
        <v>55.1</v>
      </c>
      <c r="L365" s="1">
        <v>26.8</v>
      </c>
      <c r="M365" s="1">
        <f t="shared" si="55"/>
        <v>153</v>
      </c>
      <c r="N365" s="1">
        <f>L365-18</f>
        <v>8.8000000000000007</v>
      </c>
      <c r="O365" s="1">
        <f t="shared" si="62"/>
        <v>8</v>
      </c>
      <c r="P365" s="1">
        <f t="shared" si="56"/>
        <v>16</v>
      </c>
      <c r="Q365" s="1">
        <f t="shared" si="57"/>
        <v>165.3</v>
      </c>
      <c r="R365" s="1">
        <f t="shared" si="61"/>
        <v>21.299999999999983</v>
      </c>
      <c r="S365" s="5">
        <f>((((R365*(19-B365))*2)/(B365+2)-(B365+1))/100)+7</f>
        <v>7.2872727272727271</v>
      </c>
    </row>
    <row r="366" spans="1:19" x14ac:dyDescent="0.25">
      <c r="A366" s="6">
        <f t="shared" si="54"/>
        <v>0.16533333333333303</v>
      </c>
      <c r="B366" s="1">
        <v>7</v>
      </c>
      <c r="C366" s="1">
        <v>353</v>
      </c>
      <c r="D366" t="s">
        <v>337</v>
      </c>
      <c r="E366" t="s">
        <v>15</v>
      </c>
      <c r="F366" s="1" t="s">
        <v>512</v>
      </c>
      <c r="G366" s="1">
        <v>29</v>
      </c>
      <c r="H366" s="1">
        <v>174</v>
      </c>
      <c r="I366" s="1">
        <v>390</v>
      </c>
      <c r="J366" s="1">
        <v>327.60000000000002</v>
      </c>
      <c r="K366" s="1">
        <v>46.2</v>
      </c>
      <c r="L366" s="1">
        <v>6.4</v>
      </c>
      <c r="M366" s="1">
        <f t="shared" si="55"/>
        <v>147</v>
      </c>
      <c r="N366" s="1">
        <f t="shared" ref="N366:N371" si="67">L366-12</f>
        <v>-5.6</v>
      </c>
      <c r="O366" s="1">
        <f t="shared" si="62"/>
        <v>6</v>
      </c>
      <c r="P366" s="1">
        <f t="shared" si="56"/>
        <v>12</v>
      </c>
      <c r="Q366" s="1">
        <f t="shared" si="57"/>
        <v>138.60000000000002</v>
      </c>
      <c r="R366" s="1">
        <f t="shared" si="61"/>
        <v>9.1999999999999886</v>
      </c>
      <c r="S366" s="5">
        <f t="shared" ref="S366:S371" si="68">((((R366*(19-B366))*2)/(B366+2)-(B366+1))/100)</f>
        <v>0.16533333333333303</v>
      </c>
    </row>
    <row r="367" spans="1:19" x14ac:dyDescent="0.25">
      <c r="A367" s="6">
        <f t="shared" si="54"/>
        <v>5.0909090909090862E-2</v>
      </c>
      <c r="B367" s="1">
        <v>9</v>
      </c>
      <c r="C367" s="1">
        <v>414</v>
      </c>
      <c r="D367" t="s">
        <v>393</v>
      </c>
      <c r="E367" t="s">
        <v>85</v>
      </c>
      <c r="F367" s="1" t="s">
        <v>512</v>
      </c>
      <c r="G367" s="1">
        <v>23</v>
      </c>
      <c r="H367" s="1">
        <v>319</v>
      </c>
      <c r="I367" s="1">
        <v>385</v>
      </c>
      <c r="J367" s="1">
        <v>356</v>
      </c>
      <c r="K367" s="1">
        <v>26.5</v>
      </c>
      <c r="L367" s="1">
        <v>0.9</v>
      </c>
      <c r="M367" s="1">
        <f t="shared" si="55"/>
        <v>86</v>
      </c>
      <c r="N367" s="1">
        <f t="shared" si="67"/>
        <v>-11.1</v>
      </c>
      <c r="O367" s="1">
        <f t="shared" si="62"/>
        <v>12</v>
      </c>
      <c r="P367" s="1">
        <f t="shared" si="56"/>
        <v>24</v>
      </c>
      <c r="Q367" s="1">
        <f t="shared" si="57"/>
        <v>79.5</v>
      </c>
      <c r="R367" s="1">
        <f t="shared" si="61"/>
        <v>8.2999999999999972</v>
      </c>
      <c r="S367" s="5">
        <f t="shared" si="68"/>
        <v>5.0909090909090862E-2</v>
      </c>
    </row>
    <row r="368" spans="1:19" x14ac:dyDescent="0.25">
      <c r="A368" s="6">
        <f t="shared" si="54"/>
        <v>4.4199999999999878E-2</v>
      </c>
      <c r="B368" s="1">
        <v>8</v>
      </c>
      <c r="C368" s="1">
        <v>420</v>
      </c>
      <c r="D368" t="s">
        <v>398</v>
      </c>
      <c r="E368" t="s">
        <v>23</v>
      </c>
      <c r="F368" s="1" t="s">
        <v>512</v>
      </c>
      <c r="G368" s="1">
        <v>26</v>
      </c>
      <c r="H368" s="1">
        <v>272</v>
      </c>
      <c r="I368" s="1">
        <v>372</v>
      </c>
      <c r="J368" s="1">
        <v>337</v>
      </c>
      <c r="K368" s="1">
        <v>26.1</v>
      </c>
      <c r="L368" s="1">
        <v>5.2</v>
      </c>
      <c r="M368" s="1">
        <f t="shared" si="55"/>
        <v>80</v>
      </c>
      <c r="N368" s="1">
        <f t="shared" si="67"/>
        <v>-6.8</v>
      </c>
      <c r="O368" s="1">
        <f t="shared" si="62"/>
        <v>9</v>
      </c>
      <c r="P368" s="1">
        <f t="shared" si="56"/>
        <v>18</v>
      </c>
      <c r="Q368" s="1">
        <f t="shared" si="57"/>
        <v>78.300000000000011</v>
      </c>
      <c r="R368" s="1">
        <f t="shared" si="61"/>
        <v>6.0999999999999943</v>
      </c>
      <c r="S368" s="5">
        <f t="shared" si="68"/>
        <v>4.4199999999999878E-2</v>
      </c>
    </row>
    <row r="369" spans="1:19" x14ac:dyDescent="0.25">
      <c r="A369" s="6">
        <f t="shared" si="54"/>
        <v>1.7799999999999816E-2</v>
      </c>
      <c r="B369" s="1">
        <v>8</v>
      </c>
      <c r="C369" s="1">
        <v>373</v>
      </c>
      <c r="D369" t="s">
        <v>356</v>
      </c>
      <c r="E369" t="s">
        <v>118</v>
      </c>
      <c r="F369" s="1" t="s">
        <v>512</v>
      </c>
      <c r="G369" s="1">
        <v>23</v>
      </c>
      <c r="H369" s="1">
        <v>236</v>
      </c>
      <c r="I369" s="1">
        <v>390</v>
      </c>
      <c r="J369" s="1">
        <v>335.3</v>
      </c>
      <c r="K369" s="1">
        <v>41.7</v>
      </c>
      <c r="L369" s="1">
        <v>1.5</v>
      </c>
      <c r="M369" s="1">
        <f t="shared" si="55"/>
        <v>127</v>
      </c>
      <c r="N369" s="1">
        <f t="shared" si="67"/>
        <v>-10.5</v>
      </c>
      <c r="O369" s="1">
        <f t="shared" si="62"/>
        <v>12</v>
      </c>
      <c r="P369" s="1">
        <f t="shared" si="56"/>
        <v>24</v>
      </c>
      <c r="Q369" s="1">
        <f t="shared" si="57"/>
        <v>125.10000000000001</v>
      </c>
      <c r="R369" s="1">
        <f t="shared" ref="R369:R400" si="69">M369+(N369*2)+P369-Q369</f>
        <v>4.8999999999999915</v>
      </c>
      <c r="S369" s="5">
        <f t="shared" si="68"/>
        <v>1.7799999999999816E-2</v>
      </c>
    </row>
    <row r="370" spans="1:19" x14ac:dyDescent="0.25">
      <c r="A370" s="6">
        <f t="shared" si="54"/>
        <v>-0.1142000000000005</v>
      </c>
      <c r="B370" s="1">
        <v>8</v>
      </c>
      <c r="C370" s="1">
        <v>365</v>
      </c>
      <c r="D370" t="s">
        <v>348</v>
      </c>
      <c r="E370" t="s">
        <v>13</v>
      </c>
      <c r="F370" s="1" t="s">
        <v>512</v>
      </c>
      <c r="G370" s="1">
        <v>31</v>
      </c>
      <c r="H370" s="1">
        <v>163</v>
      </c>
      <c r="I370" s="1">
        <v>431</v>
      </c>
      <c r="J370" s="1">
        <v>337.1</v>
      </c>
      <c r="K370" s="1">
        <v>43.7</v>
      </c>
      <c r="L370" s="1">
        <v>5.5</v>
      </c>
      <c r="M370" s="1">
        <f t="shared" si="55"/>
        <v>135</v>
      </c>
      <c r="N370" s="1">
        <f t="shared" si="67"/>
        <v>-6.5</v>
      </c>
      <c r="O370" s="1">
        <f t="shared" si="62"/>
        <v>4</v>
      </c>
      <c r="P370" s="1">
        <f t="shared" si="56"/>
        <v>8</v>
      </c>
      <c r="Q370" s="1">
        <f t="shared" si="57"/>
        <v>131.10000000000002</v>
      </c>
      <c r="R370" s="1">
        <f t="shared" si="69"/>
        <v>-1.1000000000000227</v>
      </c>
      <c r="S370" s="5">
        <f t="shared" si="68"/>
        <v>-0.1142000000000005</v>
      </c>
    </row>
    <row r="371" spans="1:19" x14ac:dyDescent="0.25">
      <c r="A371" s="6">
        <f t="shared" si="54"/>
        <v>-0.14939999999999976</v>
      </c>
      <c r="B371" s="1">
        <v>8</v>
      </c>
      <c r="C371" s="1">
        <v>392</v>
      </c>
      <c r="D371" t="s">
        <v>374</v>
      </c>
      <c r="E371" t="s">
        <v>81</v>
      </c>
      <c r="F371" s="1" t="s">
        <v>512</v>
      </c>
      <c r="G371" s="1">
        <v>30</v>
      </c>
      <c r="H371" s="1">
        <v>299</v>
      </c>
      <c r="I371" s="1">
        <v>434</v>
      </c>
      <c r="J371" s="1">
        <v>353.4</v>
      </c>
      <c r="K371" s="1">
        <v>35.9</v>
      </c>
      <c r="L371" s="1">
        <v>5.5</v>
      </c>
      <c r="M371" s="1">
        <f t="shared" si="55"/>
        <v>108</v>
      </c>
      <c r="N371" s="1">
        <f t="shared" si="67"/>
        <v>-6.5</v>
      </c>
      <c r="O371" s="1">
        <f t="shared" ref="O371:O404" si="70">35-G371</f>
        <v>5</v>
      </c>
      <c r="P371" s="1">
        <f t="shared" si="56"/>
        <v>10</v>
      </c>
      <c r="Q371" s="1">
        <f t="shared" si="57"/>
        <v>107.69999999999999</v>
      </c>
      <c r="R371" s="1">
        <f t="shared" si="69"/>
        <v>-2.6999999999999886</v>
      </c>
      <c r="S371" s="5">
        <f t="shared" si="68"/>
        <v>-0.14939999999999976</v>
      </c>
    </row>
    <row r="372" spans="1:19" x14ac:dyDescent="0.25">
      <c r="A372" s="6">
        <f t="shared" si="54"/>
        <v>6.827</v>
      </c>
      <c r="B372" s="1">
        <v>10</v>
      </c>
      <c r="C372" s="1">
        <v>402</v>
      </c>
      <c r="D372" t="s">
        <v>383</v>
      </c>
      <c r="E372" t="s">
        <v>75</v>
      </c>
      <c r="F372" s="1" t="s">
        <v>510</v>
      </c>
      <c r="G372" s="1">
        <v>23</v>
      </c>
      <c r="H372" s="1">
        <v>214</v>
      </c>
      <c r="I372" s="1">
        <v>390</v>
      </c>
      <c r="J372" s="1">
        <v>345.5</v>
      </c>
      <c r="K372" s="1">
        <v>37.200000000000003</v>
      </c>
      <c r="L372" s="1">
        <v>10.7</v>
      </c>
      <c r="M372" s="1">
        <f t="shared" si="55"/>
        <v>98</v>
      </c>
      <c r="N372" s="1">
        <f>L372-18</f>
        <v>-7.3000000000000007</v>
      </c>
      <c r="O372" s="1">
        <f t="shared" si="70"/>
        <v>12</v>
      </c>
      <c r="P372" s="1">
        <f t="shared" si="56"/>
        <v>24</v>
      </c>
      <c r="Q372" s="1">
        <f t="shared" si="57"/>
        <v>111.60000000000001</v>
      </c>
      <c r="R372" s="1">
        <f t="shared" si="69"/>
        <v>-4.2000000000000028</v>
      </c>
      <c r="S372" s="5">
        <f t="shared" ref="S372:S376" si="71">((((R372*(19-B372))*2)/(B372+2)-(B372+1))/100)+7</f>
        <v>6.827</v>
      </c>
    </row>
    <row r="373" spans="1:19" x14ac:dyDescent="0.25">
      <c r="A373" s="6">
        <f t="shared" si="54"/>
        <v>6.7519999999999998</v>
      </c>
      <c r="B373" s="1">
        <v>10</v>
      </c>
      <c r="C373" s="1">
        <v>477</v>
      </c>
      <c r="D373" t="s">
        <v>450</v>
      </c>
      <c r="E373" t="s">
        <v>75</v>
      </c>
      <c r="F373" s="1" t="s">
        <v>510</v>
      </c>
      <c r="G373" s="1">
        <v>25</v>
      </c>
      <c r="H373" s="1">
        <v>311</v>
      </c>
      <c r="I373" s="1">
        <v>327</v>
      </c>
      <c r="J373" s="1">
        <v>319</v>
      </c>
      <c r="K373" s="1">
        <v>8</v>
      </c>
      <c r="L373" s="1">
        <v>3.9</v>
      </c>
      <c r="M373" s="1">
        <f t="shared" si="55"/>
        <v>23</v>
      </c>
      <c r="N373" s="1">
        <f>L373-18</f>
        <v>-14.1</v>
      </c>
      <c r="O373" s="1">
        <f t="shared" si="70"/>
        <v>10</v>
      </c>
      <c r="P373" s="1">
        <f t="shared" si="56"/>
        <v>20</v>
      </c>
      <c r="Q373" s="1">
        <f t="shared" si="57"/>
        <v>24</v>
      </c>
      <c r="R373" s="1">
        <f t="shared" si="69"/>
        <v>-9.1999999999999993</v>
      </c>
      <c r="S373" s="5">
        <f t="shared" si="71"/>
        <v>6.7519999999999998</v>
      </c>
    </row>
    <row r="374" spans="1:19" x14ac:dyDescent="0.25">
      <c r="A374" s="6">
        <f t="shared" si="54"/>
        <v>6.7504999999999997</v>
      </c>
      <c r="B374" s="1">
        <v>10</v>
      </c>
      <c r="C374" s="1">
        <v>379</v>
      </c>
      <c r="D374" t="s">
        <v>361</v>
      </c>
      <c r="E374" t="s">
        <v>19</v>
      </c>
      <c r="F374" s="1" t="s">
        <v>510</v>
      </c>
      <c r="G374" s="1">
        <v>22</v>
      </c>
      <c r="H374" s="1">
        <v>222</v>
      </c>
      <c r="I374" s="1">
        <v>396</v>
      </c>
      <c r="J374" s="1">
        <v>335.1</v>
      </c>
      <c r="K374" s="1">
        <v>40.1</v>
      </c>
      <c r="L374" s="1">
        <v>0</v>
      </c>
      <c r="M374" s="1">
        <f t="shared" si="55"/>
        <v>121</v>
      </c>
      <c r="N374" s="1">
        <f>L374-18</f>
        <v>-18</v>
      </c>
      <c r="O374" s="1">
        <f t="shared" si="70"/>
        <v>13</v>
      </c>
      <c r="P374" s="1">
        <f t="shared" si="56"/>
        <v>26</v>
      </c>
      <c r="Q374" s="1">
        <f t="shared" si="57"/>
        <v>120.30000000000001</v>
      </c>
      <c r="R374" s="1">
        <f t="shared" si="69"/>
        <v>-9.3000000000000114</v>
      </c>
      <c r="S374" s="5">
        <f t="shared" si="71"/>
        <v>6.7504999999999997</v>
      </c>
    </row>
    <row r="375" spans="1:19" x14ac:dyDescent="0.25">
      <c r="A375" s="6">
        <f t="shared" si="54"/>
        <v>6.6529999999999996</v>
      </c>
      <c r="B375" s="1">
        <v>10</v>
      </c>
      <c r="C375" s="1">
        <v>469</v>
      </c>
      <c r="D375" t="s">
        <v>443</v>
      </c>
      <c r="E375" t="s">
        <v>103</v>
      </c>
      <c r="F375" s="1" t="s">
        <v>510</v>
      </c>
      <c r="G375" s="1">
        <v>31</v>
      </c>
      <c r="H375" s="1">
        <v>299</v>
      </c>
      <c r="I375" s="1">
        <v>313</v>
      </c>
      <c r="J375" s="1">
        <v>306</v>
      </c>
      <c r="K375" s="1">
        <v>7</v>
      </c>
      <c r="L375" s="1">
        <v>1.1000000000000001</v>
      </c>
      <c r="M375" s="1">
        <f t="shared" si="55"/>
        <v>31</v>
      </c>
      <c r="N375" s="1">
        <f>L375-18</f>
        <v>-16.899999999999999</v>
      </c>
      <c r="O375" s="1">
        <f t="shared" si="70"/>
        <v>4</v>
      </c>
      <c r="P375" s="1">
        <f t="shared" si="56"/>
        <v>8</v>
      </c>
      <c r="Q375" s="1">
        <f t="shared" si="57"/>
        <v>21</v>
      </c>
      <c r="R375" s="1">
        <f t="shared" si="69"/>
        <v>-15.799999999999997</v>
      </c>
      <c r="S375" s="5">
        <f t="shared" si="71"/>
        <v>6.6529999999999996</v>
      </c>
    </row>
    <row r="376" spans="1:19" x14ac:dyDescent="0.25">
      <c r="A376" s="6">
        <f t="shared" si="54"/>
        <v>6.6416000000000004</v>
      </c>
      <c r="B376" s="1">
        <v>8</v>
      </c>
      <c r="C376" s="1">
        <v>474</v>
      </c>
      <c r="D376" t="s">
        <v>447</v>
      </c>
      <c r="E376" t="s">
        <v>9</v>
      </c>
      <c r="F376" s="1" t="s">
        <v>510</v>
      </c>
      <c r="G376" s="1">
        <v>26</v>
      </c>
      <c r="H376" s="1">
        <v>303</v>
      </c>
      <c r="I376" s="1">
        <v>321</v>
      </c>
      <c r="J376" s="1">
        <v>312</v>
      </c>
      <c r="K376" s="1">
        <v>9</v>
      </c>
      <c r="L376" s="1">
        <v>3.4</v>
      </c>
      <c r="M376" s="1">
        <f t="shared" si="55"/>
        <v>26</v>
      </c>
      <c r="N376" s="1">
        <f>L376-18</f>
        <v>-14.6</v>
      </c>
      <c r="O376" s="1">
        <f t="shared" si="70"/>
        <v>9</v>
      </c>
      <c r="P376" s="1">
        <f t="shared" si="56"/>
        <v>18</v>
      </c>
      <c r="Q376" s="1">
        <f t="shared" si="57"/>
        <v>27</v>
      </c>
      <c r="R376" s="1">
        <f t="shared" si="69"/>
        <v>-12.2</v>
      </c>
      <c r="S376" s="5">
        <f t="shared" si="71"/>
        <v>6.6416000000000004</v>
      </c>
    </row>
    <row r="377" spans="1:19" x14ac:dyDescent="0.25">
      <c r="A377" s="6">
        <f t="shared" si="54"/>
        <v>-0.47499999999999987</v>
      </c>
      <c r="B377" s="1">
        <v>8</v>
      </c>
      <c r="C377" s="1">
        <v>452</v>
      </c>
      <c r="D377" t="s">
        <v>427</v>
      </c>
      <c r="E377" t="s">
        <v>85</v>
      </c>
      <c r="F377" s="1" t="s">
        <v>512</v>
      </c>
      <c r="G377" s="1">
        <v>34</v>
      </c>
      <c r="H377" s="1">
        <v>268</v>
      </c>
      <c r="I377" s="1">
        <v>383</v>
      </c>
      <c r="J377" s="1">
        <v>349.6</v>
      </c>
      <c r="K377" s="1">
        <v>17.7</v>
      </c>
      <c r="L377" s="1">
        <v>4.8</v>
      </c>
      <c r="M377" s="1">
        <f t="shared" si="55"/>
        <v>48</v>
      </c>
      <c r="N377" s="1">
        <f>L377-12</f>
        <v>-7.2</v>
      </c>
      <c r="O377" s="1">
        <f t="shared" si="70"/>
        <v>1</v>
      </c>
      <c r="P377" s="1">
        <f t="shared" si="56"/>
        <v>2</v>
      </c>
      <c r="Q377" s="1">
        <f t="shared" si="57"/>
        <v>53.099999999999994</v>
      </c>
      <c r="R377" s="1">
        <f t="shared" si="69"/>
        <v>-17.499999999999993</v>
      </c>
      <c r="S377" s="5">
        <f>((((R377*(19-B377))*2)/(B377+2)-(B377+1))/100)</f>
        <v>-0.47499999999999987</v>
      </c>
    </row>
    <row r="378" spans="1:19" x14ac:dyDescent="0.25">
      <c r="A378" s="6">
        <f t="shared" si="54"/>
        <v>-0.62449999999999994</v>
      </c>
      <c r="B378" s="1">
        <v>10</v>
      </c>
      <c r="C378" s="1">
        <v>527</v>
      </c>
      <c r="D378" t="s">
        <v>499</v>
      </c>
      <c r="E378" t="s">
        <v>28</v>
      </c>
      <c r="F378" s="1" t="s">
        <v>512</v>
      </c>
      <c r="G378" s="1">
        <v>22</v>
      </c>
      <c r="H378" s="1">
        <v>375</v>
      </c>
      <c r="I378" s="1">
        <v>382</v>
      </c>
      <c r="J378" s="1">
        <v>378.5</v>
      </c>
      <c r="K378" s="1">
        <v>3.5</v>
      </c>
      <c r="L378" s="1">
        <v>0.6</v>
      </c>
      <c r="M378" s="1">
        <f t="shared" si="55"/>
        <v>-27</v>
      </c>
      <c r="N378" s="1">
        <f>L378-12</f>
        <v>-11.4</v>
      </c>
      <c r="O378" s="1">
        <f t="shared" si="70"/>
        <v>13</v>
      </c>
      <c r="P378" s="1">
        <f t="shared" si="56"/>
        <v>26</v>
      </c>
      <c r="Q378" s="1">
        <f t="shared" si="57"/>
        <v>10.5</v>
      </c>
      <c r="R378" s="1">
        <f t="shared" si="69"/>
        <v>-34.299999999999997</v>
      </c>
      <c r="S378" s="5">
        <f>((((R378*(19-B378))*2)/(B378+2)-(B378+1))/100)</f>
        <v>-0.62449999999999994</v>
      </c>
    </row>
    <row r="379" spans="1:19" x14ac:dyDescent="0.25">
      <c r="A379" s="6">
        <f t="shared" si="54"/>
        <v>-0.67699999999999994</v>
      </c>
      <c r="B379" s="1">
        <v>10</v>
      </c>
      <c r="C379" s="1">
        <v>490</v>
      </c>
      <c r="D379" t="s">
        <v>462</v>
      </c>
      <c r="E379" t="s">
        <v>11</v>
      </c>
      <c r="F379" s="1" t="s">
        <v>512</v>
      </c>
      <c r="G379" s="1">
        <v>23</v>
      </c>
      <c r="H379" s="1">
        <v>348</v>
      </c>
      <c r="I379" s="1">
        <v>387</v>
      </c>
      <c r="J379" s="1">
        <v>368.5</v>
      </c>
      <c r="K379" s="1">
        <v>17.2</v>
      </c>
      <c r="L379" s="1">
        <v>1.9</v>
      </c>
      <c r="M379" s="1">
        <f t="shared" si="55"/>
        <v>10</v>
      </c>
      <c r="N379" s="1">
        <f>L379-12</f>
        <v>-10.1</v>
      </c>
      <c r="O379" s="1">
        <f t="shared" si="70"/>
        <v>12</v>
      </c>
      <c r="P379" s="1">
        <f t="shared" si="56"/>
        <v>24</v>
      </c>
      <c r="Q379" s="1">
        <f t="shared" si="57"/>
        <v>51.599999999999994</v>
      </c>
      <c r="R379" s="1">
        <f t="shared" si="69"/>
        <v>-37.799999999999997</v>
      </c>
      <c r="S379" s="5">
        <f>((((R379*(19-B379))*2)/(B379+2)-(B379+1))/100)</f>
        <v>-0.67699999999999994</v>
      </c>
    </row>
    <row r="380" spans="1:19" x14ac:dyDescent="0.25">
      <c r="A380" s="6">
        <f t="shared" si="54"/>
        <v>-0.72800000000000042</v>
      </c>
      <c r="B380" s="1">
        <v>10</v>
      </c>
      <c r="C380" s="1">
        <v>436</v>
      </c>
      <c r="D380" t="s">
        <v>412</v>
      </c>
      <c r="E380" t="s">
        <v>13</v>
      </c>
      <c r="F380" s="1" t="s">
        <v>512</v>
      </c>
      <c r="G380" s="1">
        <v>25</v>
      </c>
      <c r="H380" s="1">
        <v>268</v>
      </c>
      <c r="I380" s="1">
        <v>345</v>
      </c>
      <c r="J380" s="1">
        <v>294.7</v>
      </c>
      <c r="K380" s="1">
        <v>35.6</v>
      </c>
      <c r="L380" s="1">
        <v>2.8</v>
      </c>
      <c r="M380" s="1">
        <f t="shared" si="55"/>
        <v>64</v>
      </c>
      <c r="N380" s="1">
        <f>L380-12</f>
        <v>-9.1999999999999993</v>
      </c>
      <c r="O380" s="1">
        <f t="shared" si="70"/>
        <v>10</v>
      </c>
      <c r="P380" s="1">
        <f t="shared" si="56"/>
        <v>20</v>
      </c>
      <c r="Q380" s="1">
        <f t="shared" si="57"/>
        <v>106.80000000000001</v>
      </c>
      <c r="R380" s="1">
        <f t="shared" si="69"/>
        <v>-41.200000000000017</v>
      </c>
      <c r="S380" s="5">
        <f>((((R380*(19-B380))*2)/(B380+2)-(B380+1))/100)</f>
        <v>-0.72800000000000042</v>
      </c>
    </row>
    <row r="381" spans="1:19" x14ac:dyDescent="0.25">
      <c r="A381" s="6">
        <f t="shared" si="54"/>
        <v>-0.78949999999999998</v>
      </c>
      <c r="B381" s="1">
        <v>10</v>
      </c>
      <c r="C381" s="1">
        <v>461</v>
      </c>
      <c r="D381" t="s">
        <v>435</v>
      </c>
      <c r="E381" t="s">
        <v>36</v>
      </c>
      <c r="F381" s="1" t="s">
        <v>512</v>
      </c>
      <c r="G381" s="1">
        <v>22</v>
      </c>
      <c r="H381" s="1">
        <v>286</v>
      </c>
      <c r="I381" s="1">
        <v>349</v>
      </c>
      <c r="J381" s="1">
        <v>327.7</v>
      </c>
      <c r="K381" s="1">
        <v>29.5</v>
      </c>
      <c r="L381" s="1">
        <v>1.1000000000000001</v>
      </c>
      <c r="M381" s="1">
        <f t="shared" si="55"/>
        <v>39</v>
      </c>
      <c r="N381" s="1">
        <f>L381-12</f>
        <v>-10.9</v>
      </c>
      <c r="O381" s="1">
        <f t="shared" si="70"/>
        <v>13</v>
      </c>
      <c r="P381" s="1">
        <f t="shared" si="56"/>
        <v>26</v>
      </c>
      <c r="Q381" s="1">
        <f t="shared" si="57"/>
        <v>88.5</v>
      </c>
      <c r="R381" s="1">
        <f t="shared" si="69"/>
        <v>-45.3</v>
      </c>
      <c r="S381" s="5">
        <f>((((R381*(19-B381))*2)/(B381+2)-(B381+1))/100)</f>
        <v>-0.78949999999999998</v>
      </c>
    </row>
    <row r="382" spans="1:19" x14ac:dyDescent="0.25">
      <c r="A382" s="6">
        <f t="shared" si="54"/>
        <v>6.2015000000000002</v>
      </c>
      <c r="B382" s="1">
        <v>10</v>
      </c>
      <c r="C382" s="1">
        <v>429</v>
      </c>
      <c r="D382" t="s">
        <v>406</v>
      </c>
      <c r="E382" t="s">
        <v>17</v>
      </c>
      <c r="F382" s="1" t="s">
        <v>510</v>
      </c>
      <c r="G382" s="1">
        <v>42</v>
      </c>
      <c r="H382" s="1">
        <v>180</v>
      </c>
      <c r="I382" s="1">
        <v>379</v>
      </c>
      <c r="J382" s="1">
        <v>330.8</v>
      </c>
      <c r="K382" s="1">
        <v>34.299999999999997</v>
      </c>
      <c r="L382" s="1">
        <v>18</v>
      </c>
      <c r="M382" s="1">
        <f t="shared" si="55"/>
        <v>71</v>
      </c>
      <c r="N382" s="1">
        <f>L382-18</f>
        <v>0</v>
      </c>
      <c r="O382" s="1">
        <f t="shared" si="70"/>
        <v>-7</v>
      </c>
      <c r="P382" s="1">
        <f t="shared" si="56"/>
        <v>-14</v>
      </c>
      <c r="Q382" s="1">
        <f t="shared" si="57"/>
        <v>102.89999999999999</v>
      </c>
      <c r="R382" s="1">
        <f t="shared" si="69"/>
        <v>-45.899999999999991</v>
      </c>
      <c r="S382" s="5">
        <f>((((R382*(19-B382))*2)/(B382+2)-(B382+1))/100)+7</f>
        <v>6.2015000000000002</v>
      </c>
    </row>
    <row r="383" spans="1:19" x14ac:dyDescent="0.25">
      <c r="A383" s="6">
        <f t="shared" si="54"/>
        <v>-0.79849999999999999</v>
      </c>
      <c r="B383" s="1">
        <v>10</v>
      </c>
      <c r="C383" s="1">
        <v>502</v>
      </c>
      <c r="D383" t="s">
        <v>474</v>
      </c>
      <c r="E383" t="s">
        <v>48</v>
      </c>
      <c r="F383" s="1" t="s">
        <v>512</v>
      </c>
      <c r="G383" s="1">
        <v>25</v>
      </c>
      <c r="H383" s="1">
        <v>336</v>
      </c>
      <c r="I383" s="1">
        <v>363</v>
      </c>
      <c r="J383" s="1">
        <v>349.5</v>
      </c>
      <c r="K383" s="1">
        <v>13.5</v>
      </c>
      <c r="L383" s="1">
        <v>0.3</v>
      </c>
      <c r="M383" s="1">
        <f t="shared" si="55"/>
        <v>-2</v>
      </c>
      <c r="N383" s="1">
        <f>L383-12</f>
        <v>-11.7</v>
      </c>
      <c r="O383" s="1">
        <f t="shared" si="70"/>
        <v>10</v>
      </c>
      <c r="P383" s="1">
        <f t="shared" si="56"/>
        <v>20</v>
      </c>
      <c r="Q383" s="1">
        <f t="shared" si="57"/>
        <v>40.5</v>
      </c>
      <c r="R383" s="1">
        <f t="shared" si="69"/>
        <v>-45.9</v>
      </c>
      <c r="S383" s="5">
        <f>((((R383*(19-B383))*2)/(B383+2)-(B383+1))/100)</f>
        <v>-0.79849999999999999</v>
      </c>
    </row>
    <row r="384" spans="1:19" x14ac:dyDescent="0.25">
      <c r="A384" s="6">
        <f t="shared" si="54"/>
        <v>6.1642000000000001</v>
      </c>
      <c r="B384" s="1">
        <v>8</v>
      </c>
      <c r="C384" s="1">
        <v>416</v>
      </c>
      <c r="D384" t="s">
        <v>394</v>
      </c>
      <c r="E384" t="s">
        <v>129</v>
      </c>
      <c r="F384" s="1" t="s">
        <v>510</v>
      </c>
      <c r="G384" s="1">
        <v>38</v>
      </c>
      <c r="H384" s="1">
        <v>186</v>
      </c>
      <c r="I384" s="1">
        <v>382</v>
      </c>
      <c r="J384" s="1">
        <v>344.1</v>
      </c>
      <c r="K384" s="1">
        <v>36.1</v>
      </c>
      <c r="L384" s="1">
        <v>16.2</v>
      </c>
      <c r="M384" s="1">
        <f t="shared" si="55"/>
        <v>84</v>
      </c>
      <c r="N384" s="1">
        <f>L384-18</f>
        <v>-1.8000000000000007</v>
      </c>
      <c r="O384" s="1">
        <f t="shared" si="70"/>
        <v>-3</v>
      </c>
      <c r="P384" s="1">
        <f t="shared" si="56"/>
        <v>-6</v>
      </c>
      <c r="Q384" s="1">
        <f t="shared" si="57"/>
        <v>108.30000000000001</v>
      </c>
      <c r="R384" s="1">
        <f t="shared" si="69"/>
        <v>-33.900000000000006</v>
      </c>
      <c r="S384" s="5">
        <f t="shared" ref="S384:S385" si="72">((((R384*(19-B384))*2)/(B384+2)-(B384+1))/100)+7</f>
        <v>6.1642000000000001</v>
      </c>
    </row>
    <row r="385" spans="1:19" x14ac:dyDescent="0.25">
      <c r="A385" s="6">
        <f t="shared" si="54"/>
        <v>6.1219999999999999</v>
      </c>
      <c r="B385" s="1">
        <v>10</v>
      </c>
      <c r="C385" s="1">
        <v>463</v>
      </c>
      <c r="D385" t="s">
        <v>437</v>
      </c>
      <c r="E385" t="s">
        <v>15</v>
      </c>
      <c r="F385" s="1" t="s">
        <v>510</v>
      </c>
      <c r="G385" s="1">
        <v>23</v>
      </c>
      <c r="H385" s="1">
        <v>235</v>
      </c>
      <c r="I385" s="1">
        <v>391</v>
      </c>
      <c r="J385" s="1">
        <v>367.5</v>
      </c>
      <c r="K385" s="1">
        <v>25.4</v>
      </c>
      <c r="L385" s="1">
        <v>0</v>
      </c>
      <c r="M385" s="1">
        <f t="shared" si="55"/>
        <v>37</v>
      </c>
      <c r="N385" s="1">
        <f>L385-18</f>
        <v>-18</v>
      </c>
      <c r="O385" s="1">
        <f t="shared" si="70"/>
        <v>12</v>
      </c>
      <c r="P385" s="1">
        <f t="shared" si="56"/>
        <v>24</v>
      </c>
      <c r="Q385" s="1">
        <f t="shared" si="57"/>
        <v>76.199999999999989</v>
      </c>
      <c r="R385" s="1">
        <f t="shared" si="69"/>
        <v>-51.199999999999989</v>
      </c>
      <c r="S385" s="5">
        <f t="shared" si="72"/>
        <v>6.1219999999999999</v>
      </c>
    </row>
    <row r="386" spans="1:19" x14ac:dyDescent="0.25">
      <c r="A386" s="6">
        <f t="shared" ref="A386:A404" si="73">S386+T386</f>
        <v>-0.89449999999999985</v>
      </c>
      <c r="B386" s="1">
        <v>10</v>
      </c>
      <c r="C386" s="1">
        <v>441</v>
      </c>
      <c r="D386" t="s">
        <v>417</v>
      </c>
      <c r="E386" t="s">
        <v>32</v>
      </c>
      <c r="F386" s="1" t="s">
        <v>512</v>
      </c>
      <c r="G386" s="1">
        <v>30</v>
      </c>
      <c r="H386" s="1">
        <v>318</v>
      </c>
      <c r="I386" s="1">
        <v>433</v>
      </c>
      <c r="J386" s="1">
        <v>357</v>
      </c>
      <c r="K386" s="1">
        <v>37.299999999999997</v>
      </c>
      <c r="L386" s="1">
        <v>7.3</v>
      </c>
      <c r="M386" s="1">
        <f t="shared" ref="M386:M404" si="74">500-C386</f>
        <v>59</v>
      </c>
      <c r="N386" s="1">
        <f>L386-12</f>
        <v>-4.7</v>
      </c>
      <c r="O386" s="1">
        <f t="shared" si="70"/>
        <v>5</v>
      </c>
      <c r="P386" s="1">
        <f t="shared" ref="P386:P449" si="75">O386*2</f>
        <v>10</v>
      </c>
      <c r="Q386" s="1">
        <f t="shared" ref="Q386:Q404" si="76">K386*3</f>
        <v>111.89999999999999</v>
      </c>
      <c r="R386" s="1">
        <f t="shared" si="69"/>
        <v>-52.29999999999999</v>
      </c>
      <c r="S386" s="5">
        <f>((((R386*(19-B386))*2)/(B386+2)-(B386+1))/100)</f>
        <v>-0.89449999999999985</v>
      </c>
    </row>
    <row r="387" spans="1:19" x14ac:dyDescent="0.25">
      <c r="A387" s="6">
        <f t="shared" si="73"/>
        <v>6.0484999999999998</v>
      </c>
      <c r="B387" s="1">
        <v>10</v>
      </c>
      <c r="C387" s="1">
        <v>504</v>
      </c>
      <c r="D387" t="s">
        <v>476</v>
      </c>
      <c r="E387" t="s">
        <v>32</v>
      </c>
      <c r="F387" s="1" t="s">
        <v>510</v>
      </c>
      <c r="G387" s="1">
        <v>27</v>
      </c>
      <c r="H387" s="1">
        <v>334</v>
      </c>
      <c r="I387" s="1">
        <v>367</v>
      </c>
      <c r="J387" s="1">
        <v>350.5</v>
      </c>
      <c r="K387" s="1">
        <v>16.5</v>
      </c>
      <c r="L387" s="1">
        <v>8.6999999999999993</v>
      </c>
      <c r="M387" s="1">
        <f t="shared" si="74"/>
        <v>-4</v>
      </c>
      <c r="N387" s="1">
        <f>L387-18</f>
        <v>-9.3000000000000007</v>
      </c>
      <c r="O387" s="1">
        <f t="shared" si="70"/>
        <v>8</v>
      </c>
      <c r="P387" s="1">
        <f t="shared" si="75"/>
        <v>16</v>
      </c>
      <c r="Q387" s="1">
        <f t="shared" si="76"/>
        <v>49.5</v>
      </c>
      <c r="R387" s="1">
        <f t="shared" si="69"/>
        <v>-56.1</v>
      </c>
      <c r="S387" s="5">
        <f>((((R387*(19-B387))*2)/(B387+2)-(B387+1))/100)+7</f>
        <v>6.0484999999999998</v>
      </c>
    </row>
    <row r="388" spans="1:19" x14ac:dyDescent="0.25">
      <c r="A388" s="6">
        <f t="shared" si="73"/>
        <v>-0.98750000000000004</v>
      </c>
      <c r="B388" s="1">
        <v>10</v>
      </c>
      <c r="C388" s="1">
        <v>437</v>
      </c>
      <c r="D388" t="s">
        <v>413</v>
      </c>
      <c r="E388" t="s">
        <v>43</v>
      </c>
      <c r="F388" s="1" t="s">
        <v>512</v>
      </c>
      <c r="G388" s="1">
        <v>23</v>
      </c>
      <c r="H388" s="1">
        <v>292</v>
      </c>
      <c r="I388" s="1">
        <v>393</v>
      </c>
      <c r="J388" s="1">
        <v>339.6</v>
      </c>
      <c r="K388" s="1">
        <v>40.5</v>
      </c>
      <c r="L388" s="1">
        <v>0</v>
      </c>
      <c r="M388" s="1">
        <f t="shared" si="74"/>
        <v>63</v>
      </c>
      <c r="N388" s="1">
        <f>L388-12</f>
        <v>-12</v>
      </c>
      <c r="O388" s="1">
        <f t="shared" si="70"/>
        <v>12</v>
      </c>
      <c r="P388" s="1">
        <f t="shared" si="75"/>
        <v>24</v>
      </c>
      <c r="Q388" s="1">
        <f t="shared" si="76"/>
        <v>121.5</v>
      </c>
      <c r="R388" s="1">
        <f t="shared" si="69"/>
        <v>-58.5</v>
      </c>
      <c r="S388" s="5">
        <f>((((R388*(19-B388))*2)/(B388+2)-(B388+1))/100)</f>
        <v>-0.98750000000000004</v>
      </c>
    </row>
    <row r="389" spans="1:19" x14ac:dyDescent="0.25">
      <c r="A389" s="6">
        <f t="shared" si="73"/>
        <v>5.9838000000000005</v>
      </c>
      <c r="B389" s="1">
        <v>8</v>
      </c>
      <c r="C389" s="1">
        <v>385</v>
      </c>
      <c r="D389" t="s">
        <v>367</v>
      </c>
      <c r="E389" t="s">
        <v>40</v>
      </c>
      <c r="F389" s="1" t="s">
        <v>510</v>
      </c>
      <c r="G389" s="1">
        <v>33</v>
      </c>
      <c r="H389" s="1">
        <v>210</v>
      </c>
      <c r="I389" s="1">
        <v>381</v>
      </c>
      <c r="J389" s="1">
        <v>315.89999999999998</v>
      </c>
      <c r="K389" s="1">
        <v>50.5</v>
      </c>
      <c r="L389" s="1">
        <v>13.2</v>
      </c>
      <c r="M389" s="1">
        <f t="shared" si="74"/>
        <v>115</v>
      </c>
      <c r="N389" s="1">
        <f>L389-18</f>
        <v>-4.8000000000000007</v>
      </c>
      <c r="O389" s="1">
        <f t="shared" si="70"/>
        <v>2</v>
      </c>
      <c r="P389" s="1">
        <f t="shared" si="75"/>
        <v>4</v>
      </c>
      <c r="Q389" s="1">
        <f t="shared" si="76"/>
        <v>151.5</v>
      </c>
      <c r="R389" s="1">
        <f t="shared" si="69"/>
        <v>-42.099999999999994</v>
      </c>
      <c r="S389" s="5">
        <f t="shared" ref="S389:S390" si="77">((((R389*(19-B389))*2)/(B389+2)-(B389+1))/100)+7</f>
        <v>5.9838000000000005</v>
      </c>
    </row>
    <row r="390" spans="1:19" x14ac:dyDescent="0.25">
      <c r="A390" s="6">
        <f t="shared" si="73"/>
        <v>5.9674999999999994</v>
      </c>
      <c r="B390" s="1">
        <v>10</v>
      </c>
      <c r="C390" s="1">
        <v>485</v>
      </c>
      <c r="D390" t="s">
        <v>457</v>
      </c>
      <c r="E390" t="s">
        <v>68</v>
      </c>
      <c r="F390" s="1" t="s">
        <v>510</v>
      </c>
      <c r="G390" s="1">
        <v>28</v>
      </c>
      <c r="H390" s="1">
        <v>321</v>
      </c>
      <c r="I390" s="1">
        <v>383</v>
      </c>
      <c r="J390" s="1">
        <v>352.7</v>
      </c>
      <c r="K390" s="1">
        <v>25.3</v>
      </c>
      <c r="L390" s="1">
        <v>10.7</v>
      </c>
      <c r="M390" s="1">
        <f t="shared" si="74"/>
        <v>15</v>
      </c>
      <c r="N390" s="1">
        <f>L390-18</f>
        <v>-7.3000000000000007</v>
      </c>
      <c r="O390" s="1">
        <f t="shared" si="70"/>
        <v>7</v>
      </c>
      <c r="P390" s="1">
        <f t="shared" si="75"/>
        <v>14</v>
      </c>
      <c r="Q390" s="1">
        <f t="shared" si="76"/>
        <v>75.900000000000006</v>
      </c>
      <c r="R390" s="1">
        <f t="shared" si="69"/>
        <v>-61.500000000000007</v>
      </c>
      <c r="S390" s="5">
        <f t="shared" si="77"/>
        <v>5.9674999999999994</v>
      </c>
    </row>
    <row r="391" spans="1:19" x14ac:dyDescent="0.25">
      <c r="A391" s="6">
        <f t="shared" si="73"/>
        <v>-1.04</v>
      </c>
      <c r="B391" s="1">
        <v>10</v>
      </c>
      <c r="C391" s="1">
        <v>526</v>
      </c>
      <c r="D391" t="s">
        <v>498</v>
      </c>
      <c r="E391" t="s">
        <v>21</v>
      </c>
      <c r="F391" s="1" t="s">
        <v>512</v>
      </c>
      <c r="G391" s="1">
        <v>26</v>
      </c>
      <c r="H391" s="1">
        <v>368</v>
      </c>
      <c r="I391" s="1">
        <v>388</v>
      </c>
      <c r="J391" s="1">
        <v>378</v>
      </c>
      <c r="K391" s="1">
        <v>10</v>
      </c>
      <c r="L391" s="1">
        <v>0</v>
      </c>
      <c r="M391" s="1">
        <f t="shared" si="74"/>
        <v>-26</v>
      </c>
      <c r="N391" s="1">
        <f>L391-12</f>
        <v>-12</v>
      </c>
      <c r="O391" s="1">
        <f t="shared" si="70"/>
        <v>9</v>
      </c>
      <c r="P391" s="1">
        <f t="shared" si="75"/>
        <v>18</v>
      </c>
      <c r="Q391" s="1">
        <f t="shared" si="76"/>
        <v>30</v>
      </c>
      <c r="R391" s="1">
        <f t="shared" si="69"/>
        <v>-62</v>
      </c>
      <c r="S391" s="5">
        <f>((((R391*(19-B391))*2)/(B391+2)-(B391+1))/100)</f>
        <v>-1.04</v>
      </c>
    </row>
    <row r="392" spans="1:19" x14ac:dyDescent="0.25">
      <c r="A392" s="6">
        <f t="shared" si="73"/>
        <v>-1.1944999999999999</v>
      </c>
      <c r="B392" s="1">
        <v>10</v>
      </c>
      <c r="C392" s="1">
        <v>505</v>
      </c>
      <c r="D392" t="s">
        <v>477</v>
      </c>
      <c r="E392" t="s">
        <v>157</v>
      </c>
      <c r="F392" s="1" t="s">
        <v>512</v>
      </c>
      <c r="G392" s="1">
        <v>31</v>
      </c>
      <c r="H392" s="1">
        <v>344</v>
      </c>
      <c r="I392" s="1">
        <v>385</v>
      </c>
      <c r="J392" s="1">
        <v>369</v>
      </c>
      <c r="K392" s="1">
        <v>17.899999999999999</v>
      </c>
      <c r="L392" s="1">
        <v>1.2</v>
      </c>
      <c r="M392" s="1">
        <f t="shared" si="74"/>
        <v>-5</v>
      </c>
      <c r="N392" s="1">
        <f>L392-12</f>
        <v>-10.8</v>
      </c>
      <c r="O392" s="1">
        <f t="shared" si="70"/>
        <v>4</v>
      </c>
      <c r="P392" s="1">
        <f t="shared" si="75"/>
        <v>8</v>
      </c>
      <c r="Q392" s="1">
        <f t="shared" si="76"/>
        <v>53.699999999999996</v>
      </c>
      <c r="R392" s="1">
        <f t="shared" si="69"/>
        <v>-72.3</v>
      </c>
      <c r="S392" s="5">
        <f>((((R392*(19-B392))*2)/(B392+2)-(B392+1))/100)</f>
        <v>-1.1944999999999999</v>
      </c>
    </row>
    <row r="393" spans="1:19" x14ac:dyDescent="0.25">
      <c r="A393" s="6">
        <f t="shared" si="73"/>
        <v>5.7844999999999995</v>
      </c>
      <c r="B393" s="1">
        <v>10</v>
      </c>
      <c r="C393" s="1">
        <v>498</v>
      </c>
      <c r="D393" t="s">
        <v>470</v>
      </c>
      <c r="E393" t="s">
        <v>21</v>
      </c>
      <c r="F393" s="1" t="s">
        <v>510</v>
      </c>
      <c r="G393" s="1">
        <v>35</v>
      </c>
      <c r="H393" s="1">
        <v>324</v>
      </c>
      <c r="I393" s="1">
        <v>361</v>
      </c>
      <c r="J393" s="1">
        <v>342.5</v>
      </c>
      <c r="K393" s="1">
        <v>18.5</v>
      </c>
      <c r="L393" s="1">
        <v>7.9</v>
      </c>
      <c r="M393" s="1">
        <f t="shared" si="74"/>
        <v>2</v>
      </c>
      <c r="N393" s="1">
        <f>L393-18</f>
        <v>-10.1</v>
      </c>
      <c r="O393" s="1">
        <f t="shared" si="70"/>
        <v>0</v>
      </c>
      <c r="P393" s="1">
        <f t="shared" si="75"/>
        <v>0</v>
      </c>
      <c r="Q393" s="1">
        <f t="shared" si="76"/>
        <v>55.5</v>
      </c>
      <c r="R393" s="1">
        <f t="shared" si="69"/>
        <v>-73.7</v>
      </c>
      <c r="S393" s="5">
        <f t="shared" ref="S393:S394" si="78">((((R393*(19-B393))*2)/(B393+2)-(B393+1))/100)+7</f>
        <v>5.7844999999999995</v>
      </c>
    </row>
    <row r="394" spans="1:19" x14ac:dyDescent="0.25">
      <c r="A394" s="6">
        <f t="shared" si="73"/>
        <v>5.7619999999999996</v>
      </c>
      <c r="B394" s="1">
        <v>10</v>
      </c>
      <c r="C394" s="1">
        <v>422</v>
      </c>
      <c r="D394" t="s">
        <v>400</v>
      </c>
      <c r="E394" t="s">
        <v>103</v>
      </c>
      <c r="F394" s="1" t="s">
        <v>510</v>
      </c>
      <c r="G394" s="1">
        <v>36</v>
      </c>
      <c r="H394" s="1">
        <v>211</v>
      </c>
      <c r="I394" s="1">
        <v>391</v>
      </c>
      <c r="J394" s="1">
        <v>337.2</v>
      </c>
      <c r="K394" s="1">
        <v>45</v>
      </c>
      <c r="L394" s="1">
        <v>9.9</v>
      </c>
      <c r="M394" s="1">
        <f t="shared" si="74"/>
        <v>78</v>
      </c>
      <c r="N394" s="1">
        <f>L394-18</f>
        <v>-8.1</v>
      </c>
      <c r="O394" s="1">
        <f t="shared" si="70"/>
        <v>-1</v>
      </c>
      <c r="P394" s="1">
        <f t="shared" si="75"/>
        <v>-2</v>
      </c>
      <c r="Q394" s="1">
        <f t="shared" si="76"/>
        <v>135</v>
      </c>
      <c r="R394" s="1">
        <f t="shared" si="69"/>
        <v>-75.2</v>
      </c>
      <c r="S394" s="5">
        <f t="shared" si="78"/>
        <v>5.7619999999999996</v>
      </c>
    </row>
    <row r="395" spans="1:19" x14ac:dyDescent="0.25">
      <c r="A395" s="6">
        <f t="shared" si="73"/>
        <v>-1.2455000000000001</v>
      </c>
      <c r="B395" s="1">
        <v>10</v>
      </c>
      <c r="C395" s="1">
        <v>518</v>
      </c>
      <c r="D395" t="s">
        <v>490</v>
      </c>
      <c r="E395" t="s">
        <v>129</v>
      </c>
      <c r="F395" s="1" t="s">
        <v>512</v>
      </c>
      <c r="G395" s="1">
        <v>25</v>
      </c>
      <c r="H395" s="1">
        <v>347</v>
      </c>
      <c r="I395" s="1">
        <v>388</v>
      </c>
      <c r="J395" s="1">
        <v>367.5</v>
      </c>
      <c r="K395" s="1">
        <v>20.5</v>
      </c>
      <c r="L395" s="1">
        <v>3.9</v>
      </c>
      <c r="M395" s="1">
        <f t="shared" si="74"/>
        <v>-18</v>
      </c>
      <c r="N395" s="1">
        <f>L395-12</f>
        <v>-8.1</v>
      </c>
      <c r="O395" s="1">
        <f t="shared" si="70"/>
        <v>10</v>
      </c>
      <c r="P395" s="1">
        <f t="shared" si="75"/>
        <v>20</v>
      </c>
      <c r="Q395" s="1">
        <f t="shared" si="76"/>
        <v>61.5</v>
      </c>
      <c r="R395" s="1">
        <f t="shared" si="69"/>
        <v>-75.7</v>
      </c>
      <c r="S395" s="5">
        <f>((((R395*(19-B395))*2)/(B395+2)-(B395+1))/100)</f>
        <v>-1.2455000000000001</v>
      </c>
    </row>
    <row r="396" spans="1:19" x14ac:dyDescent="0.25">
      <c r="A396" s="6">
        <f t="shared" si="73"/>
        <v>5.6524999999999999</v>
      </c>
      <c r="B396" s="1">
        <v>10</v>
      </c>
      <c r="C396" s="1">
        <v>499</v>
      </c>
      <c r="D396" t="s">
        <v>471</v>
      </c>
      <c r="E396" t="s">
        <v>65</v>
      </c>
      <c r="F396" s="1" t="s">
        <v>510</v>
      </c>
      <c r="G396" s="1">
        <v>31</v>
      </c>
      <c r="H396" s="1">
        <v>334</v>
      </c>
      <c r="I396" s="1">
        <v>381</v>
      </c>
      <c r="J396" s="1">
        <v>364.3</v>
      </c>
      <c r="K396" s="1">
        <v>21.5</v>
      </c>
      <c r="L396" s="1">
        <v>4.5</v>
      </c>
      <c r="M396" s="1">
        <f t="shared" si="74"/>
        <v>1</v>
      </c>
      <c r="N396" s="1">
        <f>L396-18</f>
        <v>-13.5</v>
      </c>
      <c r="O396" s="1">
        <f t="shared" si="70"/>
        <v>4</v>
      </c>
      <c r="P396" s="1">
        <f t="shared" si="75"/>
        <v>8</v>
      </c>
      <c r="Q396" s="1">
        <f t="shared" si="76"/>
        <v>64.5</v>
      </c>
      <c r="R396" s="1">
        <f t="shared" si="69"/>
        <v>-82.5</v>
      </c>
      <c r="S396" s="5">
        <f>((((R396*(19-B396))*2)/(B396+2)-(B396+1))/100)+7</f>
        <v>5.6524999999999999</v>
      </c>
    </row>
    <row r="397" spans="1:19" x14ac:dyDescent="0.25">
      <c r="A397" s="6">
        <f t="shared" si="73"/>
        <v>-1.619</v>
      </c>
      <c r="B397" s="1">
        <v>10</v>
      </c>
      <c r="C397" s="1">
        <v>515</v>
      </c>
      <c r="D397" t="s">
        <v>487</v>
      </c>
      <c r="E397" t="s">
        <v>34</v>
      </c>
      <c r="F397" s="1" t="s">
        <v>512</v>
      </c>
      <c r="G397" s="1">
        <v>28</v>
      </c>
      <c r="H397" s="1">
        <v>333</v>
      </c>
      <c r="I397" s="1">
        <v>389</v>
      </c>
      <c r="J397" s="1">
        <v>361</v>
      </c>
      <c r="K397" s="1">
        <v>28</v>
      </c>
      <c r="L397" s="1">
        <v>4.2</v>
      </c>
      <c r="M397" s="1">
        <f t="shared" si="74"/>
        <v>-15</v>
      </c>
      <c r="N397" s="1">
        <f>L397-12</f>
        <v>-7.8</v>
      </c>
      <c r="O397" s="1">
        <f t="shared" si="70"/>
        <v>7</v>
      </c>
      <c r="P397" s="1">
        <f t="shared" si="75"/>
        <v>14</v>
      </c>
      <c r="Q397" s="1">
        <f t="shared" si="76"/>
        <v>84</v>
      </c>
      <c r="R397" s="1">
        <f t="shared" si="69"/>
        <v>-100.6</v>
      </c>
      <c r="S397" s="5">
        <f>((((R397*(19-B397))*2)/(B397+2)-(B397+1))/100)</f>
        <v>-1.619</v>
      </c>
    </row>
    <row r="398" spans="1:19" x14ac:dyDescent="0.25">
      <c r="A398" s="6">
        <f t="shared" si="73"/>
        <v>5.1785000000000005</v>
      </c>
      <c r="B398" s="1">
        <v>10</v>
      </c>
      <c r="C398" s="1">
        <v>521</v>
      </c>
      <c r="D398" t="s">
        <v>493</v>
      </c>
      <c r="E398" t="s">
        <v>118</v>
      </c>
      <c r="F398" s="1" t="s">
        <v>510</v>
      </c>
      <c r="G398" s="1">
        <v>24</v>
      </c>
      <c r="H398" s="1">
        <v>343</v>
      </c>
      <c r="I398" s="1">
        <v>400</v>
      </c>
      <c r="J398" s="1">
        <v>371.5</v>
      </c>
      <c r="K398" s="1">
        <v>28.5</v>
      </c>
      <c r="L398" s="1">
        <v>3.2</v>
      </c>
      <c r="M398" s="1">
        <f t="shared" si="74"/>
        <v>-21</v>
      </c>
      <c r="N398" s="1">
        <f>L398-18</f>
        <v>-14.8</v>
      </c>
      <c r="O398" s="1">
        <f t="shared" si="70"/>
        <v>11</v>
      </c>
      <c r="P398" s="1">
        <f t="shared" si="75"/>
        <v>22</v>
      </c>
      <c r="Q398" s="1">
        <f t="shared" si="76"/>
        <v>85.5</v>
      </c>
      <c r="R398" s="1">
        <f t="shared" si="69"/>
        <v>-114.1</v>
      </c>
      <c r="S398" s="5">
        <f>((((R398*(19-B398))*2)/(B398+2)-(B398+1))/100)+7</f>
        <v>5.1785000000000005</v>
      </c>
    </row>
    <row r="399" spans="1:19" x14ac:dyDescent="0.25">
      <c r="A399" s="6">
        <f t="shared" si="73"/>
        <v>-1.9714999999999998</v>
      </c>
      <c r="B399" s="1">
        <v>10</v>
      </c>
      <c r="C399" s="1">
        <v>525</v>
      </c>
      <c r="D399" t="s">
        <v>497</v>
      </c>
      <c r="E399" t="s">
        <v>65</v>
      </c>
      <c r="F399" s="1" t="s">
        <v>512</v>
      </c>
      <c r="G399" s="1">
        <v>28</v>
      </c>
      <c r="H399" s="1">
        <v>348</v>
      </c>
      <c r="I399" s="1">
        <v>409</v>
      </c>
      <c r="J399" s="1">
        <v>378.5</v>
      </c>
      <c r="K399" s="1">
        <v>30.5</v>
      </c>
      <c r="L399" s="1">
        <v>1.2</v>
      </c>
      <c r="M399" s="1">
        <f t="shared" si="74"/>
        <v>-25</v>
      </c>
      <c r="N399" s="1">
        <f>L399-12</f>
        <v>-10.8</v>
      </c>
      <c r="O399" s="1">
        <f t="shared" si="70"/>
        <v>7</v>
      </c>
      <c r="P399" s="1">
        <f t="shared" si="75"/>
        <v>14</v>
      </c>
      <c r="Q399" s="1">
        <f t="shared" si="76"/>
        <v>91.5</v>
      </c>
      <c r="R399" s="1">
        <f t="shared" si="69"/>
        <v>-124.1</v>
      </c>
      <c r="S399" s="5">
        <f>((((R399*(19-B399))*2)/(B399+2)-(B399+1))/100)</f>
        <v>-1.9714999999999998</v>
      </c>
    </row>
    <row r="400" spans="1:19" x14ac:dyDescent="0.25">
      <c r="A400" s="6">
        <f t="shared" si="73"/>
        <v>-2.1335000000000006</v>
      </c>
      <c r="B400" s="1">
        <v>10</v>
      </c>
      <c r="C400" s="1">
        <v>418</v>
      </c>
      <c r="D400" t="s">
        <v>396</v>
      </c>
      <c r="E400" t="s">
        <v>103</v>
      </c>
      <c r="F400" s="1" t="s">
        <v>512</v>
      </c>
      <c r="G400" s="1">
        <v>36</v>
      </c>
      <c r="H400" s="1">
        <v>189</v>
      </c>
      <c r="I400" s="1">
        <v>354</v>
      </c>
      <c r="J400" s="1">
        <v>301.8</v>
      </c>
      <c r="K400" s="1">
        <v>66.900000000000006</v>
      </c>
      <c r="L400" s="1">
        <v>4.9000000000000004</v>
      </c>
      <c r="M400" s="1">
        <f t="shared" si="74"/>
        <v>82</v>
      </c>
      <c r="N400" s="1">
        <f>L400-12</f>
        <v>-7.1</v>
      </c>
      <c r="O400" s="1">
        <f t="shared" si="70"/>
        <v>-1</v>
      </c>
      <c r="P400" s="1">
        <f t="shared" si="75"/>
        <v>-2</v>
      </c>
      <c r="Q400" s="1">
        <f t="shared" si="76"/>
        <v>200.70000000000002</v>
      </c>
      <c r="R400" s="1">
        <f t="shared" si="69"/>
        <v>-134.90000000000003</v>
      </c>
      <c r="S400" s="5">
        <f>((((R400*(19-B400))*2)/(B400+2)-(B400+1))/100)</f>
        <v>-2.1335000000000006</v>
      </c>
    </row>
    <row r="401" spans="1:19" x14ac:dyDescent="0.25">
      <c r="A401" s="6">
        <f t="shared" si="73"/>
        <v>4.6084999999999994</v>
      </c>
      <c r="B401" s="1">
        <v>10</v>
      </c>
      <c r="C401" s="1">
        <v>444</v>
      </c>
      <c r="D401" t="s">
        <v>420</v>
      </c>
      <c r="E401" t="s">
        <v>63</v>
      </c>
      <c r="F401" s="1" t="s">
        <v>510</v>
      </c>
      <c r="G401" s="1">
        <v>32</v>
      </c>
      <c r="H401" s="1">
        <v>213</v>
      </c>
      <c r="I401" s="1">
        <v>381</v>
      </c>
      <c r="J401" s="1">
        <v>328.5</v>
      </c>
      <c r="K401" s="1">
        <v>67.7</v>
      </c>
      <c r="L401" s="1">
        <v>12.5</v>
      </c>
      <c r="M401" s="1">
        <f t="shared" si="74"/>
        <v>56</v>
      </c>
      <c r="N401" s="1">
        <f>L401-18</f>
        <v>-5.5</v>
      </c>
      <c r="O401" s="1">
        <f t="shared" si="70"/>
        <v>3</v>
      </c>
      <c r="P401" s="1">
        <f t="shared" si="75"/>
        <v>6</v>
      </c>
      <c r="Q401" s="1">
        <f t="shared" si="76"/>
        <v>203.10000000000002</v>
      </c>
      <c r="R401" s="1">
        <f t="shared" ref="R401:R432" si="79">M401+(N401*2)+P401-Q401</f>
        <v>-152.10000000000002</v>
      </c>
      <c r="S401" s="5">
        <f t="shared" ref="S401:S403" si="80">((((R401*(19-B401))*2)/(B401+2)-(B401+1))/100)+7</f>
        <v>4.6084999999999994</v>
      </c>
    </row>
    <row r="402" spans="1:19" x14ac:dyDescent="0.25">
      <c r="A402" s="6">
        <f t="shared" si="73"/>
        <v>4.2949999999999999</v>
      </c>
      <c r="B402" s="1">
        <v>10</v>
      </c>
      <c r="C402" s="1">
        <v>445</v>
      </c>
      <c r="D402" t="s">
        <v>421</v>
      </c>
      <c r="E402" t="s">
        <v>15</v>
      </c>
      <c r="F402" s="1" t="s">
        <v>510</v>
      </c>
      <c r="G402" s="1">
        <v>39</v>
      </c>
      <c r="H402" s="1">
        <v>202</v>
      </c>
      <c r="I402" s="1">
        <v>363</v>
      </c>
      <c r="J402" s="1">
        <v>303</v>
      </c>
      <c r="K402" s="1">
        <v>71.8</v>
      </c>
      <c r="L402" s="1">
        <v>15.7</v>
      </c>
      <c r="M402" s="1">
        <f t="shared" si="74"/>
        <v>55</v>
      </c>
      <c r="N402" s="1">
        <f>L402-18</f>
        <v>-2.3000000000000007</v>
      </c>
      <c r="O402" s="1">
        <f t="shared" si="70"/>
        <v>-4</v>
      </c>
      <c r="P402" s="1">
        <f t="shared" si="75"/>
        <v>-8</v>
      </c>
      <c r="Q402" s="1">
        <f t="shared" si="76"/>
        <v>215.39999999999998</v>
      </c>
      <c r="R402" s="1">
        <f t="shared" si="79"/>
        <v>-172.99999999999997</v>
      </c>
      <c r="S402" s="5">
        <f t="shared" si="80"/>
        <v>4.2949999999999999</v>
      </c>
    </row>
    <row r="403" spans="1:19" x14ac:dyDescent="0.25">
      <c r="A403" s="6">
        <f t="shared" si="73"/>
        <v>3.6364999999999998</v>
      </c>
      <c r="B403" s="1">
        <v>10</v>
      </c>
      <c r="C403" s="1">
        <v>506</v>
      </c>
      <c r="D403" t="s">
        <v>478</v>
      </c>
      <c r="E403" t="s">
        <v>32</v>
      </c>
      <c r="F403" s="1" t="s">
        <v>510</v>
      </c>
      <c r="G403" s="1">
        <v>25</v>
      </c>
      <c r="H403" s="1">
        <v>296</v>
      </c>
      <c r="I403" s="1">
        <v>443</v>
      </c>
      <c r="J403" s="1">
        <v>369.5</v>
      </c>
      <c r="K403" s="1">
        <v>73.5</v>
      </c>
      <c r="L403" s="1">
        <v>12.8</v>
      </c>
      <c r="M403" s="1">
        <f t="shared" si="74"/>
        <v>-6</v>
      </c>
      <c r="N403" s="1">
        <f>L403-18</f>
        <v>-5.1999999999999993</v>
      </c>
      <c r="O403" s="1">
        <f t="shared" si="70"/>
        <v>10</v>
      </c>
      <c r="P403" s="1">
        <f t="shared" si="75"/>
        <v>20</v>
      </c>
      <c r="Q403" s="1">
        <f t="shared" si="76"/>
        <v>220.5</v>
      </c>
      <c r="R403" s="1">
        <f t="shared" si="79"/>
        <v>-216.9</v>
      </c>
      <c r="S403" s="5">
        <f t="shared" si="80"/>
        <v>3.6364999999999998</v>
      </c>
    </row>
    <row r="404" spans="1:19" x14ac:dyDescent="0.25">
      <c r="A404" s="6">
        <f t="shared" si="73"/>
        <v>-4.3565000000000005</v>
      </c>
      <c r="B404" s="1">
        <v>10</v>
      </c>
      <c r="C404" s="1">
        <v>478</v>
      </c>
      <c r="D404" t="s">
        <v>451</v>
      </c>
      <c r="E404" t="s">
        <v>38</v>
      </c>
      <c r="F404" s="1" t="s">
        <v>512</v>
      </c>
      <c r="G404" s="1">
        <v>26</v>
      </c>
      <c r="H404" s="1">
        <v>232</v>
      </c>
      <c r="I404" s="1">
        <v>435</v>
      </c>
      <c r="J404" s="1">
        <v>333.5</v>
      </c>
      <c r="K404" s="1">
        <v>101.5</v>
      </c>
      <c r="L404" s="1">
        <v>2.7</v>
      </c>
      <c r="M404" s="1">
        <f t="shared" si="74"/>
        <v>22</v>
      </c>
      <c r="N404" s="1">
        <f>L404-12</f>
        <v>-9.3000000000000007</v>
      </c>
      <c r="O404" s="1">
        <f t="shared" si="70"/>
        <v>9</v>
      </c>
      <c r="P404" s="1">
        <f t="shared" si="75"/>
        <v>18</v>
      </c>
      <c r="Q404" s="1">
        <f t="shared" si="76"/>
        <v>304.5</v>
      </c>
      <c r="R404" s="1">
        <f t="shared" si="79"/>
        <v>-283.10000000000002</v>
      </c>
      <c r="S404" s="5">
        <f>((((R404*(19-B404))*2)/(B404+2)-(B404+1))/100)</f>
        <v>-4.3565000000000005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6"/>
  <sheetViews>
    <sheetView workbookViewId="0">
      <selection sqref="A1:Q1048576"/>
    </sheetView>
  </sheetViews>
  <sheetFormatPr defaultRowHeight="15" x14ac:dyDescent="0.25"/>
  <cols>
    <col min="1" max="1" width="6.85546875" style="1" customWidth="1"/>
    <col min="2" max="2" width="5.42578125" style="1" customWidth="1"/>
    <col min="3" max="3" width="18.5703125" bestFit="1" customWidth="1"/>
    <col min="8" max="8" width="9.7109375" customWidth="1"/>
    <col min="10" max="10" width="10.5703125" customWidth="1"/>
    <col min="11" max="11" width="10.42578125" customWidth="1"/>
    <col min="12" max="12" width="9.140625" style="1"/>
    <col min="13" max="13" width="12" style="1" customWidth="1"/>
    <col min="14" max="14" width="12.140625" style="1" customWidth="1"/>
    <col min="15" max="15" width="11.7109375" style="1" customWidth="1"/>
    <col min="16" max="16" width="12.28515625" style="1" customWidth="1"/>
    <col min="17" max="17" width="9.140625" style="1"/>
  </cols>
  <sheetData>
    <row r="1" spans="1:17" s="2" customFormat="1" x14ac:dyDescent="0.25">
      <c r="A1" s="3" t="s">
        <v>522</v>
      </c>
      <c r="B1" s="3" t="s">
        <v>0</v>
      </c>
      <c r="C1" s="2" t="s">
        <v>1</v>
      </c>
      <c r="D1" s="2" t="s">
        <v>2</v>
      </c>
      <c r="E1" s="3" t="s">
        <v>3</v>
      </c>
      <c r="F1" s="3" t="s">
        <v>514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509</v>
      </c>
      <c r="L1" s="3" t="s">
        <v>516</v>
      </c>
      <c r="M1" s="3" t="s">
        <v>517</v>
      </c>
      <c r="N1" s="3" t="s">
        <v>518</v>
      </c>
      <c r="O1" s="3" t="s">
        <v>519</v>
      </c>
      <c r="P1" s="3" t="s">
        <v>520</v>
      </c>
      <c r="Q1" s="3" t="s">
        <v>521</v>
      </c>
    </row>
    <row r="2" spans="1:17" x14ac:dyDescent="0.25">
      <c r="A2" s="1">
        <v>3</v>
      </c>
      <c r="B2" s="1">
        <v>25</v>
      </c>
      <c r="C2" t="s">
        <v>51</v>
      </c>
      <c r="D2" t="s">
        <v>21</v>
      </c>
      <c r="E2" s="1" t="s">
        <v>510</v>
      </c>
      <c r="F2" s="1">
        <v>25</v>
      </c>
      <c r="G2" s="1">
        <v>23</v>
      </c>
      <c r="H2" s="1">
        <v>47</v>
      </c>
      <c r="I2" s="1">
        <v>26.6</v>
      </c>
      <c r="J2" s="1">
        <v>6.1</v>
      </c>
      <c r="K2" s="1">
        <v>25.4</v>
      </c>
      <c r="L2" s="1">
        <f t="shared" ref="L2:L33" si="0">500-B2</f>
        <v>475</v>
      </c>
      <c r="M2" s="1">
        <f t="shared" ref="M2:M33" si="1">K2-18</f>
        <v>7.3999999999999986</v>
      </c>
      <c r="N2" s="1">
        <f t="shared" ref="N2:N33" si="2">35-F2</f>
        <v>10</v>
      </c>
      <c r="O2" s="1">
        <f t="shared" ref="O2:O33" si="3">N2*2</f>
        <v>20</v>
      </c>
      <c r="P2" s="1">
        <f t="shared" ref="P2:P33" si="4">J2*3</f>
        <v>18.299999999999997</v>
      </c>
      <c r="Q2" s="1">
        <f t="shared" ref="Q2:Q33" si="5">L2+(M2*2)+O2-P2</f>
        <v>491.5</v>
      </c>
    </row>
    <row r="3" spans="1:17" x14ac:dyDescent="0.25">
      <c r="A3" s="1">
        <v>4</v>
      </c>
      <c r="B3" s="1">
        <v>47</v>
      </c>
      <c r="C3" t="s">
        <v>82</v>
      </c>
      <c r="D3" t="s">
        <v>38</v>
      </c>
      <c r="E3" s="1" t="s">
        <v>510</v>
      </c>
      <c r="F3" s="1">
        <v>23</v>
      </c>
      <c r="G3" s="1">
        <v>24</v>
      </c>
      <c r="H3" s="1">
        <v>70</v>
      </c>
      <c r="I3" s="1">
        <v>51.5</v>
      </c>
      <c r="J3" s="1">
        <v>5.2</v>
      </c>
      <c r="K3" s="1">
        <v>24.4</v>
      </c>
      <c r="L3" s="1">
        <f t="shared" si="0"/>
        <v>453</v>
      </c>
      <c r="M3" s="1">
        <f t="shared" si="1"/>
        <v>6.3999999999999986</v>
      </c>
      <c r="N3" s="1">
        <f t="shared" si="2"/>
        <v>12</v>
      </c>
      <c r="O3" s="1">
        <f t="shared" si="3"/>
        <v>24</v>
      </c>
      <c r="P3" s="1">
        <f t="shared" si="4"/>
        <v>15.600000000000001</v>
      </c>
      <c r="Q3" s="1">
        <f t="shared" si="5"/>
        <v>474.2</v>
      </c>
    </row>
    <row r="4" spans="1:17" x14ac:dyDescent="0.25">
      <c r="A4" s="1">
        <v>3</v>
      </c>
      <c r="B4" s="1">
        <v>48</v>
      </c>
      <c r="C4" t="s">
        <v>83</v>
      </c>
      <c r="D4" t="s">
        <v>34</v>
      </c>
      <c r="E4" s="1" t="s">
        <v>510</v>
      </c>
      <c r="F4" s="1">
        <v>24</v>
      </c>
      <c r="G4" s="1">
        <v>47</v>
      </c>
      <c r="H4" s="1">
        <v>72</v>
      </c>
      <c r="I4" s="1">
        <v>52.5</v>
      </c>
      <c r="J4" s="1">
        <v>5.6</v>
      </c>
      <c r="K4" s="1">
        <v>25.4</v>
      </c>
      <c r="L4" s="1">
        <f t="shared" si="0"/>
        <v>452</v>
      </c>
      <c r="M4" s="1">
        <f t="shared" si="1"/>
        <v>7.3999999999999986</v>
      </c>
      <c r="N4" s="1">
        <f t="shared" si="2"/>
        <v>11</v>
      </c>
      <c r="O4" s="1">
        <f t="shared" si="3"/>
        <v>22</v>
      </c>
      <c r="P4" s="1">
        <f t="shared" si="4"/>
        <v>16.799999999999997</v>
      </c>
      <c r="Q4" s="1">
        <f t="shared" si="5"/>
        <v>472</v>
      </c>
    </row>
    <row r="5" spans="1:17" x14ac:dyDescent="0.25">
      <c r="A5" s="1">
        <v>3</v>
      </c>
      <c r="B5" s="1">
        <v>49</v>
      </c>
      <c r="C5" t="s">
        <v>84</v>
      </c>
      <c r="D5" t="s">
        <v>85</v>
      </c>
      <c r="E5" s="1" t="s">
        <v>510</v>
      </c>
      <c r="F5" s="1">
        <v>25</v>
      </c>
      <c r="G5" s="1">
        <v>47</v>
      </c>
      <c r="H5" s="1">
        <v>75</v>
      </c>
      <c r="I5" s="1">
        <v>54</v>
      </c>
      <c r="J5" s="1">
        <v>4.7</v>
      </c>
      <c r="K5" s="1">
        <v>23.5</v>
      </c>
      <c r="L5" s="1">
        <f t="shared" si="0"/>
        <v>451</v>
      </c>
      <c r="M5" s="1">
        <f t="shared" si="1"/>
        <v>5.5</v>
      </c>
      <c r="N5" s="1">
        <f t="shared" si="2"/>
        <v>10</v>
      </c>
      <c r="O5" s="1">
        <f t="shared" si="3"/>
        <v>20</v>
      </c>
      <c r="P5" s="1">
        <f t="shared" si="4"/>
        <v>14.100000000000001</v>
      </c>
      <c r="Q5" s="1">
        <f t="shared" si="5"/>
        <v>467.9</v>
      </c>
    </row>
    <row r="6" spans="1:17" x14ac:dyDescent="0.25">
      <c r="A6" s="1">
        <v>3</v>
      </c>
      <c r="B6" s="1">
        <v>59</v>
      </c>
      <c r="C6" t="s">
        <v>95</v>
      </c>
      <c r="D6" t="s">
        <v>40</v>
      </c>
      <c r="E6" s="1" t="s">
        <v>510</v>
      </c>
      <c r="F6" s="1">
        <v>27</v>
      </c>
      <c r="G6" s="1">
        <v>50</v>
      </c>
      <c r="H6" s="1">
        <v>87</v>
      </c>
      <c r="I6" s="1">
        <v>62.6</v>
      </c>
      <c r="J6" s="1">
        <v>6.3</v>
      </c>
      <c r="K6" s="1">
        <v>27.9</v>
      </c>
      <c r="L6" s="1">
        <f t="shared" si="0"/>
        <v>441</v>
      </c>
      <c r="M6" s="1">
        <f t="shared" si="1"/>
        <v>9.8999999999999986</v>
      </c>
      <c r="N6" s="1">
        <f t="shared" si="2"/>
        <v>8</v>
      </c>
      <c r="O6" s="1">
        <f t="shared" si="3"/>
        <v>16</v>
      </c>
      <c r="P6" s="1">
        <f t="shared" si="4"/>
        <v>18.899999999999999</v>
      </c>
      <c r="Q6" s="1">
        <f t="shared" si="5"/>
        <v>457.90000000000003</v>
      </c>
    </row>
    <row r="7" spans="1:17" x14ac:dyDescent="0.25">
      <c r="A7" s="1">
        <v>4</v>
      </c>
      <c r="B7" s="1">
        <v>60</v>
      </c>
      <c r="C7" t="s">
        <v>96</v>
      </c>
      <c r="D7" t="s">
        <v>45</v>
      </c>
      <c r="E7" s="1" t="s">
        <v>510</v>
      </c>
      <c r="F7" s="1">
        <v>24</v>
      </c>
      <c r="G7" s="1">
        <v>47</v>
      </c>
      <c r="H7" s="1">
        <v>80</v>
      </c>
      <c r="I7" s="1">
        <v>63</v>
      </c>
      <c r="J7" s="1">
        <v>7.8</v>
      </c>
      <c r="K7" s="1">
        <v>22.8</v>
      </c>
      <c r="L7" s="1">
        <f t="shared" si="0"/>
        <v>440</v>
      </c>
      <c r="M7" s="1">
        <f t="shared" si="1"/>
        <v>4.8000000000000007</v>
      </c>
      <c r="N7" s="1">
        <f t="shared" si="2"/>
        <v>11</v>
      </c>
      <c r="O7" s="1">
        <f t="shared" si="3"/>
        <v>22</v>
      </c>
      <c r="P7" s="1">
        <f t="shared" si="4"/>
        <v>23.4</v>
      </c>
      <c r="Q7" s="1">
        <f t="shared" si="5"/>
        <v>448.20000000000005</v>
      </c>
    </row>
    <row r="8" spans="1:17" x14ac:dyDescent="0.25">
      <c r="A8" s="1">
        <v>4</v>
      </c>
      <c r="B8" s="1">
        <v>67</v>
      </c>
      <c r="C8" t="s">
        <v>104</v>
      </c>
      <c r="D8" t="s">
        <v>65</v>
      </c>
      <c r="E8" s="1" t="s">
        <v>510</v>
      </c>
      <c r="F8" s="1">
        <v>23</v>
      </c>
      <c r="G8" s="1">
        <v>47</v>
      </c>
      <c r="H8" s="1">
        <v>94</v>
      </c>
      <c r="I8" s="1">
        <v>72.7</v>
      </c>
      <c r="J8" s="1">
        <v>8</v>
      </c>
      <c r="K8" s="1">
        <v>22.9</v>
      </c>
      <c r="L8" s="1">
        <f t="shared" si="0"/>
        <v>433</v>
      </c>
      <c r="M8" s="1">
        <f t="shared" si="1"/>
        <v>4.8999999999999986</v>
      </c>
      <c r="N8" s="1">
        <f t="shared" si="2"/>
        <v>12</v>
      </c>
      <c r="O8" s="1">
        <f t="shared" si="3"/>
        <v>24</v>
      </c>
      <c r="P8" s="1">
        <f t="shared" si="4"/>
        <v>24</v>
      </c>
      <c r="Q8" s="1">
        <f t="shared" si="5"/>
        <v>442.8</v>
      </c>
    </row>
    <row r="9" spans="1:17" x14ac:dyDescent="0.25">
      <c r="A9" s="1">
        <v>4</v>
      </c>
      <c r="B9" s="1">
        <v>75</v>
      </c>
      <c r="C9" t="s">
        <v>112</v>
      </c>
      <c r="D9" t="s">
        <v>28</v>
      </c>
      <c r="E9" s="1" t="s">
        <v>510</v>
      </c>
      <c r="F9" s="1">
        <v>32</v>
      </c>
      <c r="G9" s="1">
        <v>50</v>
      </c>
      <c r="H9" s="1">
        <v>114</v>
      </c>
      <c r="I9" s="1">
        <v>82.3</v>
      </c>
      <c r="J9" s="1">
        <v>7</v>
      </c>
      <c r="K9" s="1">
        <v>23.3</v>
      </c>
      <c r="L9" s="1">
        <f t="shared" si="0"/>
        <v>425</v>
      </c>
      <c r="M9" s="1">
        <f t="shared" si="1"/>
        <v>5.3000000000000007</v>
      </c>
      <c r="N9" s="1">
        <f t="shared" si="2"/>
        <v>3</v>
      </c>
      <c r="O9" s="1">
        <f t="shared" si="3"/>
        <v>6</v>
      </c>
      <c r="P9" s="1">
        <f t="shared" si="4"/>
        <v>21</v>
      </c>
      <c r="Q9" s="1">
        <f t="shared" si="5"/>
        <v>420.6</v>
      </c>
    </row>
    <row r="10" spans="1:17" x14ac:dyDescent="0.25">
      <c r="A10" s="1">
        <v>4</v>
      </c>
      <c r="B10" s="1">
        <v>79</v>
      </c>
      <c r="C10" t="s">
        <v>116</v>
      </c>
      <c r="D10" t="s">
        <v>68</v>
      </c>
      <c r="E10" s="1" t="s">
        <v>510</v>
      </c>
      <c r="F10" s="1">
        <v>24</v>
      </c>
      <c r="G10" s="1">
        <v>68</v>
      </c>
      <c r="H10" s="1">
        <v>130</v>
      </c>
      <c r="I10" s="1">
        <v>86.9</v>
      </c>
      <c r="J10" s="1">
        <v>13.5</v>
      </c>
      <c r="K10" s="1">
        <v>17.899999999999999</v>
      </c>
      <c r="L10" s="1">
        <f t="shared" si="0"/>
        <v>421</v>
      </c>
      <c r="M10" s="1">
        <f t="shared" si="1"/>
        <v>-0.10000000000000142</v>
      </c>
      <c r="N10" s="1">
        <f t="shared" si="2"/>
        <v>11</v>
      </c>
      <c r="O10" s="1">
        <f t="shared" si="3"/>
        <v>22</v>
      </c>
      <c r="P10" s="1">
        <f t="shared" si="4"/>
        <v>40.5</v>
      </c>
      <c r="Q10" s="1">
        <f t="shared" si="5"/>
        <v>402.3</v>
      </c>
    </row>
    <row r="11" spans="1:17" x14ac:dyDescent="0.25">
      <c r="A11" s="1">
        <v>4</v>
      </c>
      <c r="B11" s="1">
        <v>84</v>
      </c>
      <c r="C11" t="s">
        <v>122</v>
      </c>
      <c r="D11" t="s">
        <v>19</v>
      </c>
      <c r="E11" s="1" t="s">
        <v>510</v>
      </c>
      <c r="F11" s="1">
        <v>37</v>
      </c>
      <c r="G11" s="1">
        <v>68</v>
      </c>
      <c r="H11" s="1">
        <v>117</v>
      </c>
      <c r="I11" s="1">
        <v>93.5</v>
      </c>
      <c r="J11" s="1">
        <v>8.4</v>
      </c>
      <c r="K11" s="1">
        <v>24.3</v>
      </c>
      <c r="L11" s="1">
        <f t="shared" si="0"/>
        <v>416</v>
      </c>
      <c r="M11" s="1">
        <f t="shared" si="1"/>
        <v>6.3000000000000007</v>
      </c>
      <c r="N11" s="1">
        <f t="shared" si="2"/>
        <v>-2</v>
      </c>
      <c r="O11" s="1">
        <f t="shared" si="3"/>
        <v>-4</v>
      </c>
      <c r="P11" s="1">
        <f t="shared" si="4"/>
        <v>25.200000000000003</v>
      </c>
      <c r="Q11" s="1">
        <f t="shared" si="5"/>
        <v>399.40000000000003</v>
      </c>
    </row>
    <row r="12" spans="1:17" x14ac:dyDescent="0.25">
      <c r="A12" s="1">
        <v>5</v>
      </c>
      <c r="B12" s="1">
        <v>97</v>
      </c>
      <c r="C12" t="s">
        <v>136</v>
      </c>
      <c r="D12" t="s">
        <v>23</v>
      </c>
      <c r="E12" s="1" t="s">
        <v>510</v>
      </c>
      <c r="F12" s="1">
        <v>32</v>
      </c>
      <c r="G12" s="1">
        <v>91</v>
      </c>
      <c r="H12" s="1">
        <v>139</v>
      </c>
      <c r="I12" s="1">
        <v>105.3</v>
      </c>
      <c r="J12" s="1">
        <v>10.3</v>
      </c>
      <c r="K12" s="1">
        <v>22</v>
      </c>
      <c r="L12" s="1">
        <f t="shared" si="0"/>
        <v>403</v>
      </c>
      <c r="M12" s="1">
        <f t="shared" si="1"/>
        <v>4</v>
      </c>
      <c r="N12" s="1">
        <f t="shared" si="2"/>
        <v>3</v>
      </c>
      <c r="O12" s="1">
        <f t="shared" si="3"/>
        <v>6</v>
      </c>
      <c r="P12" s="1">
        <f t="shared" si="4"/>
        <v>30.900000000000002</v>
      </c>
      <c r="Q12" s="1">
        <f t="shared" si="5"/>
        <v>386.1</v>
      </c>
    </row>
    <row r="13" spans="1:17" x14ac:dyDescent="0.25">
      <c r="A13" s="1">
        <v>6</v>
      </c>
      <c r="B13" s="1">
        <v>103</v>
      </c>
      <c r="C13" t="s">
        <v>142</v>
      </c>
      <c r="D13" t="s">
        <v>50</v>
      </c>
      <c r="E13" s="1" t="s">
        <v>510</v>
      </c>
      <c r="F13" s="1">
        <v>22</v>
      </c>
      <c r="G13" s="1">
        <v>95</v>
      </c>
      <c r="H13" s="1">
        <v>131</v>
      </c>
      <c r="I13" s="1">
        <v>112</v>
      </c>
      <c r="J13" s="1">
        <v>7.7</v>
      </c>
      <c r="K13" s="1">
        <v>7.6</v>
      </c>
      <c r="L13" s="1">
        <f t="shared" si="0"/>
        <v>397</v>
      </c>
      <c r="M13" s="1">
        <f t="shared" si="1"/>
        <v>-10.4</v>
      </c>
      <c r="N13" s="1">
        <f t="shared" si="2"/>
        <v>13</v>
      </c>
      <c r="O13" s="1">
        <f t="shared" si="3"/>
        <v>26</v>
      </c>
      <c r="P13" s="1">
        <f t="shared" si="4"/>
        <v>23.1</v>
      </c>
      <c r="Q13" s="1">
        <f t="shared" si="5"/>
        <v>379.09999999999997</v>
      </c>
    </row>
    <row r="14" spans="1:17" x14ac:dyDescent="0.25">
      <c r="A14" s="1">
        <v>5</v>
      </c>
      <c r="B14" s="1">
        <v>112</v>
      </c>
      <c r="C14" t="s">
        <v>151</v>
      </c>
      <c r="D14" t="s">
        <v>25</v>
      </c>
      <c r="E14" s="1" t="s">
        <v>510</v>
      </c>
      <c r="F14" s="1">
        <v>25</v>
      </c>
      <c r="G14" s="1">
        <v>99</v>
      </c>
      <c r="H14" s="1">
        <v>155</v>
      </c>
      <c r="I14" s="1">
        <v>119.6</v>
      </c>
      <c r="J14" s="1">
        <v>14.4</v>
      </c>
      <c r="K14" s="1">
        <v>16</v>
      </c>
      <c r="L14" s="1">
        <f t="shared" si="0"/>
        <v>388</v>
      </c>
      <c r="M14" s="1">
        <f t="shared" si="1"/>
        <v>-2</v>
      </c>
      <c r="N14" s="1">
        <f t="shared" si="2"/>
        <v>10</v>
      </c>
      <c r="O14" s="1">
        <f t="shared" si="3"/>
        <v>20</v>
      </c>
      <c r="P14" s="1">
        <f t="shared" si="4"/>
        <v>43.2</v>
      </c>
      <c r="Q14" s="1">
        <f t="shared" si="5"/>
        <v>360.8</v>
      </c>
    </row>
    <row r="15" spans="1:17" x14ac:dyDescent="0.25">
      <c r="A15" s="1">
        <v>6</v>
      </c>
      <c r="B15" s="1">
        <v>118</v>
      </c>
      <c r="C15" t="s">
        <v>158</v>
      </c>
      <c r="D15" t="s">
        <v>129</v>
      </c>
      <c r="E15" s="1" t="s">
        <v>510</v>
      </c>
      <c r="F15" s="1">
        <v>23</v>
      </c>
      <c r="G15" s="1">
        <v>95</v>
      </c>
      <c r="H15" s="1">
        <v>172</v>
      </c>
      <c r="I15" s="1">
        <v>125.5</v>
      </c>
      <c r="J15" s="1">
        <v>16.899999999999999</v>
      </c>
      <c r="K15" s="1">
        <v>14</v>
      </c>
      <c r="L15" s="1">
        <f t="shared" si="0"/>
        <v>382</v>
      </c>
      <c r="M15" s="1">
        <f t="shared" si="1"/>
        <v>-4</v>
      </c>
      <c r="N15" s="1">
        <f t="shared" si="2"/>
        <v>12</v>
      </c>
      <c r="O15" s="1">
        <f t="shared" si="3"/>
        <v>24</v>
      </c>
      <c r="P15" s="1">
        <f t="shared" si="4"/>
        <v>50.699999999999996</v>
      </c>
      <c r="Q15" s="1">
        <f t="shared" si="5"/>
        <v>347.3</v>
      </c>
    </row>
    <row r="16" spans="1:17" x14ac:dyDescent="0.25">
      <c r="A16" s="1">
        <v>5</v>
      </c>
      <c r="B16" s="1">
        <v>113</v>
      </c>
      <c r="C16" t="s">
        <v>152</v>
      </c>
      <c r="D16" t="s">
        <v>43</v>
      </c>
      <c r="E16" s="1" t="s">
        <v>510</v>
      </c>
      <c r="F16" s="1">
        <v>33</v>
      </c>
      <c r="G16" s="1">
        <v>91</v>
      </c>
      <c r="H16" s="1">
        <v>178</v>
      </c>
      <c r="I16" s="1">
        <v>120.6</v>
      </c>
      <c r="J16" s="1">
        <v>15.4</v>
      </c>
      <c r="K16" s="1">
        <v>16.899999999999999</v>
      </c>
      <c r="L16" s="1">
        <f t="shared" si="0"/>
        <v>387</v>
      </c>
      <c r="M16" s="1">
        <f t="shared" si="1"/>
        <v>-1.1000000000000014</v>
      </c>
      <c r="N16" s="1">
        <f t="shared" si="2"/>
        <v>2</v>
      </c>
      <c r="O16" s="1">
        <f t="shared" si="3"/>
        <v>4</v>
      </c>
      <c r="P16" s="1">
        <f t="shared" si="4"/>
        <v>46.2</v>
      </c>
      <c r="Q16" s="1">
        <f t="shared" si="5"/>
        <v>342.6</v>
      </c>
    </row>
    <row r="17" spans="1:17" x14ac:dyDescent="0.25">
      <c r="A17" s="1">
        <v>6</v>
      </c>
      <c r="B17" s="1">
        <v>121</v>
      </c>
      <c r="C17" t="s">
        <v>161</v>
      </c>
      <c r="D17" t="s">
        <v>15</v>
      </c>
      <c r="E17" s="1" t="s">
        <v>510</v>
      </c>
      <c r="F17" s="1">
        <v>28</v>
      </c>
      <c r="G17" s="1">
        <v>103</v>
      </c>
      <c r="H17" s="1">
        <v>205</v>
      </c>
      <c r="I17" s="1">
        <v>133.9</v>
      </c>
      <c r="J17" s="1">
        <v>20.2</v>
      </c>
      <c r="K17" s="1">
        <v>17.8</v>
      </c>
      <c r="L17" s="1">
        <f t="shared" si="0"/>
        <v>379</v>
      </c>
      <c r="M17" s="1">
        <f t="shared" si="1"/>
        <v>-0.19999999999999929</v>
      </c>
      <c r="N17" s="1">
        <f t="shared" si="2"/>
        <v>7</v>
      </c>
      <c r="O17" s="1">
        <f t="shared" si="3"/>
        <v>14</v>
      </c>
      <c r="P17" s="1">
        <f t="shared" si="4"/>
        <v>60.599999999999994</v>
      </c>
      <c r="Q17" s="1">
        <f t="shared" si="5"/>
        <v>332</v>
      </c>
    </row>
    <row r="18" spans="1:17" x14ac:dyDescent="0.25">
      <c r="A18" s="1">
        <v>5</v>
      </c>
      <c r="B18" s="1">
        <v>127</v>
      </c>
      <c r="C18" t="s">
        <v>167</v>
      </c>
      <c r="D18" t="s">
        <v>13</v>
      </c>
      <c r="E18" s="1" t="s">
        <v>510</v>
      </c>
      <c r="F18" s="1">
        <v>32</v>
      </c>
      <c r="G18" s="1">
        <v>117</v>
      </c>
      <c r="H18" s="1">
        <v>284</v>
      </c>
      <c r="I18" s="1">
        <v>141.30000000000001</v>
      </c>
      <c r="J18" s="1">
        <v>18.7</v>
      </c>
      <c r="K18" s="1">
        <v>19.899999999999999</v>
      </c>
      <c r="L18" s="1">
        <f t="shared" si="0"/>
        <v>373</v>
      </c>
      <c r="M18" s="1">
        <f t="shared" si="1"/>
        <v>1.8999999999999986</v>
      </c>
      <c r="N18" s="1">
        <f t="shared" si="2"/>
        <v>3</v>
      </c>
      <c r="O18" s="1">
        <f t="shared" si="3"/>
        <v>6</v>
      </c>
      <c r="P18" s="1">
        <f t="shared" si="4"/>
        <v>56.099999999999994</v>
      </c>
      <c r="Q18" s="1">
        <f t="shared" si="5"/>
        <v>326.70000000000005</v>
      </c>
    </row>
    <row r="19" spans="1:17" x14ac:dyDescent="0.25">
      <c r="A19" s="1">
        <v>6</v>
      </c>
      <c r="B19" s="1">
        <v>129</v>
      </c>
      <c r="C19" t="s">
        <v>169</v>
      </c>
      <c r="D19" t="s">
        <v>48</v>
      </c>
      <c r="E19" s="1" t="s">
        <v>510</v>
      </c>
      <c r="F19" s="1">
        <v>35</v>
      </c>
      <c r="G19" s="1">
        <v>103</v>
      </c>
      <c r="H19" s="1">
        <v>178</v>
      </c>
      <c r="I19" s="1">
        <v>142.19999999999999</v>
      </c>
      <c r="J19" s="1">
        <v>16.3</v>
      </c>
      <c r="K19" s="1">
        <v>18.3</v>
      </c>
      <c r="L19" s="1">
        <f t="shared" si="0"/>
        <v>371</v>
      </c>
      <c r="M19" s="1">
        <f t="shared" si="1"/>
        <v>0.30000000000000071</v>
      </c>
      <c r="N19" s="1">
        <f t="shared" si="2"/>
        <v>0</v>
      </c>
      <c r="O19" s="1">
        <f t="shared" si="3"/>
        <v>0</v>
      </c>
      <c r="P19" s="1">
        <f t="shared" si="4"/>
        <v>48.900000000000006</v>
      </c>
      <c r="Q19" s="1">
        <f t="shared" si="5"/>
        <v>322.70000000000005</v>
      </c>
    </row>
    <row r="20" spans="1:17" x14ac:dyDescent="0.25">
      <c r="A20" s="1">
        <v>6</v>
      </c>
      <c r="B20" s="1">
        <v>140</v>
      </c>
      <c r="C20" t="s">
        <v>180</v>
      </c>
      <c r="D20" t="s">
        <v>36</v>
      </c>
      <c r="E20" s="1" t="s">
        <v>510</v>
      </c>
      <c r="F20" s="1">
        <v>26</v>
      </c>
      <c r="G20" s="1">
        <v>107</v>
      </c>
      <c r="H20" s="1">
        <v>204</v>
      </c>
      <c r="I20" s="1">
        <v>153.80000000000001</v>
      </c>
      <c r="J20" s="1">
        <v>21.2</v>
      </c>
      <c r="K20" s="1">
        <v>16.899999999999999</v>
      </c>
      <c r="L20" s="1">
        <f t="shared" si="0"/>
        <v>360</v>
      </c>
      <c r="M20" s="1">
        <f t="shared" si="1"/>
        <v>-1.1000000000000014</v>
      </c>
      <c r="N20" s="1">
        <f t="shared" si="2"/>
        <v>9</v>
      </c>
      <c r="O20" s="1">
        <f t="shared" si="3"/>
        <v>18</v>
      </c>
      <c r="P20" s="1">
        <f t="shared" si="4"/>
        <v>63.599999999999994</v>
      </c>
      <c r="Q20" s="1">
        <f t="shared" si="5"/>
        <v>312.20000000000005</v>
      </c>
    </row>
    <row r="21" spans="1:17" x14ac:dyDescent="0.25">
      <c r="A21" s="1">
        <v>6</v>
      </c>
      <c r="B21" s="1">
        <v>150</v>
      </c>
      <c r="C21" t="s">
        <v>190</v>
      </c>
      <c r="D21" t="s">
        <v>54</v>
      </c>
      <c r="E21" s="1" t="s">
        <v>510</v>
      </c>
      <c r="F21" s="1">
        <v>29</v>
      </c>
      <c r="G21" s="1">
        <v>118</v>
      </c>
      <c r="H21" s="1">
        <v>254</v>
      </c>
      <c r="I21" s="1">
        <v>162.80000000000001</v>
      </c>
      <c r="J21" s="1">
        <v>17.600000000000001</v>
      </c>
      <c r="K21" s="1">
        <v>17.600000000000001</v>
      </c>
      <c r="L21" s="1">
        <f t="shared" si="0"/>
        <v>350</v>
      </c>
      <c r="M21" s="1">
        <f t="shared" si="1"/>
        <v>-0.39999999999999858</v>
      </c>
      <c r="N21" s="1">
        <f t="shared" si="2"/>
        <v>6</v>
      </c>
      <c r="O21" s="1">
        <f t="shared" si="3"/>
        <v>12</v>
      </c>
      <c r="P21" s="1">
        <f t="shared" si="4"/>
        <v>52.800000000000004</v>
      </c>
      <c r="Q21" s="1">
        <f t="shared" si="5"/>
        <v>308.39999999999998</v>
      </c>
    </row>
    <row r="22" spans="1:17" x14ac:dyDescent="0.25">
      <c r="A22" s="1">
        <v>6</v>
      </c>
      <c r="B22" s="1">
        <v>176</v>
      </c>
      <c r="C22" t="s">
        <v>213</v>
      </c>
      <c r="D22" t="s">
        <v>157</v>
      </c>
      <c r="E22" s="1" t="s">
        <v>510</v>
      </c>
      <c r="F22" s="1">
        <v>23</v>
      </c>
      <c r="G22" s="1">
        <v>128</v>
      </c>
      <c r="H22" s="1">
        <v>253</v>
      </c>
      <c r="I22" s="1">
        <v>198.2</v>
      </c>
      <c r="J22" s="1">
        <v>27.1</v>
      </c>
      <c r="K22" s="1">
        <v>12.1</v>
      </c>
      <c r="L22" s="1">
        <f t="shared" si="0"/>
        <v>324</v>
      </c>
      <c r="M22" s="1">
        <f t="shared" si="1"/>
        <v>-5.9</v>
      </c>
      <c r="N22" s="1">
        <f t="shared" si="2"/>
        <v>12</v>
      </c>
      <c r="O22" s="1">
        <f t="shared" si="3"/>
        <v>24</v>
      </c>
      <c r="P22" s="1">
        <f t="shared" si="4"/>
        <v>81.300000000000011</v>
      </c>
      <c r="Q22" s="1">
        <f t="shared" si="5"/>
        <v>254.89999999999998</v>
      </c>
    </row>
    <row r="23" spans="1:17" x14ac:dyDescent="0.25">
      <c r="A23" s="1">
        <v>7</v>
      </c>
      <c r="B23" s="1">
        <v>159</v>
      </c>
      <c r="C23" t="s">
        <v>199</v>
      </c>
      <c r="D23" t="s">
        <v>11</v>
      </c>
      <c r="E23" s="1" t="s">
        <v>510</v>
      </c>
      <c r="F23" s="1">
        <v>23</v>
      </c>
      <c r="G23" s="1">
        <v>112</v>
      </c>
      <c r="H23" s="1">
        <v>284</v>
      </c>
      <c r="I23" s="1">
        <v>179.2</v>
      </c>
      <c r="J23" s="1">
        <v>38</v>
      </c>
      <c r="K23" s="1">
        <v>13.6</v>
      </c>
      <c r="L23" s="1">
        <f t="shared" si="0"/>
        <v>341</v>
      </c>
      <c r="M23" s="1">
        <f t="shared" si="1"/>
        <v>-4.4000000000000004</v>
      </c>
      <c r="N23" s="1">
        <f t="shared" si="2"/>
        <v>12</v>
      </c>
      <c r="O23" s="1">
        <f t="shared" si="3"/>
        <v>24</v>
      </c>
      <c r="P23" s="1">
        <f t="shared" si="4"/>
        <v>114</v>
      </c>
      <c r="Q23" s="1">
        <f t="shared" si="5"/>
        <v>242.2</v>
      </c>
    </row>
    <row r="24" spans="1:17" x14ac:dyDescent="0.25">
      <c r="A24" s="1">
        <v>4</v>
      </c>
      <c r="B24" s="1">
        <v>158</v>
      </c>
      <c r="C24" t="s">
        <v>198</v>
      </c>
      <c r="D24" t="s">
        <v>56</v>
      </c>
      <c r="E24" s="1" t="s">
        <v>510</v>
      </c>
      <c r="F24" s="1">
        <v>43</v>
      </c>
      <c r="G24" s="1">
        <v>131</v>
      </c>
      <c r="H24" s="1">
        <v>341</v>
      </c>
      <c r="I24" s="1">
        <v>178.6</v>
      </c>
      <c r="J24" s="1">
        <v>33.4</v>
      </c>
      <c r="K24" s="1">
        <v>21.9</v>
      </c>
      <c r="L24" s="1">
        <f t="shared" si="0"/>
        <v>342</v>
      </c>
      <c r="M24" s="1">
        <f t="shared" si="1"/>
        <v>3.8999999999999986</v>
      </c>
      <c r="N24" s="1">
        <f t="shared" si="2"/>
        <v>-8</v>
      </c>
      <c r="O24" s="1">
        <f t="shared" si="3"/>
        <v>-16</v>
      </c>
      <c r="P24" s="1">
        <f t="shared" si="4"/>
        <v>100.19999999999999</v>
      </c>
      <c r="Q24" s="1">
        <f t="shared" si="5"/>
        <v>233.60000000000002</v>
      </c>
    </row>
    <row r="25" spans="1:17" x14ac:dyDescent="0.25">
      <c r="A25" s="1">
        <v>7</v>
      </c>
      <c r="B25" s="1">
        <v>188</v>
      </c>
      <c r="C25" t="s">
        <v>222</v>
      </c>
      <c r="D25" t="s">
        <v>9</v>
      </c>
      <c r="E25" s="1" t="s">
        <v>510</v>
      </c>
      <c r="F25" s="1">
        <v>28</v>
      </c>
      <c r="G25" s="1">
        <v>135</v>
      </c>
      <c r="H25" s="1">
        <v>351</v>
      </c>
      <c r="I25" s="1">
        <v>213.3</v>
      </c>
      <c r="J25" s="1">
        <v>42.4</v>
      </c>
      <c r="K25" s="1">
        <v>16.8</v>
      </c>
      <c r="L25" s="1">
        <f t="shared" si="0"/>
        <v>312</v>
      </c>
      <c r="M25" s="1">
        <f t="shared" si="1"/>
        <v>-1.1999999999999993</v>
      </c>
      <c r="N25" s="1">
        <f t="shared" si="2"/>
        <v>7</v>
      </c>
      <c r="O25" s="1">
        <f t="shared" si="3"/>
        <v>14</v>
      </c>
      <c r="P25" s="1">
        <f t="shared" si="4"/>
        <v>127.19999999999999</v>
      </c>
      <c r="Q25" s="1">
        <f t="shared" si="5"/>
        <v>196.40000000000003</v>
      </c>
    </row>
    <row r="26" spans="1:17" x14ac:dyDescent="0.25">
      <c r="A26" s="1">
        <v>7</v>
      </c>
      <c r="B26" s="1">
        <v>196</v>
      </c>
      <c r="C26" t="s">
        <v>228</v>
      </c>
      <c r="D26" t="s">
        <v>32</v>
      </c>
      <c r="E26" s="1" t="s">
        <v>510</v>
      </c>
      <c r="F26" s="1">
        <v>29</v>
      </c>
      <c r="G26" s="1">
        <v>121</v>
      </c>
      <c r="H26" s="1">
        <v>334</v>
      </c>
      <c r="I26" s="1">
        <v>220.7</v>
      </c>
      <c r="J26" s="1">
        <v>38.799999999999997</v>
      </c>
      <c r="K26" s="1">
        <v>11.6</v>
      </c>
      <c r="L26" s="1">
        <f t="shared" si="0"/>
        <v>304</v>
      </c>
      <c r="M26" s="1">
        <f t="shared" si="1"/>
        <v>-6.4</v>
      </c>
      <c r="N26" s="1">
        <f t="shared" si="2"/>
        <v>6</v>
      </c>
      <c r="O26" s="1">
        <f t="shared" si="3"/>
        <v>12</v>
      </c>
      <c r="P26" s="1">
        <f t="shared" si="4"/>
        <v>116.39999999999999</v>
      </c>
      <c r="Q26" s="1">
        <f t="shared" si="5"/>
        <v>186.8</v>
      </c>
    </row>
    <row r="27" spans="1:17" x14ac:dyDescent="0.25">
      <c r="A27" s="1">
        <v>7</v>
      </c>
      <c r="B27" s="1">
        <v>203</v>
      </c>
      <c r="C27" t="s">
        <v>233</v>
      </c>
      <c r="D27" t="s">
        <v>17</v>
      </c>
      <c r="E27" s="1" t="s">
        <v>510</v>
      </c>
      <c r="F27" s="1">
        <v>30</v>
      </c>
      <c r="G27" s="1">
        <v>138</v>
      </c>
      <c r="H27" s="1">
        <v>318</v>
      </c>
      <c r="I27" s="1">
        <v>213.5</v>
      </c>
      <c r="J27" s="1">
        <v>43.9</v>
      </c>
      <c r="K27" s="1">
        <v>9.9</v>
      </c>
      <c r="L27" s="1">
        <f t="shared" si="0"/>
        <v>297</v>
      </c>
      <c r="M27" s="1">
        <f t="shared" si="1"/>
        <v>-8.1</v>
      </c>
      <c r="N27" s="1">
        <f t="shared" si="2"/>
        <v>5</v>
      </c>
      <c r="O27" s="1">
        <f t="shared" si="3"/>
        <v>10</v>
      </c>
      <c r="P27" s="1">
        <f t="shared" si="4"/>
        <v>131.69999999999999</v>
      </c>
      <c r="Q27" s="1">
        <f t="shared" si="5"/>
        <v>159.10000000000002</v>
      </c>
    </row>
    <row r="28" spans="1:17" x14ac:dyDescent="0.25">
      <c r="A28" s="1">
        <v>7</v>
      </c>
      <c r="B28" s="1">
        <v>223</v>
      </c>
      <c r="C28" t="s">
        <v>247</v>
      </c>
      <c r="D28" t="s">
        <v>77</v>
      </c>
      <c r="E28" s="1" t="s">
        <v>510</v>
      </c>
      <c r="F28" s="1">
        <v>24</v>
      </c>
      <c r="G28" s="1">
        <v>162</v>
      </c>
      <c r="H28" s="1">
        <v>361</v>
      </c>
      <c r="I28" s="1">
        <v>240.8</v>
      </c>
      <c r="J28" s="1">
        <v>45.1</v>
      </c>
      <c r="K28" s="1">
        <v>15.1</v>
      </c>
      <c r="L28" s="1">
        <f t="shared" si="0"/>
        <v>277</v>
      </c>
      <c r="M28" s="1">
        <f t="shared" si="1"/>
        <v>-2.9000000000000004</v>
      </c>
      <c r="N28" s="1">
        <f t="shared" si="2"/>
        <v>11</v>
      </c>
      <c r="O28" s="1">
        <f t="shared" si="3"/>
        <v>22</v>
      </c>
      <c r="P28" s="1">
        <f t="shared" si="4"/>
        <v>135.30000000000001</v>
      </c>
      <c r="Q28" s="1">
        <f t="shared" si="5"/>
        <v>157.89999999999998</v>
      </c>
    </row>
    <row r="29" spans="1:17" x14ac:dyDescent="0.25">
      <c r="A29" s="1">
        <v>8</v>
      </c>
      <c r="B29" s="1">
        <v>268</v>
      </c>
      <c r="C29" t="s">
        <v>278</v>
      </c>
      <c r="D29" t="s">
        <v>63</v>
      </c>
      <c r="E29" s="1" t="s">
        <v>510</v>
      </c>
      <c r="F29" s="1">
        <v>26</v>
      </c>
      <c r="G29" s="1">
        <v>110</v>
      </c>
      <c r="H29" s="1">
        <v>384</v>
      </c>
      <c r="I29" s="1">
        <v>278.2</v>
      </c>
      <c r="J29" s="1">
        <v>46.4</v>
      </c>
      <c r="K29" s="1">
        <v>16.2</v>
      </c>
      <c r="L29" s="1">
        <f t="shared" si="0"/>
        <v>232</v>
      </c>
      <c r="M29" s="1">
        <f t="shared" si="1"/>
        <v>-1.8000000000000007</v>
      </c>
      <c r="N29" s="1">
        <f t="shared" si="2"/>
        <v>9</v>
      </c>
      <c r="O29" s="1">
        <f t="shared" si="3"/>
        <v>18</v>
      </c>
      <c r="P29" s="1">
        <f t="shared" si="4"/>
        <v>139.19999999999999</v>
      </c>
      <c r="Q29" s="1">
        <f t="shared" si="5"/>
        <v>107.20000000000002</v>
      </c>
    </row>
    <row r="30" spans="1:17" x14ac:dyDescent="0.25">
      <c r="A30" s="1">
        <v>8</v>
      </c>
      <c r="B30" s="1">
        <v>212</v>
      </c>
      <c r="C30" t="s">
        <v>239</v>
      </c>
      <c r="D30" t="s">
        <v>17</v>
      </c>
      <c r="E30" s="1" t="s">
        <v>510</v>
      </c>
      <c r="F30" s="1">
        <v>27</v>
      </c>
      <c r="G30" s="1">
        <v>154</v>
      </c>
      <c r="H30" s="1">
        <v>357</v>
      </c>
      <c r="I30" s="1">
        <v>231.8</v>
      </c>
      <c r="J30" s="1">
        <v>59.7</v>
      </c>
      <c r="K30" s="1">
        <v>0.6</v>
      </c>
      <c r="L30" s="1">
        <f t="shared" si="0"/>
        <v>288</v>
      </c>
      <c r="M30" s="1">
        <f t="shared" si="1"/>
        <v>-17.399999999999999</v>
      </c>
      <c r="N30" s="1">
        <f t="shared" si="2"/>
        <v>8</v>
      </c>
      <c r="O30" s="1">
        <f t="shared" si="3"/>
        <v>16</v>
      </c>
      <c r="P30" s="1">
        <f t="shared" si="4"/>
        <v>179.10000000000002</v>
      </c>
      <c r="Q30" s="1">
        <f t="shared" si="5"/>
        <v>90.099999999999966</v>
      </c>
    </row>
    <row r="31" spans="1:17" x14ac:dyDescent="0.25">
      <c r="A31" s="1">
        <v>7</v>
      </c>
      <c r="B31" s="1">
        <v>287</v>
      </c>
      <c r="C31" t="s">
        <v>289</v>
      </c>
      <c r="D31" t="s">
        <v>75</v>
      </c>
      <c r="E31" s="1" t="s">
        <v>510</v>
      </c>
      <c r="F31" s="1">
        <v>39</v>
      </c>
      <c r="G31" s="1">
        <v>147</v>
      </c>
      <c r="H31" s="1">
        <v>381</v>
      </c>
      <c r="I31" s="1">
        <v>293.10000000000002</v>
      </c>
      <c r="J31" s="1">
        <v>51.4</v>
      </c>
      <c r="K31" s="1">
        <v>18.5</v>
      </c>
      <c r="L31" s="1">
        <f t="shared" si="0"/>
        <v>213</v>
      </c>
      <c r="M31" s="1">
        <f t="shared" si="1"/>
        <v>0.5</v>
      </c>
      <c r="N31" s="1">
        <f t="shared" si="2"/>
        <v>-4</v>
      </c>
      <c r="O31" s="1">
        <f t="shared" si="3"/>
        <v>-8</v>
      </c>
      <c r="P31" s="1">
        <f t="shared" si="4"/>
        <v>154.19999999999999</v>
      </c>
      <c r="Q31" s="1">
        <f t="shared" si="5"/>
        <v>51.800000000000011</v>
      </c>
    </row>
    <row r="32" spans="1:17" x14ac:dyDescent="0.25">
      <c r="A32" s="1">
        <v>8</v>
      </c>
      <c r="B32" s="1">
        <v>278</v>
      </c>
      <c r="C32" t="s">
        <v>285</v>
      </c>
      <c r="D32" t="s">
        <v>118</v>
      </c>
      <c r="E32" s="1" t="s">
        <v>510</v>
      </c>
      <c r="F32" s="1">
        <v>31</v>
      </c>
      <c r="G32" s="1">
        <v>165</v>
      </c>
      <c r="H32" s="1">
        <v>381</v>
      </c>
      <c r="I32" s="1">
        <v>283.89999999999998</v>
      </c>
      <c r="J32" s="1">
        <v>61.5</v>
      </c>
      <c r="K32" s="1">
        <v>18.100000000000001</v>
      </c>
      <c r="L32" s="1">
        <f t="shared" si="0"/>
        <v>222</v>
      </c>
      <c r="M32" s="1">
        <f t="shared" si="1"/>
        <v>0.10000000000000142</v>
      </c>
      <c r="N32" s="1">
        <f t="shared" si="2"/>
        <v>4</v>
      </c>
      <c r="O32" s="1">
        <f t="shared" si="3"/>
        <v>8</v>
      </c>
      <c r="P32" s="1">
        <f t="shared" si="4"/>
        <v>184.5</v>
      </c>
      <c r="Q32" s="1">
        <f t="shared" si="5"/>
        <v>45.699999999999989</v>
      </c>
    </row>
    <row r="33" spans="1:17" x14ac:dyDescent="0.25">
      <c r="A33" s="1">
        <v>8</v>
      </c>
      <c r="B33" s="1">
        <v>339</v>
      </c>
      <c r="C33" t="s">
        <v>325</v>
      </c>
      <c r="D33" t="s">
        <v>81</v>
      </c>
      <c r="E33" s="1" t="s">
        <v>510</v>
      </c>
      <c r="F33" s="1">
        <v>24</v>
      </c>
      <c r="G33" s="1">
        <v>173</v>
      </c>
      <c r="H33" s="1">
        <v>380</v>
      </c>
      <c r="I33" s="1">
        <v>307.8</v>
      </c>
      <c r="J33" s="1">
        <v>48.4</v>
      </c>
      <c r="K33" s="1">
        <v>18.399999999999999</v>
      </c>
      <c r="L33" s="1">
        <f t="shared" si="0"/>
        <v>161</v>
      </c>
      <c r="M33" s="1">
        <f t="shared" si="1"/>
        <v>0.39999999999999858</v>
      </c>
      <c r="N33" s="1">
        <f t="shared" si="2"/>
        <v>11</v>
      </c>
      <c r="O33" s="1">
        <f t="shared" si="3"/>
        <v>22</v>
      </c>
      <c r="P33" s="1">
        <f t="shared" si="4"/>
        <v>145.19999999999999</v>
      </c>
      <c r="Q33" s="1">
        <f t="shared" si="5"/>
        <v>38.600000000000023</v>
      </c>
    </row>
    <row r="34" spans="1:17" x14ac:dyDescent="0.25">
      <c r="A34" s="1">
        <v>9</v>
      </c>
      <c r="B34" s="1">
        <v>408</v>
      </c>
      <c r="C34" t="s">
        <v>388</v>
      </c>
      <c r="D34" t="s">
        <v>15</v>
      </c>
      <c r="E34" s="1" t="s">
        <v>510</v>
      </c>
      <c r="F34" s="1">
        <v>28</v>
      </c>
      <c r="G34" s="1">
        <v>268</v>
      </c>
      <c r="H34" s="1">
        <v>357</v>
      </c>
      <c r="I34" s="1">
        <v>326.5</v>
      </c>
      <c r="J34" s="1">
        <v>17</v>
      </c>
      <c r="K34" s="1">
        <v>1.9</v>
      </c>
      <c r="L34" s="1">
        <f t="shared" ref="L34:L56" si="6">500-B34</f>
        <v>92</v>
      </c>
      <c r="M34" s="1">
        <f t="shared" ref="M34:M56" si="7">K34-18</f>
        <v>-16.100000000000001</v>
      </c>
      <c r="N34" s="1">
        <f t="shared" ref="N34:N56" si="8">35-F34</f>
        <v>7</v>
      </c>
      <c r="O34" s="1">
        <f t="shared" ref="O34:O65" si="9">N34*2</f>
        <v>14</v>
      </c>
      <c r="P34" s="1">
        <f t="shared" ref="P34:P56" si="10">J34*3</f>
        <v>51</v>
      </c>
      <c r="Q34" s="1">
        <f t="shared" ref="Q34:Q65" si="11">L34+(M34*2)+O34-P34</f>
        <v>22.799999999999997</v>
      </c>
    </row>
    <row r="35" spans="1:17" x14ac:dyDescent="0.25">
      <c r="A35" s="1">
        <v>9</v>
      </c>
      <c r="B35" s="1">
        <v>347</v>
      </c>
      <c r="C35" t="s">
        <v>332</v>
      </c>
      <c r="D35" t="s">
        <v>54</v>
      </c>
      <c r="E35" s="1" t="s">
        <v>510</v>
      </c>
      <c r="F35" s="1">
        <v>27</v>
      </c>
      <c r="G35" s="1">
        <v>208</v>
      </c>
      <c r="H35" s="1">
        <v>395</v>
      </c>
      <c r="I35" s="1">
        <v>316.3</v>
      </c>
      <c r="J35" s="1">
        <v>55.1</v>
      </c>
      <c r="K35" s="1">
        <v>26.8</v>
      </c>
      <c r="L35" s="1">
        <f t="shared" si="6"/>
        <v>153</v>
      </c>
      <c r="M35" s="1">
        <f t="shared" si="7"/>
        <v>8.8000000000000007</v>
      </c>
      <c r="N35" s="1">
        <f t="shared" si="8"/>
        <v>8</v>
      </c>
      <c r="O35" s="1">
        <f t="shared" si="9"/>
        <v>16</v>
      </c>
      <c r="P35" s="1">
        <f t="shared" si="10"/>
        <v>165.3</v>
      </c>
      <c r="Q35" s="1">
        <f t="shared" si="11"/>
        <v>21.299999999999983</v>
      </c>
    </row>
    <row r="36" spans="1:17" x14ac:dyDescent="0.25">
      <c r="A36" s="1">
        <v>9</v>
      </c>
      <c r="B36" s="1">
        <v>446</v>
      </c>
      <c r="C36" t="s">
        <v>422</v>
      </c>
      <c r="D36" t="s">
        <v>58</v>
      </c>
      <c r="E36" s="1" t="s">
        <v>510</v>
      </c>
      <c r="F36" s="1">
        <v>25</v>
      </c>
      <c r="G36" s="1">
        <v>288</v>
      </c>
      <c r="H36" s="1">
        <v>327</v>
      </c>
      <c r="I36" s="1">
        <v>304.3</v>
      </c>
      <c r="J36" s="1">
        <v>16.5</v>
      </c>
      <c r="K36" s="1">
        <v>11.5</v>
      </c>
      <c r="L36" s="1">
        <f t="shared" si="6"/>
        <v>54</v>
      </c>
      <c r="M36" s="1">
        <f t="shared" si="7"/>
        <v>-6.5</v>
      </c>
      <c r="N36" s="1">
        <f t="shared" si="8"/>
        <v>10</v>
      </c>
      <c r="O36" s="1">
        <f t="shared" si="9"/>
        <v>20</v>
      </c>
      <c r="P36" s="1">
        <f t="shared" si="10"/>
        <v>49.5</v>
      </c>
      <c r="Q36" s="1">
        <f t="shared" si="11"/>
        <v>11.5</v>
      </c>
    </row>
    <row r="37" spans="1:17" x14ac:dyDescent="0.25">
      <c r="A37" s="1">
        <v>9</v>
      </c>
      <c r="B37" s="1">
        <v>465</v>
      </c>
      <c r="C37" t="s">
        <v>439</v>
      </c>
      <c r="D37" t="s">
        <v>43</v>
      </c>
      <c r="E37" s="1" t="s">
        <v>510</v>
      </c>
      <c r="F37" s="1">
        <v>25</v>
      </c>
      <c r="G37" s="1">
        <v>323</v>
      </c>
      <c r="H37" s="1">
        <v>360</v>
      </c>
      <c r="I37" s="1">
        <v>350.3</v>
      </c>
      <c r="J37" s="1">
        <v>15.8</v>
      </c>
      <c r="K37" s="1">
        <v>13.8</v>
      </c>
      <c r="L37" s="1">
        <f t="shared" si="6"/>
        <v>35</v>
      </c>
      <c r="M37" s="1">
        <f t="shared" si="7"/>
        <v>-4.1999999999999993</v>
      </c>
      <c r="N37" s="1">
        <f t="shared" si="8"/>
        <v>10</v>
      </c>
      <c r="O37" s="1">
        <f t="shared" si="9"/>
        <v>20</v>
      </c>
      <c r="P37" s="1">
        <f t="shared" si="10"/>
        <v>47.400000000000006</v>
      </c>
      <c r="Q37" s="1">
        <f t="shared" si="11"/>
        <v>-0.80000000000000426</v>
      </c>
    </row>
    <row r="38" spans="1:17" x14ac:dyDescent="0.25">
      <c r="A38" s="1">
        <v>10</v>
      </c>
      <c r="B38" s="1">
        <v>402</v>
      </c>
      <c r="C38" t="s">
        <v>383</v>
      </c>
      <c r="D38" t="s">
        <v>75</v>
      </c>
      <c r="E38" s="1" t="s">
        <v>510</v>
      </c>
      <c r="F38" s="1">
        <v>23</v>
      </c>
      <c r="G38" s="1">
        <v>214</v>
      </c>
      <c r="H38" s="1">
        <v>390</v>
      </c>
      <c r="I38" s="1">
        <v>345.5</v>
      </c>
      <c r="J38" s="1">
        <v>37.200000000000003</v>
      </c>
      <c r="K38" s="1">
        <v>10.7</v>
      </c>
      <c r="L38" s="1">
        <f t="shared" si="6"/>
        <v>98</v>
      </c>
      <c r="M38" s="1">
        <f t="shared" si="7"/>
        <v>-7.3000000000000007</v>
      </c>
      <c r="N38" s="1">
        <f t="shared" si="8"/>
        <v>12</v>
      </c>
      <c r="O38" s="1">
        <f t="shared" si="9"/>
        <v>24</v>
      </c>
      <c r="P38" s="1">
        <f t="shared" si="10"/>
        <v>111.60000000000001</v>
      </c>
      <c r="Q38" s="1">
        <f t="shared" si="11"/>
        <v>-4.2000000000000028</v>
      </c>
    </row>
    <row r="39" spans="1:17" x14ac:dyDescent="0.25">
      <c r="A39" s="1">
        <v>8</v>
      </c>
      <c r="B39" s="1">
        <v>486</v>
      </c>
      <c r="C39" t="s">
        <v>458</v>
      </c>
      <c r="D39" t="s">
        <v>58</v>
      </c>
      <c r="E39" s="1" t="s">
        <v>510</v>
      </c>
      <c r="F39" s="1">
        <v>28</v>
      </c>
      <c r="G39" s="1">
        <v>319</v>
      </c>
      <c r="H39" s="1">
        <v>334</v>
      </c>
      <c r="I39" s="1">
        <v>326.5</v>
      </c>
      <c r="J39" s="1">
        <v>7.5</v>
      </c>
      <c r="K39" s="1">
        <v>11.7</v>
      </c>
      <c r="L39" s="1">
        <f t="shared" si="6"/>
        <v>14</v>
      </c>
      <c r="M39" s="1">
        <f t="shared" si="7"/>
        <v>-6.3000000000000007</v>
      </c>
      <c r="N39" s="1">
        <f t="shared" si="8"/>
        <v>7</v>
      </c>
      <c r="O39" s="1">
        <f t="shared" si="9"/>
        <v>14</v>
      </c>
      <c r="P39" s="1">
        <f t="shared" si="10"/>
        <v>22.5</v>
      </c>
      <c r="Q39" s="1">
        <f t="shared" si="11"/>
        <v>-7.1000000000000014</v>
      </c>
    </row>
    <row r="40" spans="1:17" x14ac:dyDescent="0.25">
      <c r="A40" s="1">
        <v>10</v>
      </c>
      <c r="B40" s="1">
        <v>477</v>
      </c>
      <c r="C40" t="s">
        <v>450</v>
      </c>
      <c r="D40" t="s">
        <v>75</v>
      </c>
      <c r="E40" s="1" t="s">
        <v>510</v>
      </c>
      <c r="F40" s="1">
        <v>25</v>
      </c>
      <c r="G40" s="1">
        <v>311</v>
      </c>
      <c r="H40" s="1">
        <v>327</v>
      </c>
      <c r="I40" s="1">
        <v>319</v>
      </c>
      <c r="J40" s="1">
        <v>8</v>
      </c>
      <c r="K40" s="1">
        <v>3.9</v>
      </c>
      <c r="L40" s="1">
        <f t="shared" si="6"/>
        <v>23</v>
      </c>
      <c r="M40" s="1">
        <f t="shared" si="7"/>
        <v>-14.1</v>
      </c>
      <c r="N40" s="1">
        <f t="shared" si="8"/>
        <v>10</v>
      </c>
      <c r="O40" s="1">
        <f t="shared" si="9"/>
        <v>20</v>
      </c>
      <c r="P40" s="1">
        <f t="shared" si="10"/>
        <v>24</v>
      </c>
      <c r="Q40" s="1">
        <f t="shared" si="11"/>
        <v>-9.1999999999999993</v>
      </c>
    </row>
    <row r="41" spans="1:17" x14ac:dyDescent="0.25">
      <c r="A41" s="1">
        <v>10</v>
      </c>
      <c r="B41" s="1">
        <v>379</v>
      </c>
      <c r="C41" t="s">
        <v>361</v>
      </c>
      <c r="D41" t="s">
        <v>19</v>
      </c>
      <c r="E41" s="1" t="s">
        <v>510</v>
      </c>
      <c r="F41" s="1">
        <v>22</v>
      </c>
      <c r="G41" s="1">
        <v>222</v>
      </c>
      <c r="H41" s="1">
        <v>396</v>
      </c>
      <c r="I41" s="1">
        <v>335.1</v>
      </c>
      <c r="J41" s="1">
        <v>40.1</v>
      </c>
      <c r="K41" s="1">
        <v>0</v>
      </c>
      <c r="L41" s="1">
        <f t="shared" si="6"/>
        <v>121</v>
      </c>
      <c r="M41" s="1">
        <f t="shared" si="7"/>
        <v>-18</v>
      </c>
      <c r="N41" s="1">
        <f t="shared" si="8"/>
        <v>13</v>
      </c>
      <c r="O41" s="1">
        <f t="shared" si="9"/>
        <v>26</v>
      </c>
      <c r="P41" s="1">
        <f t="shared" si="10"/>
        <v>120.30000000000001</v>
      </c>
      <c r="Q41" s="1">
        <f t="shared" si="11"/>
        <v>-9.3000000000000114</v>
      </c>
    </row>
    <row r="42" spans="1:17" x14ac:dyDescent="0.25">
      <c r="A42" s="1">
        <v>8</v>
      </c>
      <c r="B42" s="1">
        <v>474</v>
      </c>
      <c r="C42" t="s">
        <v>447</v>
      </c>
      <c r="D42" t="s">
        <v>9</v>
      </c>
      <c r="E42" s="1" t="s">
        <v>510</v>
      </c>
      <c r="F42" s="1">
        <v>26</v>
      </c>
      <c r="G42" s="1">
        <v>303</v>
      </c>
      <c r="H42" s="1">
        <v>321</v>
      </c>
      <c r="I42" s="1">
        <v>312</v>
      </c>
      <c r="J42" s="1">
        <v>9</v>
      </c>
      <c r="K42" s="1">
        <v>3.4</v>
      </c>
      <c r="L42" s="1">
        <f t="shared" si="6"/>
        <v>26</v>
      </c>
      <c r="M42" s="1">
        <f t="shared" si="7"/>
        <v>-14.6</v>
      </c>
      <c r="N42" s="1">
        <f t="shared" si="8"/>
        <v>9</v>
      </c>
      <c r="O42" s="1">
        <f t="shared" si="9"/>
        <v>18</v>
      </c>
      <c r="P42" s="1">
        <f t="shared" si="10"/>
        <v>27</v>
      </c>
      <c r="Q42" s="1">
        <f t="shared" si="11"/>
        <v>-12.2</v>
      </c>
    </row>
    <row r="43" spans="1:17" x14ac:dyDescent="0.25">
      <c r="A43" s="1">
        <v>10</v>
      </c>
      <c r="B43" s="1">
        <v>469</v>
      </c>
      <c r="C43" t="s">
        <v>443</v>
      </c>
      <c r="D43" t="s">
        <v>103</v>
      </c>
      <c r="E43" s="1" t="s">
        <v>510</v>
      </c>
      <c r="F43" s="1">
        <v>31</v>
      </c>
      <c r="G43" s="1">
        <v>299</v>
      </c>
      <c r="H43" s="1">
        <v>313</v>
      </c>
      <c r="I43" s="1">
        <v>306</v>
      </c>
      <c r="J43" s="1">
        <v>7</v>
      </c>
      <c r="K43" s="1">
        <v>1.1000000000000001</v>
      </c>
      <c r="L43" s="1">
        <f t="shared" si="6"/>
        <v>31</v>
      </c>
      <c r="M43" s="1">
        <f t="shared" si="7"/>
        <v>-16.899999999999999</v>
      </c>
      <c r="N43" s="1">
        <f t="shared" si="8"/>
        <v>4</v>
      </c>
      <c r="O43" s="1">
        <f t="shared" si="9"/>
        <v>8</v>
      </c>
      <c r="P43" s="1">
        <f t="shared" si="10"/>
        <v>21</v>
      </c>
      <c r="Q43" s="1">
        <f t="shared" si="11"/>
        <v>-15.799999999999997</v>
      </c>
    </row>
    <row r="44" spans="1:17" x14ac:dyDescent="0.25">
      <c r="A44" s="1">
        <v>8</v>
      </c>
      <c r="B44" s="1">
        <v>416</v>
      </c>
      <c r="C44" t="s">
        <v>394</v>
      </c>
      <c r="D44" t="s">
        <v>129</v>
      </c>
      <c r="E44" s="1" t="s">
        <v>510</v>
      </c>
      <c r="F44" s="1">
        <v>38</v>
      </c>
      <c r="G44" s="1">
        <v>186</v>
      </c>
      <c r="H44" s="1">
        <v>382</v>
      </c>
      <c r="I44" s="1">
        <v>344.1</v>
      </c>
      <c r="J44" s="1">
        <v>36.1</v>
      </c>
      <c r="K44" s="1">
        <v>16.2</v>
      </c>
      <c r="L44" s="1">
        <f t="shared" si="6"/>
        <v>84</v>
      </c>
      <c r="M44" s="1">
        <f t="shared" si="7"/>
        <v>-1.8000000000000007</v>
      </c>
      <c r="N44" s="1">
        <f t="shared" si="8"/>
        <v>-3</v>
      </c>
      <c r="O44" s="1">
        <f t="shared" si="9"/>
        <v>-6</v>
      </c>
      <c r="P44" s="1">
        <f t="shared" si="10"/>
        <v>108.30000000000001</v>
      </c>
      <c r="Q44" s="1">
        <f t="shared" si="11"/>
        <v>-33.900000000000006</v>
      </c>
    </row>
    <row r="45" spans="1:17" x14ac:dyDescent="0.25">
      <c r="A45" s="1">
        <v>8</v>
      </c>
      <c r="B45" s="1">
        <v>385</v>
      </c>
      <c r="C45" t="s">
        <v>367</v>
      </c>
      <c r="D45" t="s">
        <v>40</v>
      </c>
      <c r="E45" s="1" t="s">
        <v>510</v>
      </c>
      <c r="F45" s="1">
        <v>33</v>
      </c>
      <c r="G45" s="1">
        <v>210</v>
      </c>
      <c r="H45" s="1">
        <v>381</v>
      </c>
      <c r="I45" s="1">
        <v>315.89999999999998</v>
      </c>
      <c r="J45" s="1">
        <v>50.5</v>
      </c>
      <c r="K45" s="1">
        <v>13.2</v>
      </c>
      <c r="L45" s="1">
        <f t="shared" si="6"/>
        <v>115</v>
      </c>
      <c r="M45" s="1">
        <f t="shared" si="7"/>
        <v>-4.8000000000000007</v>
      </c>
      <c r="N45" s="1">
        <f t="shared" si="8"/>
        <v>2</v>
      </c>
      <c r="O45" s="1">
        <f t="shared" si="9"/>
        <v>4</v>
      </c>
      <c r="P45" s="1">
        <f t="shared" si="10"/>
        <v>151.5</v>
      </c>
      <c r="Q45" s="1">
        <f t="shared" si="11"/>
        <v>-42.099999999999994</v>
      </c>
    </row>
    <row r="46" spans="1:17" x14ac:dyDescent="0.25">
      <c r="A46" s="1">
        <v>10</v>
      </c>
      <c r="B46" s="1">
        <v>429</v>
      </c>
      <c r="C46" t="s">
        <v>406</v>
      </c>
      <c r="D46" t="s">
        <v>17</v>
      </c>
      <c r="E46" s="1" t="s">
        <v>510</v>
      </c>
      <c r="F46" s="1">
        <v>42</v>
      </c>
      <c r="G46" s="1">
        <v>180</v>
      </c>
      <c r="H46" s="1">
        <v>379</v>
      </c>
      <c r="I46" s="1">
        <v>330.8</v>
      </c>
      <c r="J46" s="1">
        <v>34.299999999999997</v>
      </c>
      <c r="K46" s="1">
        <v>18</v>
      </c>
      <c r="L46" s="1">
        <f t="shared" si="6"/>
        <v>71</v>
      </c>
      <c r="M46" s="1">
        <f t="shared" si="7"/>
        <v>0</v>
      </c>
      <c r="N46" s="1">
        <f t="shared" si="8"/>
        <v>-7</v>
      </c>
      <c r="O46" s="1">
        <f t="shared" si="9"/>
        <v>-14</v>
      </c>
      <c r="P46" s="1">
        <f t="shared" si="10"/>
        <v>102.89999999999999</v>
      </c>
      <c r="Q46" s="1">
        <f t="shared" si="11"/>
        <v>-45.899999999999991</v>
      </c>
    </row>
    <row r="47" spans="1:17" x14ac:dyDescent="0.25">
      <c r="A47" s="1">
        <v>10</v>
      </c>
      <c r="B47" s="1">
        <v>463</v>
      </c>
      <c r="C47" t="s">
        <v>437</v>
      </c>
      <c r="D47" t="s">
        <v>15</v>
      </c>
      <c r="E47" s="1" t="s">
        <v>510</v>
      </c>
      <c r="F47" s="1">
        <v>23</v>
      </c>
      <c r="G47" s="1">
        <v>235</v>
      </c>
      <c r="H47" s="1">
        <v>391</v>
      </c>
      <c r="I47" s="1">
        <v>367.5</v>
      </c>
      <c r="J47" s="1">
        <v>25.4</v>
      </c>
      <c r="K47" s="1">
        <v>0</v>
      </c>
      <c r="L47" s="1">
        <f t="shared" si="6"/>
        <v>37</v>
      </c>
      <c r="M47" s="1">
        <f t="shared" si="7"/>
        <v>-18</v>
      </c>
      <c r="N47" s="1">
        <f t="shared" si="8"/>
        <v>12</v>
      </c>
      <c r="O47" s="1">
        <f t="shared" si="9"/>
        <v>24</v>
      </c>
      <c r="P47" s="1">
        <f t="shared" si="10"/>
        <v>76.199999999999989</v>
      </c>
      <c r="Q47" s="1">
        <f t="shared" si="11"/>
        <v>-51.199999999999989</v>
      </c>
    </row>
    <row r="48" spans="1:17" x14ac:dyDescent="0.25">
      <c r="A48" s="1">
        <v>10</v>
      </c>
      <c r="B48" s="1">
        <v>504</v>
      </c>
      <c r="C48" t="s">
        <v>476</v>
      </c>
      <c r="D48" t="s">
        <v>32</v>
      </c>
      <c r="E48" s="1" t="s">
        <v>510</v>
      </c>
      <c r="F48" s="1">
        <v>27</v>
      </c>
      <c r="G48" s="1">
        <v>334</v>
      </c>
      <c r="H48" s="1">
        <v>367</v>
      </c>
      <c r="I48" s="1">
        <v>350.5</v>
      </c>
      <c r="J48" s="1">
        <v>16.5</v>
      </c>
      <c r="K48" s="1">
        <v>8.6999999999999993</v>
      </c>
      <c r="L48" s="1">
        <f t="shared" si="6"/>
        <v>-4</v>
      </c>
      <c r="M48" s="1">
        <f t="shared" si="7"/>
        <v>-9.3000000000000007</v>
      </c>
      <c r="N48" s="1">
        <f t="shared" si="8"/>
        <v>8</v>
      </c>
      <c r="O48" s="1">
        <f t="shared" si="9"/>
        <v>16</v>
      </c>
      <c r="P48" s="1">
        <f t="shared" si="10"/>
        <v>49.5</v>
      </c>
      <c r="Q48" s="1">
        <f t="shared" si="11"/>
        <v>-56.1</v>
      </c>
    </row>
    <row r="49" spans="1:17" x14ac:dyDescent="0.25">
      <c r="A49" s="1">
        <v>10</v>
      </c>
      <c r="B49" s="1">
        <v>485</v>
      </c>
      <c r="C49" t="s">
        <v>457</v>
      </c>
      <c r="D49" t="s">
        <v>68</v>
      </c>
      <c r="E49" s="1" t="s">
        <v>510</v>
      </c>
      <c r="F49" s="1">
        <v>28</v>
      </c>
      <c r="G49" s="1">
        <v>321</v>
      </c>
      <c r="H49" s="1">
        <v>383</v>
      </c>
      <c r="I49" s="1">
        <v>352.7</v>
      </c>
      <c r="J49" s="1">
        <v>25.3</v>
      </c>
      <c r="K49" s="1">
        <v>10.7</v>
      </c>
      <c r="L49" s="1">
        <f t="shared" si="6"/>
        <v>15</v>
      </c>
      <c r="M49" s="1">
        <f t="shared" si="7"/>
        <v>-7.3000000000000007</v>
      </c>
      <c r="N49" s="1">
        <f t="shared" si="8"/>
        <v>7</v>
      </c>
      <c r="O49" s="1">
        <f t="shared" si="9"/>
        <v>14</v>
      </c>
      <c r="P49" s="1">
        <f t="shared" si="10"/>
        <v>75.900000000000006</v>
      </c>
      <c r="Q49" s="1">
        <f t="shared" si="11"/>
        <v>-61.500000000000007</v>
      </c>
    </row>
    <row r="50" spans="1:17" x14ac:dyDescent="0.25">
      <c r="A50" s="1">
        <v>10</v>
      </c>
      <c r="B50" s="1">
        <v>498</v>
      </c>
      <c r="C50" t="s">
        <v>470</v>
      </c>
      <c r="D50" t="s">
        <v>21</v>
      </c>
      <c r="E50" s="1" t="s">
        <v>510</v>
      </c>
      <c r="F50" s="1">
        <v>35</v>
      </c>
      <c r="G50" s="1">
        <v>324</v>
      </c>
      <c r="H50" s="1">
        <v>361</v>
      </c>
      <c r="I50" s="1">
        <v>342.5</v>
      </c>
      <c r="J50" s="1">
        <v>18.5</v>
      </c>
      <c r="K50" s="1">
        <v>7.9</v>
      </c>
      <c r="L50" s="1">
        <f t="shared" si="6"/>
        <v>2</v>
      </c>
      <c r="M50" s="1">
        <f t="shared" si="7"/>
        <v>-10.1</v>
      </c>
      <c r="N50" s="1">
        <f t="shared" si="8"/>
        <v>0</v>
      </c>
      <c r="O50" s="1">
        <f t="shared" si="9"/>
        <v>0</v>
      </c>
      <c r="P50" s="1">
        <f t="shared" si="10"/>
        <v>55.5</v>
      </c>
      <c r="Q50" s="1">
        <f t="shared" si="11"/>
        <v>-73.7</v>
      </c>
    </row>
    <row r="51" spans="1:17" x14ac:dyDescent="0.25">
      <c r="A51" s="1">
        <v>10</v>
      </c>
      <c r="B51" s="1">
        <v>422</v>
      </c>
      <c r="C51" t="s">
        <v>400</v>
      </c>
      <c r="D51" t="s">
        <v>103</v>
      </c>
      <c r="E51" s="1" t="s">
        <v>510</v>
      </c>
      <c r="F51" s="1">
        <v>36</v>
      </c>
      <c r="G51" s="1">
        <v>211</v>
      </c>
      <c r="H51" s="1">
        <v>391</v>
      </c>
      <c r="I51" s="1">
        <v>337.2</v>
      </c>
      <c r="J51" s="1">
        <v>45</v>
      </c>
      <c r="K51" s="1">
        <v>9.9</v>
      </c>
      <c r="L51" s="1">
        <f t="shared" si="6"/>
        <v>78</v>
      </c>
      <c r="M51" s="1">
        <f t="shared" si="7"/>
        <v>-8.1</v>
      </c>
      <c r="N51" s="1">
        <f t="shared" si="8"/>
        <v>-1</v>
      </c>
      <c r="O51" s="1">
        <f t="shared" si="9"/>
        <v>-2</v>
      </c>
      <c r="P51" s="1">
        <f t="shared" si="10"/>
        <v>135</v>
      </c>
      <c r="Q51" s="1">
        <f t="shared" si="11"/>
        <v>-75.2</v>
      </c>
    </row>
    <row r="52" spans="1:17" x14ac:dyDescent="0.25">
      <c r="A52" s="1">
        <v>10</v>
      </c>
      <c r="B52" s="1">
        <v>499</v>
      </c>
      <c r="C52" t="s">
        <v>471</v>
      </c>
      <c r="D52" t="s">
        <v>65</v>
      </c>
      <c r="E52" s="1" t="s">
        <v>510</v>
      </c>
      <c r="F52" s="1">
        <v>31</v>
      </c>
      <c r="G52" s="1">
        <v>334</v>
      </c>
      <c r="H52" s="1">
        <v>381</v>
      </c>
      <c r="I52" s="1">
        <v>364.3</v>
      </c>
      <c r="J52" s="1">
        <v>21.5</v>
      </c>
      <c r="K52" s="1">
        <v>4.5</v>
      </c>
      <c r="L52" s="1">
        <f t="shared" si="6"/>
        <v>1</v>
      </c>
      <c r="M52" s="1">
        <f t="shared" si="7"/>
        <v>-13.5</v>
      </c>
      <c r="N52" s="1">
        <f t="shared" si="8"/>
        <v>4</v>
      </c>
      <c r="O52" s="1">
        <f t="shared" si="9"/>
        <v>8</v>
      </c>
      <c r="P52" s="1">
        <f t="shared" si="10"/>
        <v>64.5</v>
      </c>
      <c r="Q52" s="1">
        <f t="shared" si="11"/>
        <v>-82.5</v>
      </c>
    </row>
    <row r="53" spans="1:17" x14ac:dyDescent="0.25">
      <c r="A53" s="1">
        <v>10</v>
      </c>
      <c r="B53" s="1">
        <v>521</v>
      </c>
      <c r="C53" t="s">
        <v>493</v>
      </c>
      <c r="D53" t="s">
        <v>118</v>
      </c>
      <c r="E53" s="1" t="s">
        <v>510</v>
      </c>
      <c r="F53" s="1">
        <v>24</v>
      </c>
      <c r="G53" s="1">
        <v>343</v>
      </c>
      <c r="H53" s="1">
        <v>400</v>
      </c>
      <c r="I53" s="1">
        <v>371.5</v>
      </c>
      <c r="J53" s="1">
        <v>28.5</v>
      </c>
      <c r="K53" s="1">
        <v>3.2</v>
      </c>
      <c r="L53" s="1">
        <f t="shared" si="6"/>
        <v>-21</v>
      </c>
      <c r="M53" s="1">
        <f t="shared" si="7"/>
        <v>-14.8</v>
      </c>
      <c r="N53" s="1">
        <f t="shared" si="8"/>
        <v>11</v>
      </c>
      <c r="O53" s="1">
        <f t="shared" si="9"/>
        <v>22</v>
      </c>
      <c r="P53" s="1">
        <f t="shared" si="10"/>
        <v>85.5</v>
      </c>
      <c r="Q53" s="1">
        <f t="shared" si="11"/>
        <v>-114.1</v>
      </c>
    </row>
    <row r="54" spans="1:17" x14ac:dyDescent="0.25">
      <c r="A54" s="1">
        <v>10</v>
      </c>
      <c r="B54" s="1">
        <v>444</v>
      </c>
      <c r="C54" t="s">
        <v>420</v>
      </c>
      <c r="D54" t="s">
        <v>63</v>
      </c>
      <c r="E54" s="1" t="s">
        <v>510</v>
      </c>
      <c r="F54" s="1">
        <v>32</v>
      </c>
      <c r="G54" s="1">
        <v>213</v>
      </c>
      <c r="H54" s="1">
        <v>381</v>
      </c>
      <c r="I54" s="1">
        <v>328.5</v>
      </c>
      <c r="J54" s="1">
        <v>67.7</v>
      </c>
      <c r="K54" s="1">
        <v>12.5</v>
      </c>
      <c r="L54" s="1">
        <f t="shared" si="6"/>
        <v>56</v>
      </c>
      <c r="M54" s="1">
        <f t="shared" si="7"/>
        <v>-5.5</v>
      </c>
      <c r="N54" s="1">
        <f t="shared" si="8"/>
        <v>3</v>
      </c>
      <c r="O54" s="1">
        <f t="shared" si="9"/>
        <v>6</v>
      </c>
      <c r="P54" s="1">
        <f t="shared" si="10"/>
        <v>203.10000000000002</v>
      </c>
      <c r="Q54" s="1">
        <f t="shared" si="11"/>
        <v>-152.10000000000002</v>
      </c>
    </row>
    <row r="55" spans="1:17" x14ac:dyDescent="0.25">
      <c r="A55" s="1">
        <v>10</v>
      </c>
      <c r="B55" s="1">
        <v>445</v>
      </c>
      <c r="C55" t="s">
        <v>421</v>
      </c>
      <c r="D55" t="s">
        <v>15</v>
      </c>
      <c r="E55" s="1" t="s">
        <v>510</v>
      </c>
      <c r="F55" s="1">
        <v>39</v>
      </c>
      <c r="G55" s="1">
        <v>202</v>
      </c>
      <c r="H55" s="1">
        <v>363</v>
      </c>
      <c r="I55" s="1">
        <v>303</v>
      </c>
      <c r="J55" s="1">
        <v>71.8</v>
      </c>
      <c r="K55" s="1">
        <v>15.7</v>
      </c>
      <c r="L55" s="1">
        <f t="shared" si="6"/>
        <v>55</v>
      </c>
      <c r="M55" s="1">
        <f t="shared" si="7"/>
        <v>-2.3000000000000007</v>
      </c>
      <c r="N55" s="1">
        <f t="shared" si="8"/>
        <v>-4</v>
      </c>
      <c r="O55" s="1">
        <f t="shared" si="9"/>
        <v>-8</v>
      </c>
      <c r="P55" s="1">
        <f t="shared" si="10"/>
        <v>215.39999999999998</v>
      </c>
      <c r="Q55" s="1">
        <f t="shared" si="11"/>
        <v>-172.99999999999997</v>
      </c>
    </row>
    <row r="56" spans="1:17" x14ac:dyDescent="0.25">
      <c r="A56" s="1">
        <v>10</v>
      </c>
      <c r="B56" s="1">
        <v>506</v>
      </c>
      <c r="C56" t="s">
        <v>478</v>
      </c>
      <c r="D56" t="s">
        <v>32</v>
      </c>
      <c r="E56" s="1" t="s">
        <v>510</v>
      </c>
      <c r="F56" s="1">
        <v>25</v>
      </c>
      <c r="G56" s="1">
        <v>296</v>
      </c>
      <c r="H56" s="1">
        <v>443</v>
      </c>
      <c r="I56" s="1">
        <v>369.5</v>
      </c>
      <c r="J56" s="1">
        <v>73.5</v>
      </c>
      <c r="K56" s="1">
        <v>12.8</v>
      </c>
      <c r="L56" s="1">
        <f t="shared" si="6"/>
        <v>-6</v>
      </c>
      <c r="M56" s="1">
        <f t="shared" si="7"/>
        <v>-5.1999999999999993</v>
      </c>
      <c r="N56" s="1">
        <f t="shared" si="8"/>
        <v>10</v>
      </c>
      <c r="O56" s="1">
        <f t="shared" si="9"/>
        <v>20</v>
      </c>
      <c r="P56" s="1">
        <f t="shared" si="10"/>
        <v>220.5</v>
      </c>
      <c r="Q56" s="1">
        <f t="shared" si="11"/>
        <v>-216.9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23"/>
  <sheetViews>
    <sheetView workbookViewId="0">
      <selection sqref="A1:Q1048576"/>
    </sheetView>
  </sheetViews>
  <sheetFormatPr defaultRowHeight="15" x14ac:dyDescent="0.25"/>
  <cols>
    <col min="1" max="1" width="6.5703125" style="1" customWidth="1"/>
    <col min="2" max="2" width="5.85546875" style="1" customWidth="1"/>
    <col min="3" max="3" width="21.42578125" bestFit="1" customWidth="1"/>
    <col min="8" max="8" width="9.7109375" customWidth="1"/>
    <col min="10" max="10" width="10.5703125" customWidth="1"/>
    <col min="11" max="11" width="10.42578125" customWidth="1"/>
    <col min="12" max="12" width="9.140625" style="1"/>
    <col min="13" max="13" width="12" style="1" customWidth="1"/>
    <col min="14" max="14" width="12.140625" style="1" customWidth="1"/>
    <col min="15" max="15" width="11.7109375" style="1" customWidth="1"/>
    <col min="16" max="16" width="12.28515625" style="1" customWidth="1"/>
    <col min="17" max="17" width="9.140625" style="1"/>
  </cols>
  <sheetData>
    <row r="1" spans="1:17" s="2" customFormat="1" x14ac:dyDescent="0.25">
      <c r="A1" s="3" t="s">
        <v>526</v>
      </c>
      <c r="B1" s="3" t="s">
        <v>0</v>
      </c>
      <c r="C1" s="2" t="s">
        <v>1</v>
      </c>
      <c r="D1" s="2" t="s">
        <v>2</v>
      </c>
      <c r="E1" s="3" t="s">
        <v>3</v>
      </c>
      <c r="F1" s="3" t="s">
        <v>514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509</v>
      </c>
      <c r="L1" s="3" t="s">
        <v>516</v>
      </c>
      <c r="M1" s="3" t="s">
        <v>517</v>
      </c>
      <c r="N1" s="3" t="s">
        <v>518</v>
      </c>
      <c r="O1" s="3" t="s">
        <v>519</v>
      </c>
      <c r="P1" s="3" t="s">
        <v>520</v>
      </c>
      <c r="Q1" s="3" t="s">
        <v>521</v>
      </c>
    </row>
    <row r="2" spans="1:17" x14ac:dyDescent="0.25">
      <c r="A2" s="1">
        <v>1</v>
      </c>
      <c r="B2" s="1">
        <v>1</v>
      </c>
      <c r="C2" t="s">
        <v>8</v>
      </c>
      <c r="D2" t="s">
        <v>9</v>
      </c>
      <c r="E2" s="1" t="s">
        <v>511</v>
      </c>
      <c r="F2" s="1">
        <v>24</v>
      </c>
      <c r="G2" s="1">
        <v>1</v>
      </c>
      <c r="H2" s="1">
        <v>1</v>
      </c>
      <c r="I2" s="1">
        <v>1</v>
      </c>
      <c r="J2" s="1">
        <v>0</v>
      </c>
      <c r="K2" s="1">
        <v>30.1</v>
      </c>
      <c r="L2" s="1">
        <f t="shared" ref="L2:L33" si="0">500-B2</f>
        <v>499</v>
      </c>
      <c r="M2" s="1">
        <f t="shared" ref="M2:M33" si="1">K2-12</f>
        <v>18.100000000000001</v>
      </c>
      <c r="N2" s="1">
        <f t="shared" ref="N2:N33" si="2">30-F2</f>
        <v>6</v>
      </c>
      <c r="O2" s="1">
        <f t="shared" ref="O2:O33" si="3">N2*2</f>
        <v>12</v>
      </c>
      <c r="P2" s="1">
        <f t="shared" ref="P2:P33" si="4">J2*3</f>
        <v>0</v>
      </c>
      <c r="Q2" s="1">
        <f t="shared" ref="Q2:Q33" si="5">L2+(M2*3)+O2-P2</f>
        <v>565.29999999999995</v>
      </c>
    </row>
    <row r="3" spans="1:17" x14ac:dyDescent="0.25">
      <c r="A3" s="1">
        <v>1</v>
      </c>
      <c r="B3" s="1">
        <v>3</v>
      </c>
      <c r="C3" t="s">
        <v>12</v>
      </c>
      <c r="D3" t="s">
        <v>13</v>
      </c>
      <c r="E3" s="1" t="s">
        <v>511</v>
      </c>
      <c r="F3" s="1">
        <v>25</v>
      </c>
      <c r="G3" s="1">
        <v>2</v>
      </c>
      <c r="H3" s="1">
        <v>7</v>
      </c>
      <c r="I3" s="1">
        <v>3.3</v>
      </c>
      <c r="J3" s="1">
        <v>1</v>
      </c>
      <c r="K3" s="1">
        <v>24.1</v>
      </c>
      <c r="L3" s="1">
        <f t="shared" si="0"/>
        <v>497</v>
      </c>
      <c r="M3" s="1">
        <f t="shared" si="1"/>
        <v>12.100000000000001</v>
      </c>
      <c r="N3" s="1">
        <f t="shared" si="2"/>
        <v>5</v>
      </c>
      <c r="O3" s="1">
        <f t="shared" si="3"/>
        <v>10</v>
      </c>
      <c r="P3" s="1">
        <f t="shared" si="4"/>
        <v>3</v>
      </c>
      <c r="Q3" s="1">
        <f t="shared" si="5"/>
        <v>540.29999999999995</v>
      </c>
    </row>
    <row r="4" spans="1:17" x14ac:dyDescent="0.25">
      <c r="A4" s="1">
        <v>1</v>
      </c>
      <c r="B4" s="1">
        <v>5</v>
      </c>
      <c r="C4" t="s">
        <v>16</v>
      </c>
      <c r="D4" t="s">
        <v>17</v>
      </c>
      <c r="E4" s="1" t="s">
        <v>511</v>
      </c>
      <c r="F4" s="1">
        <v>25</v>
      </c>
      <c r="G4" s="1">
        <v>2</v>
      </c>
      <c r="H4" s="1">
        <v>14</v>
      </c>
      <c r="I4" s="1">
        <v>5.4</v>
      </c>
      <c r="J4" s="1">
        <v>2.2000000000000002</v>
      </c>
      <c r="K4" s="1">
        <v>25.2</v>
      </c>
      <c r="L4" s="1">
        <f t="shared" si="0"/>
        <v>495</v>
      </c>
      <c r="M4" s="1">
        <f t="shared" si="1"/>
        <v>13.2</v>
      </c>
      <c r="N4" s="1">
        <f t="shared" si="2"/>
        <v>5</v>
      </c>
      <c r="O4" s="1">
        <f t="shared" si="3"/>
        <v>10</v>
      </c>
      <c r="P4" s="1">
        <f t="shared" si="4"/>
        <v>6.6000000000000005</v>
      </c>
      <c r="Q4" s="1">
        <f t="shared" si="5"/>
        <v>538</v>
      </c>
    </row>
    <row r="5" spans="1:17" x14ac:dyDescent="0.25">
      <c r="A5" s="1">
        <v>2</v>
      </c>
      <c r="B5" s="1">
        <v>4</v>
      </c>
      <c r="C5" t="s">
        <v>14</v>
      </c>
      <c r="D5" t="s">
        <v>15</v>
      </c>
      <c r="E5" s="1" t="s">
        <v>511</v>
      </c>
      <c r="F5" s="1">
        <v>22</v>
      </c>
      <c r="G5" s="1">
        <v>2</v>
      </c>
      <c r="H5" s="1">
        <v>14</v>
      </c>
      <c r="I5" s="1">
        <v>5.2</v>
      </c>
      <c r="J5" s="1">
        <v>2.6</v>
      </c>
      <c r="K5" s="1">
        <v>16.899999999999999</v>
      </c>
      <c r="L5" s="1">
        <f t="shared" si="0"/>
        <v>496</v>
      </c>
      <c r="M5" s="1">
        <f t="shared" si="1"/>
        <v>4.8999999999999986</v>
      </c>
      <c r="N5" s="1">
        <f t="shared" si="2"/>
        <v>8</v>
      </c>
      <c r="O5" s="1">
        <f t="shared" si="3"/>
        <v>16</v>
      </c>
      <c r="P5" s="1">
        <f t="shared" si="4"/>
        <v>7.8000000000000007</v>
      </c>
      <c r="Q5" s="1">
        <f t="shared" si="5"/>
        <v>518.90000000000009</v>
      </c>
    </row>
    <row r="6" spans="1:17" x14ac:dyDescent="0.25">
      <c r="A6" s="1">
        <v>2</v>
      </c>
      <c r="B6" s="1">
        <v>9</v>
      </c>
      <c r="C6" t="s">
        <v>24</v>
      </c>
      <c r="D6" t="s">
        <v>25</v>
      </c>
      <c r="E6" s="1" t="s">
        <v>511</v>
      </c>
      <c r="F6" s="1">
        <v>25</v>
      </c>
      <c r="G6" s="1">
        <v>7</v>
      </c>
      <c r="H6" s="1">
        <v>19</v>
      </c>
      <c r="I6" s="1">
        <v>11.6</v>
      </c>
      <c r="J6" s="1">
        <v>3.2</v>
      </c>
      <c r="K6" s="1">
        <v>17.3</v>
      </c>
      <c r="L6" s="1">
        <f t="shared" si="0"/>
        <v>491</v>
      </c>
      <c r="M6" s="1">
        <f t="shared" si="1"/>
        <v>5.3000000000000007</v>
      </c>
      <c r="N6" s="1">
        <f t="shared" si="2"/>
        <v>5</v>
      </c>
      <c r="O6" s="1">
        <f t="shared" si="3"/>
        <v>10</v>
      </c>
      <c r="P6" s="1">
        <f t="shared" si="4"/>
        <v>9.6000000000000014</v>
      </c>
      <c r="Q6" s="1">
        <f t="shared" si="5"/>
        <v>507.29999999999995</v>
      </c>
    </row>
    <row r="7" spans="1:17" x14ac:dyDescent="0.25">
      <c r="A7" s="1">
        <v>2</v>
      </c>
      <c r="B7" s="1">
        <v>8</v>
      </c>
      <c r="C7" t="s">
        <v>22</v>
      </c>
      <c r="D7" t="s">
        <v>23</v>
      </c>
      <c r="E7" s="1" t="s">
        <v>511</v>
      </c>
      <c r="F7" s="1">
        <v>27</v>
      </c>
      <c r="G7" s="1">
        <v>4</v>
      </c>
      <c r="H7" s="1">
        <v>55</v>
      </c>
      <c r="I7" s="1">
        <v>11.4</v>
      </c>
      <c r="J7" s="1">
        <v>5.9</v>
      </c>
      <c r="K7" s="1">
        <v>20.8</v>
      </c>
      <c r="L7" s="1">
        <f t="shared" si="0"/>
        <v>492</v>
      </c>
      <c r="M7" s="1">
        <f t="shared" si="1"/>
        <v>8.8000000000000007</v>
      </c>
      <c r="N7" s="1">
        <f t="shared" si="2"/>
        <v>3</v>
      </c>
      <c r="O7" s="1">
        <f t="shared" si="3"/>
        <v>6</v>
      </c>
      <c r="P7" s="1">
        <f t="shared" si="4"/>
        <v>17.700000000000003</v>
      </c>
      <c r="Q7" s="1">
        <f t="shared" si="5"/>
        <v>506.7</v>
      </c>
    </row>
    <row r="8" spans="1:17" x14ac:dyDescent="0.25">
      <c r="A8" s="1">
        <v>2</v>
      </c>
      <c r="B8" s="1">
        <v>2</v>
      </c>
      <c r="C8" t="s">
        <v>10</v>
      </c>
      <c r="D8" t="s">
        <v>11</v>
      </c>
      <c r="E8" s="1" t="s">
        <v>511</v>
      </c>
      <c r="F8" s="1">
        <v>24</v>
      </c>
      <c r="G8" s="1">
        <v>2</v>
      </c>
      <c r="H8" s="1">
        <v>8</v>
      </c>
      <c r="I8" s="1">
        <v>2.8</v>
      </c>
      <c r="J8" s="1">
        <v>0.9</v>
      </c>
      <c r="K8" s="1">
        <v>7.7</v>
      </c>
      <c r="L8" s="1">
        <f t="shared" si="0"/>
        <v>498</v>
      </c>
      <c r="M8" s="1">
        <f t="shared" si="1"/>
        <v>-4.3</v>
      </c>
      <c r="N8" s="1">
        <f t="shared" si="2"/>
        <v>6</v>
      </c>
      <c r="O8" s="1">
        <f t="shared" si="3"/>
        <v>12</v>
      </c>
      <c r="P8" s="1">
        <f t="shared" si="4"/>
        <v>2.7</v>
      </c>
      <c r="Q8" s="1">
        <f t="shared" si="5"/>
        <v>494.40000000000003</v>
      </c>
    </row>
    <row r="9" spans="1:17" x14ac:dyDescent="0.25">
      <c r="A9" s="1">
        <v>2</v>
      </c>
      <c r="B9" s="1">
        <v>16</v>
      </c>
      <c r="C9" t="s">
        <v>35</v>
      </c>
      <c r="D9" t="s">
        <v>36</v>
      </c>
      <c r="E9" s="1" t="s">
        <v>511</v>
      </c>
      <c r="F9" s="1">
        <v>22</v>
      </c>
      <c r="G9" s="1">
        <v>7</v>
      </c>
      <c r="H9" s="1">
        <v>40</v>
      </c>
      <c r="I9" s="1">
        <v>18.2</v>
      </c>
      <c r="J9" s="1">
        <v>6.2</v>
      </c>
      <c r="K9" s="1">
        <v>14.6</v>
      </c>
      <c r="L9" s="1">
        <f t="shared" si="0"/>
        <v>484</v>
      </c>
      <c r="M9" s="1">
        <f t="shared" si="1"/>
        <v>2.5999999999999996</v>
      </c>
      <c r="N9" s="1">
        <f t="shared" si="2"/>
        <v>8</v>
      </c>
      <c r="O9" s="1">
        <f t="shared" si="3"/>
        <v>16</v>
      </c>
      <c r="P9" s="1">
        <f t="shared" si="4"/>
        <v>18.600000000000001</v>
      </c>
      <c r="Q9" s="1">
        <f t="shared" si="5"/>
        <v>489.2</v>
      </c>
    </row>
    <row r="10" spans="1:17" x14ac:dyDescent="0.25">
      <c r="A10" s="1">
        <v>3</v>
      </c>
      <c r="B10" s="1">
        <v>19</v>
      </c>
      <c r="C10" t="s">
        <v>41</v>
      </c>
      <c r="D10" t="s">
        <v>19</v>
      </c>
      <c r="E10" s="1" t="s">
        <v>511</v>
      </c>
      <c r="F10" s="1">
        <v>26</v>
      </c>
      <c r="G10" s="1">
        <v>8</v>
      </c>
      <c r="H10" s="1">
        <v>44</v>
      </c>
      <c r="I10" s="1">
        <v>21.9</v>
      </c>
      <c r="J10" s="1">
        <v>8.1999999999999993</v>
      </c>
      <c r="K10" s="1">
        <v>18.5</v>
      </c>
      <c r="L10" s="1">
        <f t="shared" si="0"/>
        <v>481</v>
      </c>
      <c r="M10" s="1">
        <f t="shared" si="1"/>
        <v>6.5</v>
      </c>
      <c r="N10" s="1">
        <f t="shared" si="2"/>
        <v>4</v>
      </c>
      <c r="O10" s="1">
        <f t="shared" si="3"/>
        <v>8</v>
      </c>
      <c r="P10" s="1">
        <f t="shared" si="4"/>
        <v>24.599999999999998</v>
      </c>
      <c r="Q10" s="1">
        <f t="shared" si="5"/>
        <v>483.9</v>
      </c>
    </row>
    <row r="11" spans="1:17" x14ac:dyDescent="0.25">
      <c r="A11" s="1">
        <v>3</v>
      </c>
      <c r="B11" s="1">
        <v>18</v>
      </c>
      <c r="C11" t="s">
        <v>39</v>
      </c>
      <c r="D11" t="s">
        <v>40</v>
      </c>
      <c r="E11" s="1" t="s">
        <v>511</v>
      </c>
      <c r="F11" s="1">
        <v>25</v>
      </c>
      <c r="G11" s="1">
        <v>6</v>
      </c>
      <c r="H11" s="1">
        <v>42</v>
      </c>
      <c r="I11" s="1">
        <v>20.399999999999999</v>
      </c>
      <c r="J11" s="1">
        <v>7</v>
      </c>
      <c r="K11" s="1">
        <v>14.9</v>
      </c>
      <c r="L11" s="1">
        <f t="shared" si="0"/>
        <v>482</v>
      </c>
      <c r="M11" s="1">
        <f t="shared" si="1"/>
        <v>2.9000000000000004</v>
      </c>
      <c r="N11" s="1">
        <f t="shared" si="2"/>
        <v>5</v>
      </c>
      <c r="O11" s="1">
        <f t="shared" si="3"/>
        <v>10</v>
      </c>
      <c r="P11" s="1">
        <f t="shared" si="4"/>
        <v>21</v>
      </c>
      <c r="Q11" s="1">
        <f t="shared" si="5"/>
        <v>479.7</v>
      </c>
    </row>
    <row r="12" spans="1:17" x14ac:dyDescent="0.25">
      <c r="A12" s="1">
        <v>2</v>
      </c>
      <c r="B12" s="1">
        <v>27</v>
      </c>
      <c r="C12" t="s">
        <v>53</v>
      </c>
      <c r="D12" t="s">
        <v>54</v>
      </c>
      <c r="E12" s="1" t="s">
        <v>511</v>
      </c>
      <c r="F12" s="1">
        <v>23</v>
      </c>
      <c r="G12" s="1">
        <v>17</v>
      </c>
      <c r="H12" s="1">
        <v>51</v>
      </c>
      <c r="I12" s="1">
        <v>29.7</v>
      </c>
      <c r="J12" s="1">
        <v>8.6</v>
      </c>
      <c r="K12" s="1">
        <v>15.4</v>
      </c>
      <c r="L12" s="1">
        <f t="shared" si="0"/>
        <v>473</v>
      </c>
      <c r="M12" s="1">
        <f t="shared" si="1"/>
        <v>3.4000000000000004</v>
      </c>
      <c r="N12" s="1">
        <f t="shared" si="2"/>
        <v>7</v>
      </c>
      <c r="O12" s="1">
        <f t="shared" si="3"/>
        <v>14</v>
      </c>
      <c r="P12" s="1">
        <f t="shared" si="4"/>
        <v>25.799999999999997</v>
      </c>
      <c r="Q12" s="1">
        <f t="shared" si="5"/>
        <v>471.4</v>
      </c>
    </row>
    <row r="13" spans="1:17" x14ac:dyDescent="0.25">
      <c r="A13" s="1">
        <v>3</v>
      </c>
      <c r="B13" s="1">
        <v>46</v>
      </c>
      <c r="C13" t="s">
        <v>80</v>
      </c>
      <c r="D13" t="s">
        <v>81</v>
      </c>
      <c r="E13" s="1" t="s">
        <v>511</v>
      </c>
      <c r="F13" s="1">
        <v>22</v>
      </c>
      <c r="G13" s="1">
        <v>31</v>
      </c>
      <c r="H13" s="1">
        <v>80</v>
      </c>
      <c r="I13" s="1">
        <v>51.4</v>
      </c>
      <c r="J13" s="1">
        <v>6.2</v>
      </c>
      <c r="K13" s="1">
        <v>17.899999999999999</v>
      </c>
      <c r="L13" s="1">
        <f t="shared" si="0"/>
        <v>454</v>
      </c>
      <c r="M13" s="1">
        <f t="shared" si="1"/>
        <v>5.8999999999999986</v>
      </c>
      <c r="N13" s="1">
        <f t="shared" si="2"/>
        <v>8</v>
      </c>
      <c r="O13" s="1">
        <f t="shared" si="3"/>
        <v>16</v>
      </c>
      <c r="P13" s="1">
        <f t="shared" si="4"/>
        <v>18.600000000000001</v>
      </c>
      <c r="Q13" s="1">
        <f t="shared" si="5"/>
        <v>469.09999999999997</v>
      </c>
    </row>
    <row r="14" spans="1:17" x14ac:dyDescent="0.25">
      <c r="A14" s="1">
        <v>4</v>
      </c>
      <c r="B14" s="1">
        <v>24</v>
      </c>
      <c r="C14" t="s">
        <v>49</v>
      </c>
      <c r="D14" t="s">
        <v>50</v>
      </c>
      <c r="E14" s="1" t="s">
        <v>511</v>
      </c>
      <c r="F14" s="1">
        <v>23</v>
      </c>
      <c r="G14" s="1">
        <v>9</v>
      </c>
      <c r="H14" s="1">
        <v>52</v>
      </c>
      <c r="I14" s="1">
        <v>26.3</v>
      </c>
      <c r="J14" s="1">
        <v>9.6999999999999993</v>
      </c>
      <c r="K14" s="1">
        <v>14.2</v>
      </c>
      <c r="L14" s="1">
        <f t="shared" si="0"/>
        <v>476</v>
      </c>
      <c r="M14" s="1">
        <f t="shared" si="1"/>
        <v>2.1999999999999993</v>
      </c>
      <c r="N14" s="1">
        <f t="shared" si="2"/>
        <v>7</v>
      </c>
      <c r="O14" s="1">
        <f t="shared" si="3"/>
        <v>14</v>
      </c>
      <c r="P14" s="1">
        <f t="shared" si="4"/>
        <v>29.099999999999998</v>
      </c>
      <c r="Q14" s="1">
        <f t="shared" si="5"/>
        <v>467.5</v>
      </c>
    </row>
    <row r="15" spans="1:17" x14ac:dyDescent="0.25">
      <c r="A15" s="1">
        <v>3</v>
      </c>
      <c r="B15" s="1">
        <v>30</v>
      </c>
      <c r="C15" t="s">
        <v>59</v>
      </c>
      <c r="D15" t="s">
        <v>58</v>
      </c>
      <c r="E15" s="1" t="s">
        <v>511</v>
      </c>
      <c r="F15" s="1">
        <v>22</v>
      </c>
      <c r="G15" s="1">
        <v>10</v>
      </c>
      <c r="H15" s="1">
        <v>51</v>
      </c>
      <c r="I15" s="1">
        <v>31.1</v>
      </c>
      <c r="J15" s="1">
        <v>10.4</v>
      </c>
      <c r="K15" s="1">
        <v>14.4</v>
      </c>
      <c r="L15" s="1">
        <f t="shared" si="0"/>
        <v>470</v>
      </c>
      <c r="M15" s="1">
        <f t="shared" si="1"/>
        <v>2.4000000000000004</v>
      </c>
      <c r="N15" s="1">
        <f t="shared" si="2"/>
        <v>8</v>
      </c>
      <c r="O15" s="1">
        <f t="shared" si="3"/>
        <v>16</v>
      </c>
      <c r="P15" s="1">
        <f t="shared" si="4"/>
        <v>31.200000000000003</v>
      </c>
      <c r="Q15" s="1">
        <f t="shared" si="5"/>
        <v>462</v>
      </c>
    </row>
    <row r="16" spans="1:17" x14ac:dyDescent="0.25">
      <c r="A16" s="1">
        <v>4</v>
      </c>
      <c r="B16" s="1">
        <v>21</v>
      </c>
      <c r="C16" t="s">
        <v>44</v>
      </c>
      <c r="D16" t="s">
        <v>45</v>
      </c>
      <c r="E16" s="1" t="s">
        <v>511</v>
      </c>
      <c r="F16" s="1">
        <v>22</v>
      </c>
      <c r="G16" s="1">
        <v>6</v>
      </c>
      <c r="H16" s="1">
        <v>57</v>
      </c>
      <c r="I16" s="1">
        <v>22.6</v>
      </c>
      <c r="J16" s="1">
        <v>10.4</v>
      </c>
      <c r="K16" s="1">
        <v>11.2</v>
      </c>
      <c r="L16" s="1">
        <f t="shared" si="0"/>
        <v>479</v>
      </c>
      <c r="M16" s="1">
        <f t="shared" si="1"/>
        <v>-0.80000000000000071</v>
      </c>
      <c r="N16" s="1">
        <f t="shared" si="2"/>
        <v>8</v>
      </c>
      <c r="O16" s="1">
        <f t="shared" si="3"/>
        <v>16</v>
      </c>
      <c r="P16" s="1">
        <f t="shared" si="4"/>
        <v>31.200000000000003</v>
      </c>
      <c r="Q16" s="1">
        <f t="shared" si="5"/>
        <v>461.40000000000003</v>
      </c>
    </row>
    <row r="17" spans="1:17" x14ac:dyDescent="0.25">
      <c r="A17" s="1">
        <v>3</v>
      </c>
      <c r="B17" s="1">
        <v>44</v>
      </c>
      <c r="C17" t="s">
        <v>78</v>
      </c>
      <c r="D17" t="s">
        <v>63</v>
      </c>
      <c r="E17" s="1" t="s">
        <v>511</v>
      </c>
      <c r="F17" s="1">
        <v>23</v>
      </c>
      <c r="G17" s="1">
        <v>21</v>
      </c>
      <c r="H17" s="1">
        <v>60</v>
      </c>
      <c r="I17" s="1">
        <v>48.5</v>
      </c>
      <c r="J17" s="1">
        <v>9.5</v>
      </c>
      <c r="K17" s="1">
        <v>17.7</v>
      </c>
      <c r="L17" s="1">
        <f t="shared" si="0"/>
        <v>456</v>
      </c>
      <c r="M17" s="1">
        <f t="shared" si="1"/>
        <v>5.6999999999999993</v>
      </c>
      <c r="N17" s="1">
        <f t="shared" si="2"/>
        <v>7</v>
      </c>
      <c r="O17" s="1">
        <f t="shared" si="3"/>
        <v>14</v>
      </c>
      <c r="P17" s="1">
        <f t="shared" si="4"/>
        <v>28.5</v>
      </c>
      <c r="Q17" s="1">
        <f t="shared" si="5"/>
        <v>458.6</v>
      </c>
    </row>
    <row r="18" spans="1:17" x14ac:dyDescent="0.25">
      <c r="A18" s="1">
        <v>3</v>
      </c>
      <c r="B18" s="1">
        <v>20</v>
      </c>
      <c r="C18" t="s">
        <v>42</v>
      </c>
      <c r="D18" t="s">
        <v>43</v>
      </c>
      <c r="E18" s="1" t="s">
        <v>511</v>
      </c>
      <c r="F18" s="1">
        <v>21</v>
      </c>
      <c r="G18" s="1">
        <v>5</v>
      </c>
      <c r="H18" s="1">
        <v>52</v>
      </c>
      <c r="I18" s="1">
        <v>22.4</v>
      </c>
      <c r="J18" s="1">
        <v>11</v>
      </c>
      <c r="K18" s="1">
        <v>8.5</v>
      </c>
      <c r="L18" s="1">
        <f t="shared" si="0"/>
        <v>480</v>
      </c>
      <c r="M18" s="1">
        <f t="shared" si="1"/>
        <v>-3.5</v>
      </c>
      <c r="N18" s="1">
        <f t="shared" si="2"/>
        <v>9</v>
      </c>
      <c r="O18" s="1">
        <f t="shared" si="3"/>
        <v>18</v>
      </c>
      <c r="P18" s="1">
        <f t="shared" si="4"/>
        <v>33</v>
      </c>
      <c r="Q18" s="1">
        <f t="shared" si="5"/>
        <v>454.5</v>
      </c>
    </row>
    <row r="19" spans="1:17" x14ac:dyDescent="0.25">
      <c r="A19" s="1">
        <v>4</v>
      </c>
      <c r="B19" s="1">
        <v>34</v>
      </c>
      <c r="C19" t="s">
        <v>64</v>
      </c>
      <c r="D19" t="s">
        <v>65</v>
      </c>
      <c r="E19" s="1" t="s">
        <v>511</v>
      </c>
      <c r="F19" s="1">
        <v>25</v>
      </c>
      <c r="G19" s="1">
        <v>11</v>
      </c>
      <c r="H19" s="1">
        <v>57</v>
      </c>
      <c r="I19" s="1">
        <v>33.799999999999997</v>
      </c>
      <c r="J19" s="1">
        <v>11.7</v>
      </c>
      <c r="K19" s="1">
        <v>16.5</v>
      </c>
      <c r="L19" s="1">
        <f t="shared" si="0"/>
        <v>466</v>
      </c>
      <c r="M19" s="1">
        <f t="shared" si="1"/>
        <v>4.5</v>
      </c>
      <c r="N19" s="1">
        <f t="shared" si="2"/>
        <v>5</v>
      </c>
      <c r="O19" s="1">
        <f t="shared" si="3"/>
        <v>10</v>
      </c>
      <c r="P19" s="1">
        <f t="shared" si="4"/>
        <v>35.099999999999994</v>
      </c>
      <c r="Q19" s="1">
        <f t="shared" si="5"/>
        <v>454.4</v>
      </c>
    </row>
    <row r="20" spans="1:17" x14ac:dyDescent="0.25">
      <c r="A20" s="1">
        <v>4</v>
      </c>
      <c r="B20" s="1">
        <v>35</v>
      </c>
      <c r="C20" t="s">
        <v>66</v>
      </c>
      <c r="D20" t="s">
        <v>21</v>
      </c>
      <c r="E20" s="1" t="s">
        <v>511</v>
      </c>
      <c r="F20" s="1">
        <v>21</v>
      </c>
      <c r="G20" s="1">
        <v>17</v>
      </c>
      <c r="H20" s="1">
        <v>57</v>
      </c>
      <c r="I20" s="1">
        <v>34.200000000000003</v>
      </c>
      <c r="J20" s="1">
        <v>11.1</v>
      </c>
      <c r="K20" s="1">
        <v>13.5</v>
      </c>
      <c r="L20" s="1">
        <f t="shared" si="0"/>
        <v>465</v>
      </c>
      <c r="M20" s="1">
        <f t="shared" si="1"/>
        <v>1.5</v>
      </c>
      <c r="N20" s="1">
        <f t="shared" si="2"/>
        <v>9</v>
      </c>
      <c r="O20" s="1">
        <f t="shared" si="3"/>
        <v>18</v>
      </c>
      <c r="P20" s="1">
        <f t="shared" si="4"/>
        <v>33.299999999999997</v>
      </c>
      <c r="Q20" s="1">
        <f t="shared" si="5"/>
        <v>454.2</v>
      </c>
    </row>
    <row r="21" spans="1:17" x14ac:dyDescent="0.25">
      <c r="A21" s="1">
        <v>4</v>
      </c>
      <c r="B21" s="1">
        <v>36</v>
      </c>
      <c r="C21" t="s">
        <v>67</v>
      </c>
      <c r="D21" t="s">
        <v>68</v>
      </c>
      <c r="E21" s="1" t="s">
        <v>511</v>
      </c>
      <c r="F21" s="1">
        <v>24</v>
      </c>
      <c r="G21" s="1">
        <v>8</v>
      </c>
      <c r="H21" s="1">
        <v>59</v>
      </c>
      <c r="I21" s="1">
        <v>35.299999999999997</v>
      </c>
      <c r="J21" s="1">
        <v>12.8</v>
      </c>
      <c r="K21" s="1">
        <v>16.600000000000001</v>
      </c>
      <c r="L21" s="1">
        <f t="shared" si="0"/>
        <v>464</v>
      </c>
      <c r="M21" s="1">
        <f t="shared" si="1"/>
        <v>4.6000000000000014</v>
      </c>
      <c r="N21" s="1">
        <f t="shared" si="2"/>
        <v>6</v>
      </c>
      <c r="O21" s="1">
        <f t="shared" si="3"/>
        <v>12</v>
      </c>
      <c r="P21" s="1">
        <f t="shared" si="4"/>
        <v>38.400000000000006</v>
      </c>
      <c r="Q21" s="1">
        <f t="shared" si="5"/>
        <v>451.4</v>
      </c>
    </row>
    <row r="22" spans="1:17" x14ac:dyDescent="0.25">
      <c r="A22" s="1">
        <v>5</v>
      </c>
      <c r="B22" s="1">
        <v>52</v>
      </c>
      <c r="C22" t="s">
        <v>88</v>
      </c>
      <c r="D22" t="s">
        <v>25</v>
      </c>
      <c r="E22" s="1" t="s">
        <v>511</v>
      </c>
      <c r="F22" s="1">
        <v>25</v>
      </c>
      <c r="G22" s="1">
        <v>40</v>
      </c>
      <c r="H22" s="1">
        <v>98</v>
      </c>
      <c r="I22" s="1">
        <v>56.2</v>
      </c>
      <c r="J22" s="1">
        <v>5</v>
      </c>
      <c r="K22" s="1">
        <v>13.7</v>
      </c>
      <c r="L22" s="1">
        <f t="shared" si="0"/>
        <v>448</v>
      </c>
      <c r="M22" s="1">
        <f t="shared" si="1"/>
        <v>1.6999999999999993</v>
      </c>
      <c r="N22" s="1">
        <f t="shared" si="2"/>
        <v>5</v>
      </c>
      <c r="O22" s="1">
        <f t="shared" si="3"/>
        <v>10</v>
      </c>
      <c r="P22" s="1">
        <f t="shared" si="4"/>
        <v>15</v>
      </c>
      <c r="Q22" s="1">
        <f t="shared" si="5"/>
        <v>448.1</v>
      </c>
    </row>
    <row r="23" spans="1:17" x14ac:dyDescent="0.25">
      <c r="A23" s="1">
        <v>5</v>
      </c>
      <c r="B23" s="1">
        <v>63</v>
      </c>
      <c r="C23" t="s">
        <v>99</v>
      </c>
      <c r="D23" t="s">
        <v>56</v>
      </c>
      <c r="E23" s="1" t="s">
        <v>511</v>
      </c>
      <c r="F23" s="1">
        <v>23</v>
      </c>
      <c r="G23" s="1">
        <v>57</v>
      </c>
      <c r="H23" s="1">
        <v>95</v>
      </c>
      <c r="I23" s="1">
        <v>68.3</v>
      </c>
      <c r="J23" s="1">
        <v>10.1</v>
      </c>
      <c r="K23" s="1">
        <v>13.3</v>
      </c>
      <c r="L23" s="1">
        <f t="shared" si="0"/>
        <v>437</v>
      </c>
      <c r="M23" s="1">
        <f t="shared" si="1"/>
        <v>1.3000000000000007</v>
      </c>
      <c r="N23" s="1">
        <f t="shared" si="2"/>
        <v>7</v>
      </c>
      <c r="O23" s="1">
        <f t="shared" si="3"/>
        <v>14</v>
      </c>
      <c r="P23" s="1">
        <f t="shared" si="4"/>
        <v>30.299999999999997</v>
      </c>
      <c r="Q23" s="1">
        <f t="shared" si="5"/>
        <v>424.59999999999997</v>
      </c>
    </row>
    <row r="24" spans="1:17" x14ac:dyDescent="0.25">
      <c r="A24" s="1">
        <v>5</v>
      </c>
      <c r="B24" s="1">
        <v>65</v>
      </c>
      <c r="C24" t="s">
        <v>101</v>
      </c>
      <c r="D24" t="s">
        <v>28</v>
      </c>
      <c r="E24" s="1" t="s">
        <v>511</v>
      </c>
      <c r="F24" s="1">
        <v>26</v>
      </c>
      <c r="G24" s="1">
        <v>51</v>
      </c>
      <c r="H24" s="1">
        <v>109</v>
      </c>
      <c r="I24" s="1">
        <v>68.900000000000006</v>
      </c>
      <c r="J24" s="1">
        <v>13.2</v>
      </c>
      <c r="K24" s="1">
        <v>15.7</v>
      </c>
      <c r="L24" s="1">
        <f t="shared" si="0"/>
        <v>435</v>
      </c>
      <c r="M24" s="1">
        <f t="shared" si="1"/>
        <v>3.6999999999999993</v>
      </c>
      <c r="N24" s="1">
        <f t="shared" si="2"/>
        <v>4</v>
      </c>
      <c r="O24" s="1">
        <f t="shared" si="3"/>
        <v>8</v>
      </c>
      <c r="P24" s="1">
        <f t="shared" si="4"/>
        <v>39.599999999999994</v>
      </c>
      <c r="Q24" s="1">
        <f t="shared" si="5"/>
        <v>414.5</v>
      </c>
    </row>
    <row r="25" spans="1:17" x14ac:dyDescent="0.25">
      <c r="A25" s="1">
        <v>5</v>
      </c>
      <c r="B25" s="1">
        <v>71</v>
      </c>
      <c r="C25" t="s">
        <v>108</v>
      </c>
      <c r="D25" t="s">
        <v>77</v>
      </c>
      <c r="E25" s="1" t="s">
        <v>511</v>
      </c>
      <c r="F25" s="1">
        <v>27</v>
      </c>
      <c r="G25" s="1">
        <v>60</v>
      </c>
      <c r="H25" s="1">
        <v>111</v>
      </c>
      <c r="I25" s="1">
        <v>77.3</v>
      </c>
      <c r="J25" s="1">
        <v>14.9</v>
      </c>
      <c r="K25" s="1">
        <v>13.2</v>
      </c>
      <c r="L25" s="1">
        <f t="shared" si="0"/>
        <v>429</v>
      </c>
      <c r="M25" s="1">
        <f t="shared" si="1"/>
        <v>1.1999999999999993</v>
      </c>
      <c r="N25" s="1">
        <f t="shared" si="2"/>
        <v>3</v>
      </c>
      <c r="O25" s="1">
        <f t="shared" si="3"/>
        <v>6</v>
      </c>
      <c r="P25" s="1">
        <f t="shared" si="4"/>
        <v>44.7</v>
      </c>
      <c r="Q25" s="1">
        <f t="shared" si="5"/>
        <v>393.90000000000003</v>
      </c>
    </row>
    <row r="26" spans="1:17" x14ac:dyDescent="0.25">
      <c r="A26" s="1">
        <v>5</v>
      </c>
      <c r="B26" s="1">
        <v>88</v>
      </c>
      <c r="C26" t="s">
        <v>126</v>
      </c>
      <c r="D26" t="s">
        <v>56</v>
      </c>
      <c r="E26" s="1" t="s">
        <v>511</v>
      </c>
      <c r="F26" s="1">
        <v>26</v>
      </c>
      <c r="G26" s="1">
        <v>83</v>
      </c>
      <c r="H26" s="1">
        <v>130</v>
      </c>
      <c r="I26" s="1">
        <v>97.3</v>
      </c>
      <c r="J26" s="1">
        <v>11.4</v>
      </c>
      <c r="K26" s="1">
        <v>10.199999999999999</v>
      </c>
      <c r="L26" s="1">
        <f t="shared" si="0"/>
        <v>412</v>
      </c>
      <c r="M26" s="1">
        <f t="shared" si="1"/>
        <v>-1.8000000000000007</v>
      </c>
      <c r="N26" s="1">
        <f t="shared" si="2"/>
        <v>4</v>
      </c>
      <c r="O26" s="1">
        <f t="shared" si="3"/>
        <v>8</v>
      </c>
      <c r="P26" s="1">
        <f t="shared" si="4"/>
        <v>34.200000000000003</v>
      </c>
      <c r="Q26" s="1">
        <f t="shared" si="5"/>
        <v>380.40000000000003</v>
      </c>
    </row>
    <row r="27" spans="1:17" x14ac:dyDescent="0.25">
      <c r="A27" s="1">
        <v>6</v>
      </c>
      <c r="B27" s="1">
        <v>76</v>
      </c>
      <c r="C27" t="s">
        <v>113</v>
      </c>
      <c r="D27" t="s">
        <v>38</v>
      </c>
      <c r="E27" s="1" t="s">
        <v>511</v>
      </c>
      <c r="F27" s="1">
        <v>27</v>
      </c>
      <c r="G27" s="1">
        <v>57</v>
      </c>
      <c r="H27" s="1">
        <v>144</v>
      </c>
      <c r="I27" s="1">
        <v>83.5</v>
      </c>
      <c r="J27" s="1">
        <v>21.4</v>
      </c>
      <c r="K27" s="1">
        <v>12.8</v>
      </c>
      <c r="L27" s="1">
        <f t="shared" si="0"/>
        <v>424</v>
      </c>
      <c r="M27" s="1">
        <f t="shared" si="1"/>
        <v>0.80000000000000071</v>
      </c>
      <c r="N27" s="1">
        <f t="shared" si="2"/>
        <v>3</v>
      </c>
      <c r="O27" s="1">
        <f t="shared" si="3"/>
        <v>6</v>
      </c>
      <c r="P27" s="1">
        <f t="shared" si="4"/>
        <v>64.199999999999989</v>
      </c>
      <c r="Q27" s="1">
        <f t="shared" si="5"/>
        <v>368.2</v>
      </c>
    </row>
    <row r="28" spans="1:17" x14ac:dyDescent="0.25">
      <c r="A28" s="1">
        <v>6</v>
      </c>
      <c r="B28" s="1">
        <v>94</v>
      </c>
      <c r="C28" t="s">
        <v>133</v>
      </c>
      <c r="D28" t="s">
        <v>85</v>
      </c>
      <c r="E28" s="1" t="s">
        <v>511</v>
      </c>
      <c r="F28" s="1">
        <v>29</v>
      </c>
      <c r="G28" s="1">
        <v>66</v>
      </c>
      <c r="H28" s="1">
        <v>146</v>
      </c>
      <c r="I28" s="1">
        <v>101.5</v>
      </c>
      <c r="J28" s="1">
        <v>16.600000000000001</v>
      </c>
      <c r="K28" s="1">
        <v>15</v>
      </c>
      <c r="L28" s="1">
        <f t="shared" si="0"/>
        <v>406</v>
      </c>
      <c r="M28" s="1">
        <f t="shared" si="1"/>
        <v>3</v>
      </c>
      <c r="N28" s="1">
        <f t="shared" si="2"/>
        <v>1</v>
      </c>
      <c r="O28" s="1">
        <f t="shared" si="3"/>
        <v>2</v>
      </c>
      <c r="P28" s="1">
        <f t="shared" si="4"/>
        <v>49.800000000000004</v>
      </c>
      <c r="Q28" s="1">
        <f t="shared" si="5"/>
        <v>367.2</v>
      </c>
    </row>
    <row r="29" spans="1:17" x14ac:dyDescent="0.25">
      <c r="A29" s="1">
        <v>5</v>
      </c>
      <c r="B29" s="1">
        <v>119</v>
      </c>
      <c r="C29" t="s">
        <v>159</v>
      </c>
      <c r="D29" t="s">
        <v>15</v>
      </c>
      <c r="E29" s="1" t="s">
        <v>511</v>
      </c>
      <c r="F29" s="1">
        <v>24</v>
      </c>
      <c r="G29" s="1">
        <v>80</v>
      </c>
      <c r="H29" s="1">
        <v>182</v>
      </c>
      <c r="I29" s="1">
        <v>127.1</v>
      </c>
      <c r="J29" s="1">
        <v>11.1</v>
      </c>
      <c r="K29" s="1">
        <v>12.1</v>
      </c>
      <c r="L29" s="1">
        <f t="shared" si="0"/>
        <v>381</v>
      </c>
      <c r="M29" s="1">
        <f t="shared" si="1"/>
        <v>9.9999999999999645E-2</v>
      </c>
      <c r="N29" s="1">
        <f t="shared" si="2"/>
        <v>6</v>
      </c>
      <c r="O29" s="1">
        <f t="shared" si="3"/>
        <v>12</v>
      </c>
      <c r="P29" s="1">
        <f t="shared" si="4"/>
        <v>33.299999999999997</v>
      </c>
      <c r="Q29" s="1">
        <f t="shared" si="5"/>
        <v>360</v>
      </c>
    </row>
    <row r="30" spans="1:17" x14ac:dyDescent="0.25">
      <c r="A30" s="1">
        <v>6</v>
      </c>
      <c r="B30" s="1">
        <v>80</v>
      </c>
      <c r="C30" t="s">
        <v>117</v>
      </c>
      <c r="D30" t="s">
        <v>118</v>
      </c>
      <c r="E30" s="1" t="s">
        <v>511</v>
      </c>
      <c r="F30" s="1">
        <v>24</v>
      </c>
      <c r="G30" s="1">
        <v>59</v>
      </c>
      <c r="H30" s="1">
        <v>186</v>
      </c>
      <c r="I30" s="1">
        <v>89.5</v>
      </c>
      <c r="J30" s="1">
        <v>21.5</v>
      </c>
      <c r="K30" s="1">
        <v>9.1</v>
      </c>
      <c r="L30" s="1">
        <f t="shared" si="0"/>
        <v>420</v>
      </c>
      <c r="M30" s="1">
        <f t="shared" si="1"/>
        <v>-2.9000000000000004</v>
      </c>
      <c r="N30" s="1">
        <f t="shared" si="2"/>
        <v>6</v>
      </c>
      <c r="O30" s="1">
        <f t="shared" si="3"/>
        <v>12</v>
      </c>
      <c r="P30" s="1">
        <f t="shared" si="4"/>
        <v>64.5</v>
      </c>
      <c r="Q30" s="1">
        <f t="shared" si="5"/>
        <v>358.8</v>
      </c>
    </row>
    <row r="31" spans="1:17" x14ac:dyDescent="0.25">
      <c r="A31" s="1">
        <v>6</v>
      </c>
      <c r="B31" s="1">
        <v>99</v>
      </c>
      <c r="C31" t="s">
        <v>138</v>
      </c>
      <c r="D31" t="s">
        <v>75</v>
      </c>
      <c r="E31" s="1" t="s">
        <v>511</v>
      </c>
      <c r="F31" s="1">
        <v>25</v>
      </c>
      <c r="G31" s="1">
        <v>61</v>
      </c>
      <c r="H31" s="1">
        <v>168</v>
      </c>
      <c r="I31" s="1">
        <v>106</v>
      </c>
      <c r="J31" s="1">
        <v>20.5</v>
      </c>
      <c r="K31" s="1">
        <v>12.7</v>
      </c>
      <c r="L31" s="1">
        <f t="shared" si="0"/>
        <v>401</v>
      </c>
      <c r="M31" s="1">
        <f t="shared" si="1"/>
        <v>0.69999999999999929</v>
      </c>
      <c r="N31" s="1">
        <f t="shared" si="2"/>
        <v>5</v>
      </c>
      <c r="O31" s="1">
        <f t="shared" si="3"/>
        <v>10</v>
      </c>
      <c r="P31" s="1">
        <f t="shared" si="4"/>
        <v>61.5</v>
      </c>
      <c r="Q31" s="1">
        <f t="shared" si="5"/>
        <v>351.6</v>
      </c>
    </row>
    <row r="32" spans="1:17" x14ac:dyDescent="0.25">
      <c r="A32" s="1">
        <v>6</v>
      </c>
      <c r="B32" s="1">
        <v>101</v>
      </c>
      <c r="C32" t="s">
        <v>140</v>
      </c>
      <c r="D32" t="s">
        <v>34</v>
      </c>
      <c r="E32" s="1" t="s">
        <v>511</v>
      </c>
      <c r="F32" s="1">
        <v>23</v>
      </c>
      <c r="G32" s="1">
        <v>80</v>
      </c>
      <c r="H32" s="1">
        <v>176</v>
      </c>
      <c r="I32" s="1">
        <v>109.3</v>
      </c>
      <c r="J32" s="1">
        <v>18.100000000000001</v>
      </c>
      <c r="K32" s="1">
        <v>9</v>
      </c>
      <c r="L32" s="1">
        <f t="shared" si="0"/>
        <v>399</v>
      </c>
      <c r="M32" s="1">
        <f t="shared" si="1"/>
        <v>-3</v>
      </c>
      <c r="N32" s="1">
        <f t="shared" si="2"/>
        <v>7</v>
      </c>
      <c r="O32" s="1">
        <f t="shared" si="3"/>
        <v>14</v>
      </c>
      <c r="P32" s="1">
        <f t="shared" si="4"/>
        <v>54.300000000000004</v>
      </c>
      <c r="Q32" s="1">
        <f t="shared" si="5"/>
        <v>349.7</v>
      </c>
    </row>
    <row r="33" spans="1:17" x14ac:dyDescent="0.25">
      <c r="A33" s="1">
        <v>6</v>
      </c>
      <c r="B33" s="1">
        <v>102</v>
      </c>
      <c r="C33" t="s">
        <v>141</v>
      </c>
      <c r="D33" t="s">
        <v>38</v>
      </c>
      <c r="E33" s="1" t="s">
        <v>511</v>
      </c>
      <c r="F33" s="1">
        <v>24</v>
      </c>
      <c r="G33" s="1">
        <v>66</v>
      </c>
      <c r="H33" s="1">
        <v>186</v>
      </c>
      <c r="I33" s="1">
        <v>109.4</v>
      </c>
      <c r="J33" s="1">
        <v>18.600000000000001</v>
      </c>
      <c r="K33" s="1">
        <v>10.5</v>
      </c>
      <c r="L33" s="1">
        <f t="shared" si="0"/>
        <v>398</v>
      </c>
      <c r="M33" s="1">
        <f t="shared" si="1"/>
        <v>-1.5</v>
      </c>
      <c r="N33" s="1">
        <f t="shared" si="2"/>
        <v>6</v>
      </c>
      <c r="O33" s="1">
        <f t="shared" si="3"/>
        <v>12</v>
      </c>
      <c r="P33" s="1">
        <f t="shared" si="4"/>
        <v>55.800000000000004</v>
      </c>
      <c r="Q33" s="1">
        <f t="shared" si="5"/>
        <v>349.7</v>
      </c>
    </row>
    <row r="34" spans="1:17" x14ac:dyDescent="0.25">
      <c r="A34" s="1">
        <v>5</v>
      </c>
      <c r="B34" s="1">
        <v>96</v>
      </c>
      <c r="C34" t="s">
        <v>135</v>
      </c>
      <c r="D34" t="s">
        <v>129</v>
      </c>
      <c r="E34" s="1" t="s">
        <v>511</v>
      </c>
      <c r="F34" s="1">
        <v>24</v>
      </c>
      <c r="G34" s="1">
        <v>61</v>
      </c>
      <c r="H34" s="1">
        <v>202</v>
      </c>
      <c r="I34" s="1">
        <v>103.9</v>
      </c>
      <c r="J34" s="1">
        <v>31.8</v>
      </c>
      <c r="K34" s="1">
        <v>16.399999999999999</v>
      </c>
      <c r="L34" s="1">
        <f t="shared" ref="L34:L65" si="6">500-B34</f>
        <v>404</v>
      </c>
      <c r="M34" s="1">
        <f t="shared" ref="M34:M65" si="7">K34-12</f>
        <v>4.3999999999999986</v>
      </c>
      <c r="N34" s="1">
        <f t="shared" ref="N34:N65" si="8">30-F34</f>
        <v>6</v>
      </c>
      <c r="O34" s="1">
        <f t="shared" ref="O34:O65" si="9">N34*2</f>
        <v>12</v>
      </c>
      <c r="P34" s="1">
        <f t="shared" ref="P34:P65" si="10">J34*3</f>
        <v>95.4</v>
      </c>
      <c r="Q34" s="1">
        <f t="shared" ref="Q34:Q65" si="11">L34+(M34*3)+O34-P34</f>
        <v>333.79999999999995</v>
      </c>
    </row>
    <row r="35" spans="1:17" x14ac:dyDescent="0.25">
      <c r="A35" s="1">
        <v>6</v>
      </c>
      <c r="B35" s="1">
        <v>106</v>
      </c>
      <c r="C35" t="s">
        <v>145</v>
      </c>
      <c r="D35" t="s">
        <v>40</v>
      </c>
      <c r="E35" s="1" t="s">
        <v>511</v>
      </c>
      <c r="F35" s="1">
        <v>23</v>
      </c>
      <c r="G35" s="1">
        <v>84</v>
      </c>
      <c r="H35" s="1">
        <v>195</v>
      </c>
      <c r="I35" s="1">
        <v>114.6</v>
      </c>
      <c r="J35" s="1">
        <v>24.4</v>
      </c>
      <c r="K35" s="1">
        <v>7.5</v>
      </c>
      <c r="L35" s="1">
        <f t="shared" si="6"/>
        <v>394</v>
      </c>
      <c r="M35" s="1">
        <f t="shared" si="7"/>
        <v>-4.5</v>
      </c>
      <c r="N35" s="1">
        <f t="shared" si="8"/>
        <v>7</v>
      </c>
      <c r="O35" s="1">
        <f t="shared" si="9"/>
        <v>14</v>
      </c>
      <c r="P35" s="1">
        <f t="shared" si="10"/>
        <v>73.199999999999989</v>
      </c>
      <c r="Q35" s="1">
        <f t="shared" si="11"/>
        <v>321.3</v>
      </c>
    </row>
    <row r="36" spans="1:17" x14ac:dyDescent="0.25">
      <c r="A36" s="1">
        <v>6</v>
      </c>
      <c r="B36" s="1">
        <v>120</v>
      </c>
      <c r="C36" t="s">
        <v>160</v>
      </c>
      <c r="D36" t="s">
        <v>63</v>
      </c>
      <c r="E36" s="1" t="s">
        <v>511</v>
      </c>
      <c r="F36" s="1">
        <v>25</v>
      </c>
      <c r="G36" s="1">
        <v>97</v>
      </c>
      <c r="H36" s="1">
        <v>175</v>
      </c>
      <c r="I36" s="1">
        <v>127.7</v>
      </c>
      <c r="J36" s="1">
        <v>19.3</v>
      </c>
      <c r="K36" s="1">
        <v>5.8</v>
      </c>
      <c r="L36" s="1">
        <f t="shared" si="6"/>
        <v>380</v>
      </c>
      <c r="M36" s="1">
        <f t="shared" si="7"/>
        <v>-6.2</v>
      </c>
      <c r="N36" s="1">
        <f t="shared" si="8"/>
        <v>5</v>
      </c>
      <c r="O36" s="1">
        <f t="shared" si="9"/>
        <v>10</v>
      </c>
      <c r="P36" s="1">
        <f t="shared" si="10"/>
        <v>57.900000000000006</v>
      </c>
      <c r="Q36" s="1">
        <f t="shared" si="11"/>
        <v>313.5</v>
      </c>
    </row>
    <row r="37" spans="1:17" x14ac:dyDescent="0.25">
      <c r="A37" s="1">
        <v>4</v>
      </c>
      <c r="B37" s="1">
        <v>92</v>
      </c>
      <c r="C37" t="s">
        <v>131</v>
      </c>
      <c r="D37" t="s">
        <v>32</v>
      </c>
      <c r="E37" s="1" t="s">
        <v>511</v>
      </c>
      <c r="F37" s="1">
        <v>28</v>
      </c>
      <c r="G37" s="1">
        <v>66</v>
      </c>
      <c r="H37" s="1">
        <v>210</v>
      </c>
      <c r="I37" s="1">
        <v>100.2</v>
      </c>
      <c r="J37" s="1">
        <v>33.700000000000003</v>
      </c>
      <c r="K37" s="1">
        <v>12.5</v>
      </c>
      <c r="L37" s="1">
        <f t="shared" si="6"/>
        <v>408</v>
      </c>
      <c r="M37" s="1">
        <f t="shared" si="7"/>
        <v>0.5</v>
      </c>
      <c r="N37" s="1">
        <f t="shared" si="8"/>
        <v>2</v>
      </c>
      <c r="O37" s="1">
        <f t="shared" si="9"/>
        <v>4</v>
      </c>
      <c r="P37" s="1">
        <f t="shared" si="10"/>
        <v>101.10000000000001</v>
      </c>
      <c r="Q37" s="1">
        <f t="shared" si="11"/>
        <v>312.39999999999998</v>
      </c>
    </row>
    <row r="38" spans="1:17" x14ac:dyDescent="0.25">
      <c r="A38" s="1">
        <v>6</v>
      </c>
      <c r="B38" s="1">
        <v>126</v>
      </c>
      <c r="C38" t="s">
        <v>166</v>
      </c>
      <c r="D38" t="s">
        <v>13</v>
      </c>
      <c r="E38" s="1" t="s">
        <v>511</v>
      </c>
      <c r="F38" s="1">
        <v>22</v>
      </c>
      <c r="G38" s="1">
        <v>89</v>
      </c>
      <c r="H38" s="1">
        <v>190</v>
      </c>
      <c r="I38" s="1">
        <v>137.19999999999999</v>
      </c>
      <c r="J38" s="1">
        <v>25.9</v>
      </c>
      <c r="K38" s="1">
        <v>6.7</v>
      </c>
      <c r="L38" s="1">
        <f t="shared" si="6"/>
        <v>374</v>
      </c>
      <c r="M38" s="1">
        <f t="shared" si="7"/>
        <v>-5.3</v>
      </c>
      <c r="N38" s="1">
        <f t="shared" si="8"/>
        <v>8</v>
      </c>
      <c r="O38" s="1">
        <f t="shared" si="9"/>
        <v>16</v>
      </c>
      <c r="P38" s="1">
        <f t="shared" si="10"/>
        <v>77.699999999999989</v>
      </c>
      <c r="Q38" s="1">
        <f t="shared" si="11"/>
        <v>296.40000000000003</v>
      </c>
    </row>
    <row r="39" spans="1:17" x14ac:dyDescent="0.25">
      <c r="A39" s="1">
        <v>6</v>
      </c>
      <c r="B39" s="1">
        <v>133</v>
      </c>
      <c r="C39" t="s">
        <v>173</v>
      </c>
      <c r="D39" t="s">
        <v>43</v>
      </c>
      <c r="E39" s="1" t="s">
        <v>511</v>
      </c>
      <c r="F39" s="1">
        <v>23</v>
      </c>
      <c r="G39" s="1">
        <v>93</v>
      </c>
      <c r="H39" s="1">
        <v>188</v>
      </c>
      <c r="I39" s="1">
        <v>135.19999999999999</v>
      </c>
      <c r="J39" s="1">
        <v>25.1</v>
      </c>
      <c r="K39" s="1">
        <v>8.6999999999999993</v>
      </c>
      <c r="L39" s="1">
        <f t="shared" si="6"/>
        <v>367</v>
      </c>
      <c r="M39" s="1">
        <f t="shared" si="7"/>
        <v>-3.3000000000000007</v>
      </c>
      <c r="N39" s="1">
        <f t="shared" si="8"/>
        <v>7</v>
      </c>
      <c r="O39" s="1">
        <f t="shared" si="9"/>
        <v>14</v>
      </c>
      <c r="P39" s="1">
        <f t="shared" si="10"/>
        <v>75.300000000000011</v>
      </c>
      <c r="Q39" s="1">
        <f t="shared" si="11"/>
        <v>295.8</v>
      </c>
    </row>
    <row r="40" spans="1:17" x14ac:dyDescent="0.25">
      <c r="A40" s="1">
        <v>6</v>
      </c>
      <c r="B40" s="1">
        <v>100</v>
      </c>
      <c r="C40" t="s">
        <v>139</v>
      </c>
      <c r="D40" t="s">
        <v>34</v>
      </c>
      <c r="E40" s="1" t="s">
        <v>511</v>
      </c>
      <c r="F40" s="1">
        <v>23</v>
      </c>
      <c r="G40" s="1">
        <v>59</v>
      </c>
      <c r="H40" s="1">
        <v>198</v>
      </c>
      <c r="I40" s="1">
        <v>108.6</v>
      </c>
      <c r="J40" s="1">
        <v>37.700000000000003</v>
      </c>
      <c r="K40" s="1">
        <v>7.8</v>
      </c>
      <c r="L40" s="1">
        <f t="shared" si="6"/>
        <v>400</v>
      </c>
      <c r="M40" s="1">
        <f t="shared" si="7"/>
        <v>-4.2</v>
      </c>
      <c r="N40" s="1">
        <f t="shared" si="8"/>
        <v>7</v>
      </c>
      <c r="O40" s="1">
        <f t="shared" si="9"/>
        <v>14</v>
      </c>
      <c r="P40" s="1">
        <f t="shared" si="10"/>
        <v>113.10000000000001</v>
      </c>
      <c r="Q40" s="1">
        <f t="shared" si="11"/>
        <v>288.29999999999995</v>
      </c>
    </row>
    <row r="41" spans="1:17" x14ac:dyDescent="0.25">
      <c r="A41" s="1">
        <v>7</v>
      </c>
      <c r="B41" s="1">
        <v>78</v>
      </c>
      <c r="C41" t="s">
        <v>115</v>
      </c>
      <c r="D41" t="s">
        <v>19</v>
      </c>
      <c r="E41" s="1" t="s">
        <v>511</v>
      </c>
      <c r="F41" s="1">
        <v>22</v>
      </c>
      <c r="G41" s="1">
        <v>46</v>
      </c>
      <c r="H41" s="1">
        <v>256</v>
      </c>
      <c r="I41" s="1">
        <v>85.5</v>
      </c>
      <c r="J41" s="1">
        <v>41.7</v>
      </c>
      <c r="K41" s="1">
        <v>3.7</v>
      </c>
      <c r="L41" s="1">
        <f t="shared" si="6"/>
        <v>422</v>
      </c>
      <c r="M41" s="1">
        <f t="shared" si="7"/>
        <v>-8.3000000000000007</v>
      </c>
      <c r="N41" s="1">
        <f t="shared" si="8"/>
        <v>8</v>
      </c>
      <c r="O41" s="1">
        <f t="shared" si="9"/>
        <v>16</v>
      </c>
      <c r="P41" s="1">
        <f t="shared" si="10"/>
        <v>125.10000000000001</v>
      </c>
      <c r="Q41" s="1">
        <f t="shared" si="11"/>
        <v>288</v>
      </c>
    </row>
    <row r="42" spans="1:17" x14ac:dyDescent="0.25">
      <c r="A42" s="1">
        <v>7</v>
      </c>
      <c r="B42" s="1">
        <v>144</v>
      </c>
      <c r="C42" t="s">
        <v>184</v>
      </c>
      <c r="D42" t="s">
        <v>58</v>
      </c>
      <c r="E42" s="1" t="s">
        <v>511</v>
      </c>
      <c r="F42" s="1">
        <v>27</v>
      </c>
      <c r="G42" s="1">
        <v>120</v>
      </c>
      <c r="H42" s="1">
        <v>237</v>
      </c>
      <c r="I42" s="1">
        <v>157.9</v>
      </c>
      <c r="J42" s="1">
        <v>32.700000000000003</v>
      </c>
      <c r="K42" s="1">
        <v>12</v>
      </c>
      <c r="L42" s="1">
        <f t="shared" si="6"/>
        <v>356</v>
      </c>
      <c r="M42" s="1">
        <f t="shared" si="7"/>
        <v>0</v>
      </c>
      <c r="N42" s="1">
        <f t="shared" si="8"/>
        <v>3</v>
      </c>
      <c r="O42" s="1">
        <f t="shared" si="9"/>
        <v>6</v>
      </c>
      <c r="P42" s="1">
        <f t="shared" si="10"/>
        <v>98.100000000000009</v>
      </c>
      <c r="Q42" s="1">
        <f t="shared" si="11"/>
        <v>263.89999999999998</v>
      </c>
    </row>
    <row r="43" spans="1:17" x14ac:dyDescent="0.25">
      <c r="A43" s="1">
        <v>5</v>
      </c>
      <c r="B43" s="1">
        <v>146</v>
      </c>
      <c r="C43" t="s">
        <v>186</v>
      </c>
      <c r="D43" t="s">
        <v>77</v>
      </c>
      <c r="E43" s="1" t="s">
        <v>511</v>
      </c>
      <c r="F43" s="1">
        <v>26</v>
      </c>
      <c r="G43" s="1">
        <v>115</v>
      </c>
      <c r="H43" s="1">
        <v>220</v>
      </c>
      <c r="I43" s="1">
        <v>146.5</v>
      </c>
      <c r="J43" s="1">
        <v>27.4</v>
      </c>
      <c r="K43" s="1">
        <v>6</v>
      </c>
      <c r="L43" s="1">
        <f t="shared" si="6"/>
        <v>354</v>
      </c>
      <c r="M43" s="1">
        <f t="shared" si="7"/>
        <v>-6</v>
      </c>
      <c r="N43" s="1">
        <f t="shared" si="8"/>
        <v>4</v>
      </c>
      <c r="O43" s="1">
        <f t="shared" si="9"/>
        <v>8</v>
      </c>
      <c r="P43" s="1">
        <f t="shared" si="10"/>
        <v>82.199999999999989</v>
      </c>
      <c r="Q43" s="1">
        <f t="shared" si="11"/>
        <v>261.8</v>
      </c>
    </row>
    <row r="44" spans="1:17" x14ac:dyDescent="0.25">
      <c r="A44" s="1">
        <v>7</v>
      </c>
      <c r="B44" s="1">
        <v>153</v>
      </c>
      <c r="C44" t="s">
        <v>193</v>
      </c>
      <c r="D44" t="s">
        <v>48</v>
      </c>
      <c r="E44" s="1" t="s">
        <v>511</v>
      </c>
      <c r="F44" s="1">
        <v>26</v>
      </c>
      <c r="G44" s="1">
        <v>60</v>
      </c>
      <c r="H44" s="1">
        <v>259</v>
      </c>
      <c r="I44" s="1">
        <v>171.9</v>
      </c>
      <c r="J44" s="1">
        <v>39.299999999999997</v>
      </c>
      <c r="K44" s="1">
        <v>10.9</v>
      </c>
      <c r="L44" s="1">
        <f t="shared" si="6"/>
        <v>347</v>
      </c>
      <c r="M44" s="1">
        <f t="shared" si="7"/>
        <v>-1.0999999999999996</v>
      </c>
      <c r="N44" s="1">
        <f t="shared" si="8"/>
        <v>4</v>
      </c>
      <c r="O44" s="1">
        <f t="shared" si="9"/>
        <v>8</v>
      </c>
      <c r="P44" s="1">
        <f t="shared" si="10"/>
        <v>117.89999999999999</v>
      </c>
      <c r="Q44" s="1">
        <f t="shared" si="11"/>
        <v>233.8</v>
      </c>
    </row>
    <row r="45" spans="1:17" x14ac:dyDescent="0.25">
      <c r="A45" s="1">
        <v>5</v>
      </c>
      <c r="B45" s="1">
        <v>156</v>
      </c>
      <c r="C45" t="s">
        <v>196</v>
      </c>
      <c r="D45" t="s">
        <v>19</v>
      </c>
      <c r="E45" s="1" t="s">
        <v>511</v>
      </c>
      <c r="F45" s="1">
        <v>25</v>
      </c>
      <c r="G45" s="1">
        <v>120</v>
      </c>
      <c r="H45" s="1">
        <v>274</v>
      </c>
      <c r="I45" s="1">
        <v>164.5</v>
      </c>
      <c r="J45" s="1">
        <v>38.299999999999997</v>
      </c>
      <c r="K45" s="1">
        <v>9.1</v>
      </c>
      <c r="L45" s="1">
        <f t="shared" si="6"/>
        <v>344</v>
      </c>
      <c r="M45" s="1">
        <f t="shared" si="7"/>
        <v>-2.9000000000000004</v>
      </c>
      <c r="N45" s="1">
        <f t="shared" si="8"/>
        <v>5</v>
      </c>
      <c r="O45" s="1">
        <f t="shared" si="9"/>
        <v>10</v>
      </c>
      <c r="P45" s="1">
        <f t="shared" si="10"/>
        <v>114.89999999999999</v>
      </c>
      <c r="Q45" s="1">
        <f t="shared" si="11"/>
        <v>230.40000000000003</v>
      </c>
    </row>
    <row r="46" spans="1:17" x14ac:dyDescent="0.25">
      <c r="A46" s="1">
        <v>7</v>
      </c>
      <c r="B46" s="1">
        <v>161</v>
      </c>
      <c r="C46" t="s">
        <v>201</v>
      </c>
      <c r="D46" t="s">
        <v>118</v>
      </c>
      <c r="E46" s="1" t="s">
        <v>511</v>
      </c>
      <c r="F46" s="1">
        <v>26</v>
      </c>
      <c r="G46" s="1">
        <v>120</v>
      </c>
      <c r="H46" s="1">
        <v>289</v>
      </c>
      <c r="I46" s="1">
        <v>171.5</v>
      </c>
      <c r="J46" s="1">
        <v>36.200000000000003</v>
      </c>
      <c r="K46" s="1">
        <v>8.4</v>
      </c>
      <c r="L46" s="1">
        <f t="shared" si="6"/>
        <v>339</v>
      </c>
      <c r="M46" s="1">
        <f t="shared" si="7"/>
        <v>-3.5999999999999996</v>
      </c>
      <c r="N46" s="1">
        <f t="shared" si="8"/>
        <v>4</v>
      </c>
      <c r="O46" s="1">
        <f t="shared" si="9"/>
        <v>8</v>
      </c>
      <c r="P46" s="1">
        <f t="shared" si="10"/>
        <v>108.60000000000001</v>
      </c>
      <c r="Q46" s="1">
        <f t="shared" si="11"/>
        <v>227.59999999999997</v>
      </c>
    </row>
    <row r="47" spans="1:17" x14ac:dyDescent="0.25">
      <c r="A47" s="1">
        <v>6</v>
      </c>
      <c r="B47" s="1">
        <v>152</v>
      </c>
      <c r="C47" t="s">
        <v>192</v>
      </c>
      <c r="D47" t="s">
        <v>45</v>
      </c>
      <c r="E47" s="1" t="s">
        <v>511</v>
      </c>
      <c r="F47" s="1">
        <v>25</v>
      </c>
      <c r="G47" s="1">
        <v>115</v>
      </c>
      <c r="H47" s="1">
        <v>353</v>
      </c>
      <c r="I47" s="1">
        <v>170</v>
      </c>
      <c r="J47" s="1">
        <v>39.5</v>
      </c>
      <c r="K47" s="1">
        <v>8</v>
      </c>
      <c r="L47" s="1">
        <f t="shared" si="6"/>
        <v>348</v>
      </c>
      <c r="M47" s="1">
        <f t="shared" si="7"/>
        <v>-4</v>
      </c>
      <c r="N47" s="1">
        <f t="shared" si="8"/>
        <v>5</v>
      </c>
      <c r="O47" s="1">
        <f t="shared" si="9"/>
        <v>10</v>
      </c>
      <c r="P47" s="1">
        <f t="shared" si="10"/>
        <v>118.5</v>
      </c>
      <c r="Q47" s="1">
        <f t="shared" si="11"/>
        <v>227.5</v>
      </c>
    </row>
    <row r="48" spans="1:17" x14ac:dyDescent="0.25">
      <c r="A48" s="1">
        <v>6</v>
      </c>
      <c r="B48" s="1">
        <v>168</v>
      </c>
      <c r="C48" t="s">
        <v>207</v>
      </c>
      <c r="D48" t="s">
        <v>15</v>
      </c>
      <c r="E48" s="1" t="s">
        <v>511</v>
      </c>
      <c r="F48" s="1">
        <v>25</v>
      </c>
      <c r="G48" s="1">
        <v>100</v>
      </c>
      <c r="H48" s="1">
        <v>296</v>
      </c>
      <c r="I48" s="1">
        <v>177</v>
      </c>
      <c r="J48" s="1">
        <v>36.6</v>
      </c>
      <c r="K48" s="1">
        <v>8.6</v>
      </c>
      <c r="L48" s="1">
        <f t="shared" si="6"/>
        <v>332</v>
      </c>
      <c r="M48" s="1">
        <f t="shared" si="7"/>
        <v>-3.4000000000000004</v>
      </c>
      <c r="N48" s="1">
        <f t="shared" si="8"/>
        <v>5</v>
      </c>
      <c r="O48" s="1">
        <f t="shared" si="9"/>
        <v>10</v>
      </c>
      <c r="P48" s="1">
        <f t="shared" si="10"/>
        <v>109.80000000000001</v>
      </c>
      <c r="Q48" s="1">
        <f t="shared" si="11"/>
        <v>222</v>
      </c>
    </row>
    <row r="49" spans="1:17" x14ac:dyDescent="0.25">
      <c r="A49" s="1">
        <v>8</v>
      </c>
      <c r="B49" s="1">
        <v>184</v>
      </c>
      <c r="C49" t="s">
        <v>219</v>
      </c>
      <c r="D49" t="s">
        <v>36</v>
      </c>
      <c r="E49" s="1" t="s">
        <v>511</v>
      </c>
      <c r="F49" s="1">
        <v>23</v>
      </c>
      <c r="G49" s="1">
        <v>130</v>
      </c>
      <c r="H49" s="1">
        <v>272</v>
      </c>
      <c r="I49" s="1">
        <v>199.6</v>
      </c>
      <c r="J49" s="1">
        <v>36.700000000000003</v>
      </c>
      <c r="K49" s="1">
        <v>4.5</v>
      </c>
      <c r="L49" s="1">
        <f t="shared" si="6"/>
        <v>316</v>
      </c>
      <c r="M49" s="1">
        <f t="shared" si="7"/>
        <v>-7.5</v>
      </c>
      <c r="N49" s="1">
        <f t="shared" si="8"/>
        <v>7</v>
      </c>
      <c r="O49" s="1">
        <f t="shared" si="9"/>
        <v>14</v>
      </c>
      <c r="P49" s="1">
        <f t="shared" si="10"/>
        <v>110.10000000000001</v>
      </c>
      <c r="Q49" s="1">
        <f t="shared" si="11"/>
        <v>197.39999999999998</v>
      </c>
    </row>
    <row r="50" spans="1:17" x14ac:dyDescent="0.25">
      <c r="A50" s="1">
        <v>8</v>
      </c>
      <c r="B50" s="1">
        <v>214</v>
      </c>
      <c r="C50" t="s">
        <v>240</v>
      </c>
      <c r="D50" t="s">
        <v>103</v>
      </c>
      <c r="E50" s="1" t="s">
        <v>511</v>
      </c>
      <c r="F50" s="1">
        <v>27</v>
      </c>
      <c r="G50" s="1">
        <v>181</v>
      </c>
      <c r="H50" s="1">
        <v>280</v>
      </c>
      <c r="I50" s="1">
        <v>224.8</v>
      </c>
      <c r="J50" s="1">
        <v>28.1</v>
      </c>
      <c r="K50" s="1">
        <v>7.7</v>
      </c>
      <c r="L50" s="1">
        <f t="shared" si="6"/>
        <v>286</v>
      </c>
      <c r="M50" s="1">
        <f t="shared" si="7"/>
        <v>-4.3</v>
      </c>
      <c r="N50" s="1">
        <f t="shared" si="8"/>
        <v>3</v>
      </c>
      <c r="O50" s="1">
        <f t="shared" si="9"/>
        <v>6</v>
      </c>
      <c r="P50" s="1">
        <f t="shared" si="10"/>
        <v>84.300000000000011</v>
      </c>
      <c r="Q50" s="1">
        <f t="shared" si="11"/>
        <v>194.8</v>
      </c>
    </row>
    <row r="51" spans="1:17" x14ac:dyDescent="0.25">
      <c r="A51" s="1">
        <v>7</v>
      </c>
      <c r="B51" s="1">
        <v>191</v>
      </c>
      <c r="C51" t="s">
        <v>224</v>
      </c>
      <c r="D51" t="s">
        <v>129</v>
      </c>
      <c r="E51" s="1" t="s">
        <v>511</v>
      </c>
      <c r="F51" s="1">
        <v>23</v>
      </c>
      <c r="G51" s="1">
        <v>143</v>
      </c>
      <c r="H51" s="1">
        <v>312</v>
      </c>
      <c r="I51" s="1">
        <v>206.2</v>
      </c>
      <c r="J51" s="1">
        <v>36.4</v>
      </c>
      <c r="K51" s="1">
        <v>5.4</v>
      </c>
      <c r="L51" s="1">
        <f t="shared" si="6"/>
        <v>309</v>
      </c>
      <c r="M51" s="1">
        <f t="shared" si="7"/>
        <v>-6.6</v>
      </c>
      <c r="N51" s="1">
        <f t="shared" si="8"/>
        <v>7</v>
      </c>
      <c r="O51" s="1">
        <f t="shared" si="9"/>
        <v>14</v>
      </c>
      <c r="P51" s="1">
        <f t="shared" si="10"/>
        <v>109.19999999999999</v>
      </c>
      <c r="Q51" s="1">
        <f t="shared" si="11"/>
        <v>194</v>
      </c>
    </row>
    <row r="52" spans="1:17" x14ac:dyDescent="0.25">
      <c r="A52" s="1">
        <v>8</v>
      </c>
      <c r="B52" s="1">
        <v>181</v>
      </c>
      <c r="C52" t="s">
        <v>217</v>
      </c>
      <c r="D52" t="s">
        <v>21</v>
      </c>
      <c r="E52" s="1" t="s">
        <v>511</v>
      </c>
      <c r="F52" s="1">
        <v>29</v>
      </c>
      <c r="G52" s="1">
        <v>76</v>
      </c>
      <c r="H52" s="1">
        <v>242</v>
      </c>
      <c r="I52" s="1">
        <v>184.3</v>
      </c>
      <c r="J52" s="1">
        <v>37.700000000000003</v>
      </c>
      <c r="K52" s="1">
        <v>6.8</v>
      </c>
      <c r="L52" s="1">
        <f t="shared" si="6"/>
        <v>319</v>
      </c>
      <c r="M52" s="1">
        <f t="shared" si="7"/>
        <v>-5.2</v>
      </c>
      <c r="N52" s="1">
        <f t="shared" si="8"/>
        <v>1</v>
      </c>
      <c r="O52" s="1">
        <f t="shared" si="9"/>
        <v>2</v>
      </c>
      <c r="P52" s="1">
        <f t="shared" si="10"/>
        <v>113.10000000000001</v>
      </c>
      <c r="Q52" s="1">
        <f t="shared" si="11"/>
        <v>192.29999999999995</v>
      </c>
    </row>
    <row r="53" spans="1:17" x14ac:dyDescent="0.25">
      <c r="A53" s="1">
        <v>6</v>
      </c>
      <c r="B53" s="1">
        <v>173</v>
      </c>
      <c r="C53" t="s">
        <v>211</v>
      </c>
      <c r="D53" t="s">
        <v>118</v>
      </c>
      <c r="E53" s="1" t="s">
        <v>511</v>
      </c>
      <c r="F53" s="1">
        <v>29</v>
      </c>
      <c r="G53" s="1">
        <v>96</v>
      </c>
      <c r="H53" s="1">
        <v>300</v>
      </c>
      <c r="I53" s="1">
        <v>194.7</v>
      </c>
      <c r="J53" s="1">
        <v>43.6</v>
      </c>
      <c r="K53" s="1">
        <v>8.3000000000000007</v>
      </c>
      <c r="L53" s="1">
        <f t="shared" si="6"/>
        <v>327</v>
      </c>
      <c r="M53" s="1">
        <f t="shared" si="7"/>
        <v>-3.6999999999999993</v>
      </c>
      <c r="N53" s="1">
        <f t="shared" si="8"/>
        <v>1</v>
      </c>
      <c r="O53" s="1">
        <f t="shared" si="9"/>
        <v>2</v>
      </c>
      <c r="P53" s="1">
        <f t="shared" si="10"/>
        <v>130.80000000000001</v>
      </c>
      <c r="Q53" s="1">
        <f t="shared" si="11"/>
        <v>187.09999999999997</v>
      </c>
    </row>
    <row r="54" spans="1:17" x14ac:dyDescent="0.25">
      <c r="A54" s="1">
        <v>6</v>
      </c>
      <c r="B54" s="1">
        <v>185</v>
      </c>
      <c r="C54" t="s">
        <v>220</v>
      </c>
      <c r="D54" t="s">
        <v>65</v>
      </c>
      <c r="E54" s="1" t="s">
        <v>511</v>
      </c>
      <c r="F54" s="1">
        <v>23</v>
      </c>
      <c r="G54" s="1">
        <v>104</v>
      </c>
      <c r="H54" s="1">
        <v>303</v>
      </c>
      <c r="I54" s="1">
        <v>200.6</v>
      </c>
      <c r="J54" s="1">
        <v>41.4</v>
      </c>
      <c r="K54" s="1">
        <v>5.8</v>
      </c>
      <c r="L54" s="1">
        <f t="shared" si="6"/>
        <v>315</v>
      </c>
      <c r="M54" s="1">
        <f t="shared" si="7"/>
        <v>-6.2</v>
      </c>
      <c r="N54" s="1">
        <f t="shared" si="8"/>
        <v>7</v>
      </c>
      <c r="O54" s="1">
        <f t="shared" si="9"/>
        <v>14</v>
      </c>
      <c r="P54" s="1">
        <f t="shared" si="10"/>
        <v>124.19999999999999</v>
      </c>
      <c r="Q54" s="1">
        <f t="shared" si="11"/>
        <v>186.2</v>
      </c>
    </row>
    <row r="55" spans="1:17" x14ac:dyDescent="0.25">
      <c r="A55" s="1">
        <v>6</v>
      </c>
      <c r="B55" s="1">
        <v>149</v>
      </c>
      <c r="C55" t="s">
        <v>189</v>
      </c>
      <c r="D55" t="s">
        <v>28</v>
      </c>
      <c r="E55" s="1" t="s">
        <v>511</v>
      </c>
      <c r="F55" s="1">
        <v>25</v>
      </c>
      <c r="G55" s="1">
        <v>93</v>
      </c>
      <c r="H55" s="1">
        <v>316</v>
      </c>
      <c r="I55" s="1">
        <v>149.69999999999999</v>
      </c>
      <c r="J55" s="1">
        <v>47.7</v>
      </c>
      <c r="K55" s="1">
        <v>1.1000000000000001</v>
      </c>
      <c r="L55" s="1">
        <f t="shared" si="6"/>
        <v>351</v>
      </c>
      <c r="M55" s="1">
        <f t="shared" si="7"/>
        <v>-10.9</v>
      </c>
      <c r="N55" s="1">
        <f t="shared" si="8"/>
        <v>5</v>
      </c>
      <c r="O55" s="1">
        <f t="shared" si="9"/>
        <v>10</v>
      </c>
      <c r="P55" s="1">
        <f t="shared" si="10"/>
        <v>143.10000000000002</v>
      </c>
      <c r="Q55" s="1">
        <f t="shared" si="11"/>
        <v>185.2</v>
      </c>
    </row>
    <row r="56" spans="1:17" x14ac:dyDescent="0.25">
      <c r="A56" s="1">
        <v>6</v>
      </c>
      <c r="B56" s="1">
        <v>155</v>
      </c>
      <c r="C56" t="s">
        <v>195</v>
      </c>
      <c r="D56" t="s">
        <v>56</v>
      </c>
      <c r="E56" s="1" t="s">
        <v>511</v>
      </c>
      <c r="F56" s="1">
        <v>23</v>
      </c>
      <c r="G56" s="1">
        <v>80</v>
      </c>
      <c r="H56" s="1">
        <v>331</v>
      </c>
      <c r="I56" s="1">
        <v>159.69999999999999</v>
      </c>
      <c r="J56" s="1">
        <v>48.9</v>
      </c>
      <c r="K56" s="1">
        <v>2.2999999999999998</v>
      </c>
      <c r="L56" s="1">
        <f t="shared" si="6"/>
        <v>345</v>
      </c>
      <c r="M56" s="1">
        <f t="shared" si="7"/>
        <v>-9.6999999999999993</v>
      </c>
      <c r="N56" s="1">
        <f t="shared" si="8"/>
        <v>7</v>
      </c>
      <c r="O56" s="1">
        <f t="shared" si="9"/>
        <v>14</v>
      </c>
      <c r="P56" s="1">
        <f t="shared" si="10"/>
        <v>146.69999999999999</v>
      </c>
      <c r="Q56" s="1">
        <f t="shared" si="11"/>
        <v>183.2</v>
      </c>
    </row>
    <row r="57" spans="1:17" x14ac:dyDescent="0.25">
      <c r="A57" s="1">
        <v>6</v>
      </c>
      <c r="B57" s="1">
        <v>180</v>
      </c>
      <c r="C57" t="s">
        <v>216</v>
      </c>
      <c r="D57" t="s">
        <v>32</v>
      </c>
      <c r="E57" s="1" t="s">
        <v>511</v>
      </c>
      <c r="F57" s="1">
        <v>25</v>
      </c>
      <c r="G57" s="1">
        <v>85</v>
      </c>
      <c r="H57" s="1">
        <v>349</v>
      </c>
      <c r="I57" s="1">
        <v>182.3</v>
      </c>
      <c r="J57" s="1">
        <v>48.9</v>
      </c>
      <c r="K57" s="1">
        <v>11.9</v>
      </c>
      <c r="L57" s="1">
        <f t="shared" si="6"/>
        <v>320</v>
      </c>
      <c r="M57" s="1">
        <f t="shared" si="7"/>
        <v>-9.9999999999999645E-2</v>
      </c>
      <c r="N57" s="1">
        <f t="shared" si="8"/>
        <v>5</v>
      </c>
      <c r="O57" s="1">
        <f t="shared" si="9"/>
        <v>10</v>
      </c>
      <c r="P57" s="1">
        <f t="shared" si="10"/>
        <v>146.69999999999999</v>
      </c>
      <c r="Q57" s="1">
        <f t="shared" si="11"/>
        <v>183</v>
      </c>
    </row>
    <row r="58" spans="1:17" x14ac:dyDescent="0.25">
      <c r="A58" s="1">
        <v>7</v>
      </c>
      <c r="B58" s="1">
        <v>217</v>
      </c>
      <c r="C58" t="s">
        <v>242</v>
      </c>
      <c r="D58" t="s">
        <v>11</v>
      </c>
      <c r="E58" s="1" t="s">
        <v>511</v>
      </c>
      <c r="F58" s="1">
        <v>26</v>
      </c>
      <c r="G58" s="1">
        <v>144</v>
      </c>
      <c r="H58" s="1">
        <v>283</v>
      </c>
      <c r="I58" s="1">
        <v>219.4</v>
      </c>
      <c r="J58" s="1">
        <v>33.700000000000003</v>
      </c>
      <c r="K58" s="1">
        <v>9.1</v>
      </c>
      <c r="L58" s="1">
        <f t="shared" si="6"/>
        <v>283</v>
      </c>
      <c r="M58" s="1">
        <f t="shared" si="7"/>
        <v>-2.9000000000000004</v>
      </c>
      <c r="N58" s="1">
        <f t="shared" si="8"/>
        <v>4</v>
      </c>
      <c r="O58" s="1">
        <f t="shared" si="9"/>
        <v>8</v>
      </c>
      <c r="P58" s="1">
        <f t="shared" si="10"/>
        <v>101.10000000000001</v>
      </c>
      <c r="Q58" s="1">
        <f t="shared" si="11"/>
        <v>181.2</v>
      </c>
    </row>
    <row r="59" spans="1:17" x14ac:dyDescent="0.25">
      <c r="A59" s="1">
        <v>8</v>
      </c>
      <c r="B59" s="1">
        <v>178</v>
      </c>
      <c r="C59" t="s">
        <v>215</v>
      </c>
      <c r="D59" t="s">
        <v>17</v>
      </c>
      <c r="E59" s="1" t="s">
        <v>511</v>
      </c>
      <c r="F59" s="1">
        <v>31</v>
      </c>
      <c r="G59" s="1">
        <v>143</v>
      </c>
      <c r="H59" s="1">
        <v>296</v>
      </c>
      <c r="I59" s="1">
        <v>200.3</v>
      </c>
      <c r="J59" s="1">
        <v>43.4</v>
      </c>
      <c r="K59" s="1">
        <v>9.1</v>
      </c>
      <c r="L59" s="1">
        <f t="shared" si="6"/>
        <v>322</v>
      </c>
      <c r="M59" s="1">
        <f t="shared" si="7"/>
        <v>-2.9000000000000004</v>
      </c>
      <c r="N59" s="1">
        <f t="shared" si="8"/>
        <v>-1</v>
      </c>
      <c r="O59" s="1">
        <f t="shared" si="9"/>
        <v>-2</v>
      </c>
      <c r="P59" s="1">
        <f t="shared" si="10"/>
        <v>130.19999999999999</v>
      </c>
      <c r="Q59" s="1">
        <f t="shared" si="11"/>
        <v>181.10000000000002</v>
      </c>
    </row>
    <row r="60" spans="1:17" x14ac:dyDescent="0.25">
      <c r="A60" s="1">
        <v>7</v>
      </c>
      <c r="B60" s="1">
        <v>207</v>
      </c>
      <c r="C60" t="s">
        <v>235</v>
      </c>
      <c r="D60" t="s">
        <v>75</v>
      </c>
      <c r="E60" s="1" t="s">
        <v>511</v>
      </c>
      <c r="F60" s="1">
        <v>23</v>
      </c>
      <c r="G60" s="1">
        <v>168</v>
      </c>
      <c r="H60" s="1">
        <v>280</v>
      </c>
      <c r="I60" s="1">
        <v>216.5</v>
      </c>
      <c r="J60" s="1">
        <v>37.4</v>
      </c>
      <c r="K60" s="1">
        <v>4.7</v>
      </c>
      <c r="L60" s="1">
        <f t="shared" si="6"/>
        <v>293</v>
      </c>
      <c r="M60" s="1">
        <f t="shared" si="7"/>
        <v>-7.3</v>
      </c>
      <c r="N60" s="1">
        <f t="shared" si="8"/>
        <v>7</v>
      </c>
      <c r="O60" s="1">
        <f t="shared" si="9"/>
        <v>14</v>
      </c>
      <c r="P60" s="1">
        <f t="shared" si="10"/>
        <v>112.19999999999999</v>
      </c>
      <c r="Q60" s="1">
        <f t="shared" si="11"/>
        <v>172.90000000000003</v>
      </c>
    </row>
    <row r="61" spans="1:17" x14ac:dyDescent="0.25">
      <c r="A61" s="1">
        <v>5</v>
      </c>
      <c r="B61" s="1">
        <v>225</v>
      </c>
      <c r="C61" t="s">
        <v>248</v>
      </c>
      <c r="D61" t="s">
        <v>157</v>
      </c>
      <c r="E61" s="1" t="s">
        <v>511</v>
      </c>
      <c r="F61" s="1">
        <v>23</v>
      </c>
      <c r="G61" s="1">
        <v>170</v>
      </c>
      <c r="H61" s="1">
        <v>300</v>
      </c>
      <c r="I61" s="1">
        <v>223.5</v>
      </c>
      <c r="J61" s="1">
        <v>32.299999999999997</v>
      </c>
      <c r="K61" s="1">
        <v>5.3</v>
      </c>
      <c r="L61" s="1">
        <f t="shared" si="6"/>
        <v>275</v>
      </c>
      <c r="M61" s="1">
        <f t="shared" si="7"/>
        <v>-6.7</v>
      </c>
      <c r="N61" s="1">
        <f t="shared" si="8"/>
        <v>7</v>
      </c>
      <c r="O61" s="1">
        <f t="shared" si="9"/>
        <v>14</v>
      </c>
      <c r="P61" s="1">
        <f t="shared" si="10"/>
        <v>96.899999999999991</v>
      </c>
      <c r="Q61" s="1">
        <f t="shared" si="11"/>
        <v>172</v>
      </c>
    </row>
    <row r="62" spans="1:17" x14ac:dyDescent="0.25">
      <c r="A62" s="1">
        <v>6</v>
      </c>
      <c r="B62" s="1">
        <v>210</v>
      </c>
      <c r="C62" t="s">
        <v>237</v>
      </c>
      <c r="D62" t="s">
        <v>75</v>
      </c>
      <c r="E62" s="1" t="s">
        <v>511</v>
      </c>
      <c r="F62" s="1">
        <v>22</v>
      </c>
      <c r="G62" s="1">
        <v>152</v>
      </c>
      <c r="H62" s="1">
        <v>304</v>
      </c>
      <c r="I62" s="1">
        <v>211.9</v>
      </c>
      <c r="J62" s="1">
        <v>35.6</v>
      </c>
      <c r="K62" s="1">
        <v>2.1</v>
      </c>
      <c r="L62" s="1">
        <f t="shared" si="6"/>
        <v>290</v>
      </c>
      <c r="M62" s="1">
        <f t="shared" si="7"/>
        <v>-9.9</v>
      </c>
      <c r="N62" s="1">
        <f t="shared" si="8"/>
        <v>8</v>
      </c>
      <c r="O62" s="1">
        <f t="shared" si="9"/>
        <v>16</v>
      </c>
      <c r="P62" s="1">
        <f t="shared" si="10"/>
        <v>106.80000000000001</v>
      </c>
      <c r="Q62" s="1">
        <f t="shared" si="11"/>
        <v>169.5</v>
      </c>
    </row>
    <row r="63" spans="1:17" x14ac:dyDescent="0.25">
      <c r="A63" s="1">
        <v>8</v>
      </c>
      <c r="B63" s="1">
        <v>251</v>
      </c>
      <c r="C63" t="s">
        <v>265</v>
      </c>
      <c r="D63" t="s">
        <v>68</v>
      </c>
      <c r="E63" s="1" t="s">
        <v>511</v>
      </c>
      <c r="F63" s="1">
        <v>29</v>
      </c>
      <c r="G63" s="1">
        <v>179</v>
      </c>
      <c r="H63" s="1">
        <v>337</v>
      </c>
      <c r="I63" s="1">
        <v>259.8</v>
      </c>
      <c r="J63" s="1">
        <v>32.700000000000003</v>
      </c>
      <c r="K63" s="1">
        <v>9.9</v>
      </c>
      <c r="L63" s="1">
        <f t="shared" si="6"/>
        <v>249</v>
      </c>
      <c r="M63" s="1">
        <f t="shared" si="7"/>
        <v>-2.0999999999999996</v>
      </c>
      <c r="N63" s="1">
        <f t="shared" si="8"/>
        <v>1</v>
      </c>
      <c r="O63" s="1">
        <f t="shared" si="9"/>
        <v>2</v>
      </c>
      <c r="P63" s="1">
        <f t="shared" si="10"/>
        <v>98.100000000000009</v>
      </c>
      <c r="Q63" s="1">
        <f t="shared" si="11"/>
        <v>146.59999999999997</v>
      </c>
    </row>
    <row r="64" spans="1:17" x14ac:dyDescent="0.25">
      <c r="A64" s="1">
        <v>5</v>
      </c>
      <c r="B64" s="1">
        <v>227</v>
      </c>
      <c r="C64" t="s">
        <v>250</v>
      </c>
      <c r="D64" t="s">
        <v>9</v>
      </c>
      <c r="E64" s="1" t="s">
        <v>511</v>
      </c>
      <c r="F64" s="1">
        <v>28</v>
      </c>
      <c r="G64" s="1">
        <v>149</v>
      </c>
      <c r="H64" s="1">
        <v>364</v>
      </c>
      <c r="I64" s="1">
        <v>225.2</v>
      </c>
      <c r="J64" s="1">
        <v>48.7</v>
      </c>
      <c r="K64" s="1">
        <v>13.8</v>
      </c>
      <c r="L64" s="1">
        <f t="shared" si="6"/>
        <v>273</v>
      </c>
      <c r="M64" s="1">
        <f t="shared" si="7"/>
        <v>1.8000000000000007</v>
      </c>
      <c r="N64" s="1">
        <f t="shared" si="8"/>
        <v>2</v>
      </c>
      <c r="O64" s="1">
        <f t="shared" si="9"/>
        <v>4</v>
      </c>
      <c r="P64" s="1">
        <f t="shared" si="10"/>
        <v>146.10000000000002</v>
      </c>
      <c r="Q64" s="1">
        <f t="shared" si="11"/>
        <v>136.29999999999995</v>
      </c>
    </row>
    <row r="65" spans="1:17" x14ac:dyDescent="0.25">
      <c r="A65" s="1">
        <v>6</v>
      </c>
      <c r="B65" s="1">
        <v>250</v>
      </c>
      <c r="C65" t="s">
        <v>264</v>
      </c>
      <c r="D65" t="s">
        <v>65</v>
      </c>
      <c r="E65" s="1" t="s">
        <v>511</v>
      </c>
      <c r="F65" s="1">
        <v>24</v>
      </c>
      <c r="G65" s="1">
        <v>148</v>
      </c>
      <c r="H65" s="1">
        <v>322</v>
      </c>
      <c r="I65" s="1">
        <v>258.3</v>
      </c>
      <c r="J65" s="1">
        <v>41.3</v>
      </c>
      <c r="K65" s="1">
        <v>7.3</v>
      </c>
      <c r="L65" s="1">
        <f t="shared" si="6"/>
        <v>250</v>
      </c>
      <c r="M65" s="1">
        <f t="shared" si="7"/>
        <v>-4.7</v>
      </c>
      <c r="N65" s="1">
        <f t="shared" si="8"/>
        <v>6</v>
      </c>
      <c r="O65" s="1">
        <f t="shared" si="9"/>
        <v>12</v>
      </c>
      <c r="P65" s="1">
        <f t="shared" si="10"/>
        <v>123.89999999999999</v>
      </c>
      <c r="Q65" s="1">
        <f t="shared" si="11"/>
        <v>124.00000000000001</v>
      </c>
    </row>
    <row r="66" spans="1:17" x14ac:dyDescent="0.25">
      <c r="A66" s="1">
        <v>6</v>
      </c>
      <c r="B66" s="1">
        <v>270</v>
      </c>
      <c r="C66" t="s">
        <v>280</v>
      </c>
      <c r="D66" t="s">
        <v>28</v>
      </c>
      <c r="E66" s="1" t="s">
        <v>511</v>
      </c>
      <c r="F66" s="1">
        <v>22</v>
      </c>
      <c r="G66" s="1">
        <v>187</v>
      </c>
      <c r="H66" s="1">
        <v>335</v>
      </c>
      <c r="I66" s="1">
        <v>272.8</v>
      </c>
      <c r="J66" s="1">
        <v>33.5</v>
      </c>
      <c r="K66" s="1">
        <v>4.7</v>
      </c>
      <c r="L66" s="1">
        <f t="shared" ref="L66:L97" si="12">500-B66</f>
        <v>230</v>
      </c>
      <c r="M66" s="1">
        <f t="shared" ref="M66:M97" si="13">K66-12</f>
        <v>-7.3</v>
      </c>
      <c r="N66" s="1">
        <f t="shared" ref="N66:N97" si="14">30-F66</f>
        <v>8</v>
      </c>
      <c r="O66" s="1">
        <f t="shared" ref="O66:O97" si="15">N66*2</f>
        <v>16</v>
      </c>
      <c r="P66" s="1">
        <f t="shared" ref="P66:P97" si="16">J66*3</f>
        <v>100.5</v>
      </c>
      <c r="Q66" s="1">
        <f t="shared" ref="Q66:Q97" si="17">L66+(M66*3)+O66-P66</f>
        <v>123.6</v>
      </c>
    </row>
    <row r="67" spans="1:17" x14ac:dyDescent="0.25">
      <c r="A67" s="1">
        <v>7</v>
      </c>
      <c r="B67" s="1">
        <v>235</v>
      </c>
      <c r="C67" t="s">
        <v>255</v>
      </c>
      <c r="D67" t="s">
        <v>23</v>
      </c>
      <c r="E67" s="1" t="s">
        <v>511</v>
      </c>
      <c r="F67" s="1">
        <v>22</v>
      </c>
      <c r="G67" s="1">
        <v>181</v>
      </c>
      <c r="H67" s="1">
        <v>380</v>
      </c>
      <c r="I67" s="1">
        <v>243.5</v>
      </c>
      <c r="J67" s="1">
        <v>45</v>
      </c>
      <c r="K67" s="1">
        <v>3.2</v>
      </c>
      <c r="L67" s="1">
        <f t="shared" si="12"/>
        <v>265</v>
      </c>
      <c r="M67" s="1">
        <f t="shared" si="13"/>
        <v>-8.8000000000000007</v>
      </c>
      <c r="N67" s="1">
        <f t="shared" si="14"/>
        <v>8</v>
      </c>
      <c r="O67" s="1">
        <f t="shared" si="15"/>
        <v>16</v>
      </c>
      <c r="P67" s="1">
        <f t="shared" si="16"/>
        <v>135</v>
      </c>
      <c r="Q67" s="1">
        <f t="shared" si="17"/>
        <v>119.6</v>
      </c>
    </row>
    <row r="68" spans="1:17" x14ac:dyDescent="0.25">
      <c r="A68" s="1">
        <v>7</v>
      </c>
      <c r="B68" s="1">
        <v>247</v>
      </c>
      <c r="C68" t="s">
        <v>261</v>
      </c>
      <c r="D68" t="s">
        <v>50</v>
      </c>
      <c r="E68" s="1" t="s">
        <v>511</v>
      </c>
      <c r="F68" s="1">
        <v>25</v>
      </c>
      <c r="G68" s="1">
        <v>186</v>
      </c>
      <c r="H68" s="1">
        <v>376</v>
      </c>
      <c r="I68" s="1">
        <v>254</v>
      </c>
      <c r="J68" s="1">
        <v>47.4</v>
      </c>
      <c r="K68" s="1">
        <v>6</v>
      </c>
      <c r="L68" s="1">
        <f t="shared" si="12"/>
        <v>253</v>
      </c>
      <c r="M68" s="1">
        <f t="shared" si="13"/>
        <v>-6</v>
      </c>
      <c r="N68" s="1">
        <f t="shared" si="14"/>
        <v>5</v>
      </c>
      <c r="O68" s="1">
        <f t="shared" si="15"/>
        <v>10</v>
      </c>
      <c r="P68" s="1">
        <f t="shared" si="16"/>
        <v>142.19999999999999</v>
      </c>
      <c r="Q68" s="1">
        <f t="shared" si="17"/>
        <v>102.80000000000001</v>
      </c>
    </row>
    <row r="69" spans="1:17" x14ac:dyDescent="0.25">
      <c r="A69" s="1">
        <v>8</v>
      </c>
      <c r="B69" s="1">
        <v>288</v>
      </c>
      <c r="C69" t="s">
        <v>290</v>
      </c>
      <c r="D69" t="s">
        <v>45</v>
      </c>
      <c r="E69" s="1" t="s">
        <v>511</v>
      </c>
      <c r="F69" s="1">
        <v>23</v>
      </c>
      <c r="G69" s="1">
        <v>185</v>
      </c>
      <c r="H69" s="1">
        <v>352</v>
      </c>
      <c r="I69" s="1">
        <v>284.7</v>
      </c>
      <c r="J69" s="1">
        <v>30.4</v>
      </c>
      <c r="K69" s="1">
        <v>1.1000000000000001</v>
      </c>
      <c r="L69" s="1">
        <f t="shared" si="12"/>
        <v>212</v>
      </c>
      <c r="M69" s="1">
        <f t="shared" si="13"/>
        <v>-10.9</v>
      </c>
      <c r="N69" s="1">
        <f t="shared" si="14"/>
        <v>7</v>
      </c>
      <c r="O69" s="1">
        <f t="shared" si="15"/>
        <v>14</v>
      </c>
      <c r="P69" s="1">
        <f t="shared" si="16"/>
        <v>91.199999999999989</v>
      </c>
      <c r="Q69" s="1">
        <f t="shared" si="17"/>
        <v>102.10000000000002</v>
      </c>
    </row>
    <row r="70" spans="1:17" x14ac:dyDescent="0.25">
      <c r="A70" s="1">
        <v>7</v>
      </c>
      <c r="B70" s="1">
        <v>244</v>
      </c>
      <c r="C70" t="s">
        <v>260</v>
      </c>
      <c r="D70" t="s">
        <v>21</v>
      </c>
      <c r="E70" s="1" t="s">
        <v>511</v>
      </c>
      <c r="F70" s="1">
        <v>28</v>
      </c>
      <c r="G70" s="1">
        <v>149</v>
      </c>
      <c r="H70" s="1">
        <v>322</v>
      </c>
      <c r="I70" s="1">
        <v>244.2</v>
      </c>
      <c r="J70" s="1">
        <v>41.1</v>
      </c>
      <c r="K70" s="1">
        <v>0</v>
      </c>
      <c r="L70" s="1">
        <f t="shared" si="12"/>
        <v>256</v>
      </c>
      <c r="M70" s="1">
        <f t="shared" si="13"/>
        <v>-12</v>
      </c>
      <c r="N70" s="1">
        <f t="shared" si="14"/>
        <v>2</v>
      </c>
      <c r="O70" s="1">
        <f t="shared" si="15"/>
        <v>4</v>
      </c>
      <c r="P70" s="1">
        <f t="shared" si="16"/>
        <v>123.30000000000001</v>
      </c>
      <c r="Q70" s="1">
        <f t="shared" si="17"/>
        <v>100.69999999999999</v>
      </c>
    </row>
    <row r="71" spans="1:17" x14ac:dyDescent="0.25">
      <c r="A71" s="1">
        <v>7</v>
      </c>
      <c r="B71" s="1">
        <v>323</v>
      </c>
      <c r="C71" t="s">
        <v>311</v>
      </c>
      <c r="D71" t="s">
        <v>38</v>
      </c>
      <c r="E71" s="1" t="s">
        <v>511</v>
      </c>
      <c r="F71" s="1">
        <v>21</v>
      </c>
      <c r="G71" s="1">
        <v>257</v>
      </c>
      <c r="H71" s="1">
        <v>370</v>
      </c>
      <c r="I71" s="1">
        <v>311.60000000000002</v>
      </c>
      <c r="J71" s="1">
        <v>22.6</v>
      </c>
      <c r="K71" s="1">
        <v>0</v>
      </c>
      <c r="L71" s="1">
        <f t="shared" si="12"/>
        <v>177</v>
      </c>
      <c r="M71" s="1">
        <f t="shared" si="13"/>
        <v>-12</v>
      </c>
      <c r="N71" s="1">
        <f t="shared" si="14"/>
        <v>9</v>
      </c>
      <c r="O71" s="1">
        <f t="shared" si="15"/>
        <v>18</v>
      </c>
      <c r="P71" s="1">
        <f t="shared" si="16"/>
        <v>67.800000000000011</v>
      </c>
      <c r="Q71" s="1">
        <f t="shared" si="17"/>
        <v>91.199999999999989</v>
      </c>
    </row>
    <row r="72" spans="1:17" x14ac:dyDescent="0.25">
      <c r="A72" s="1">
        <v>6</v>
      </c>
      <c r="B72" s="1">
        <v>286</v>
      </c>
      <c r="C72" t="s">
        <v>288</v>
      </c>
      <c r="D72" t="s">
        <v>129</v>
      </c>
      <c r="E72" s="1" t="s">
        <v>511</v>
      </c>
      <c r="F72" s="1">
        <v>22</v>
      </c>
      <c r="G72" s="1">
        <v>146</v>
      </c>
      <c r="H72" s="1">
        <v>374</v>
      </c>
      <c r="I72" s="1">
        <v>272.3</v>
      </c>
      <c r="J72" s="1">
        <v>45.9</v>
      </c>
      <c r="K72" s="1">
        <v>11.5</v>
      </c>
      <c r="L72" s="1">
        <f t="shared" si="12"/>
        <v>214</v>
      </c>
      <c r="M72" s="1">
        <f t="shared" si="13"/>
        <v>-0.5</v>
      </c>
      <c r="N72" s="1">
        <f t="shared" si="14"/>
        <v>8</v>
      </c>
      <c r="O72" s="1">
        <f t="shared" si="15"/>
        <v>16</v>
      </c>
      <c r="P72" s="1">
        <f t="shared" si="16"/>
        <v>137.69999999999999</v>
      </c>
      <c r="Q72" s="1">
        <f t="shared" si="17"/>
        <v>90.800000000000011</v>
      </c>
    </row>
    <row r="73" spans="1:17" x14ac:dyDescent="0.25">
      <c r="A73" s="1">
        <v>7</v>
      </c>
      <c r="B73" s="1">
        <v>300</v>
      </c>
      <c r="C73" t="s">
        <v>298</v>
      </c>
      <c r="D73" t="s">
        <v>43</v>
      </c>
      <c r="E73" s="1" t="s">
        <v>511</v>
      </c>
      <c r="F73" s="1">
        <v>27</v>
      </c>
      <c r="G73" s="1">
        <v>236</v>
      </c>
      <c r="H73" s="1">
        <v>401</v>
      </c>
      <c r="I73" s="1">
        <v>301.7</v>
      </c>
      <c r="J73" s="1">
        <v>36.4</v>
      </c>
      <c r="K73" s="1">
        <v>6.8</v>
      </c>
      <c r="L73" s="1">
        <f t="shared" si="12"/>
        <v>200</v>
      </c>
      <c r="M73" s="1">
        <f t="shared" si="13"/>
        <v>-5.2</v>
      </c>
      <c r="N73" s="1">
        <f t="shared" si="14"/>
        <v>3</v>
      </c>
      <c r="O73" s="1">
        <f t="shared" si="15"/>
        <v>6</v>
      </c>
      <c r="P73" s="1">
        <f t="shared" si="16"/>
        <v>109.19999999999999</v>
      </c>
      <c r="Q73" s="1">
        <f t="shared" si="17"/>
        <v>81.200000000000017</v>
      </c>
    </row>
    <row r="74" spans="1:17" x14ac:dyDescent="0.25">
      <c r="A74" s="1">
        <v>8</v>
      </c>
      <c r="B74" s="1">
        <v>338</v>
      </c>
      <c r="C74" t="s">
        <v>324</v>
      </c>
      <c r="D74" t="s">
        <v>21</v>
      </c>
      <c r="E74" s="1" t="s">
        <v>511</v>
      </c>
      <c r="F74" s="1">
        <v>24</v>
      </c>
      <c r="G74" s="1">
        <v>257</v>
      </c>
      <c r="H74" s="1">
        <v>385</v>
      </c>
      <c r="I74" s="1">
        <v>326.3</v>
      </c>
      <c r="J74" s="1">
        <v>25.7</v>
      </c>
      <c r="K74" s="1">
        <v>2.6</v>
      </c>
      <c r="L74" s="1">
        <f t="shared" si="12"/>
        <v>162</v>
      </c>
      <c r="M74" s="1">
        <f t="shared" si="13"/>
        <v>-9.4</v>
      </c>
      <c r="N74" s="1">
        <f t="shared" si="14"/>
        <v>6</v>
      </c>
      <c r="O74" s="1">
        <f t="shared" si="15"/>
        <v>12</v>
      </c>
      <c r="P74" s="1">
        <f t="shared" si="16"/>
        <v>77.099999999999994</v>
      </c>
      <c r="Q74" s="1">
        <f t="shared" si="17"/>
        <v>68.700000000000017</v>
      </c>
    </row>
    <row r="75" spans="1:17" x14ac:dyDescent="0.25">
      <c r="A75" s="1">
        <v>9</v>
      </c>
      <c r="B75" s="1">
        <v>327</v>
      </c>
      <c r="C75" t="s">
        <v>315</v>
      </c>
      <c r="D75" t="s">
        <v>68</v>
      </c>
      <c r="E75" s="1" t="s">
        <v>511</v>
      </c>
      <c r="F75" s="1">
        <v>23</v>
      </c>
      <c r="G75" s="1">
        <v>238</v>
      </c>
      <c r="H75" s="1">
        <v>380</v>
      </c>
      <c r="I75" s="1">
        <v>323.89999999999998</v>
      </c>
      <c r="J75" s="1">
        <v>29.8</v>
      </c>
      <c r="K75" s="1">
        <v>2.2000000000000002</v>
      </c>
      <c r="L75" s="1">
        <f t="shared" si="12"/>
        <v>173</v>
      </c>
      <c r="M75" s="1">
        <f t="shared" si="13"/>
        <v>-9.8000000000000007</v>
      </c>
      <c r="N75" s="1">
        <f t="shared" si="14"/>
        <v>7</v>
      </c>
      <c r="O75" s="1">
        <f t="shared" si="15"/>
        <v>14</v>
      </c>
      <c r="P75" s="1">
        <f t="shared" si="16"/>
        <v>89.4</v>
      </c>
      <c r="Q75" s="1">
        <f t="shared" si="17"/>
        <v>68.199999999999989</v>
      </c>
    </row>
    <row r="76" spans="1:17" x14ac:dyDescent="0.25">
      <c r="A76" s="1">
        <v>9</v>
      </c>
      <c r="B76" s="1">
        <v>331</v>
      </c>
      <c r="C76" t="s">
        <v>318</v>
      </c>
      <c r="D76" t="s">
        <v>48</v>
      </c>
      <c r="E76" s="1" t="s">
        <v>511</v>
      </c>
      <c r="F76" s="1">
        <v>25</v>
      </c>
      <c r="G76" s="1">
        <v>229</v>
      </c>
      <c r="H76" s="1">
        <v>386</v>
      </c>
      <c r="I76" s="1">
        <v>326.3</v>
      </c>
      <c r="J76" s="1">
        <v>31.9</v>
      </c>
      <c r="K76" s="1">
        <v>6</v>
      </c>
      <c r="L76" s="1">
        <f t="shared" si="12"/>
        <v>169</v>
      </c>
      <c r="M76" s="1">
        <f t="shared" si="13"/>
        <v>-6</v>
      </c>
      <c r="N76" s="1">
        <f t="shared" si="14"/>
        <v>5</v>
      </c>
      <c r="O76" s="1">
        <f t="shared" si="15"/>
        <v>10</v>
      </c>
      <c r="P76" s="1">
        <f t="shared" si="16"/>
        <v>95.699999999999989</v>
      </c>
      <c r="Q76" s="1">
        <f t="shared" si="17"/>
        <v>65.300000000000011</v>
      </c>
    </row>
    <row r="77" spans="1:17" x14ac:dyDescent="0.25">
      <c r="A77" s="1">
        <v>7</v>
      </c>
      <c r="B77" s="1">
        <v>290</v>
      </c>
      <c r="C77" t="s">
        <v>291</v>
      </c>
      <c r="D77" t="s">
        <v>32</v>
      </c>
      <c r="E77" s="1" t="s">
        <v>511</v>
      </c>
      <c r="F77" s="1">
        <v>28</v>
      </c>
      <c r="G77" s="1">
        <v>188</v>
      </c>
      <c r="H77" s="1">
        <v>391</v>
      </c>
      <c r="I77" s="1">
        <v>287.2</v>
      </c>
      <c r="J77" s="1">
        <v>46.4</v>
      </c>
      <c r="K77" s="1">
        <v>7.9</v>
      </c>
      <c r="L77" s="1">
        <f t="shared" si="12"/>
        <v>210</v>
      </c>
      <c r="M77" s="1">
        <f t="shared" si="13"/>
        <v>-4.0999999999999996</v>
      </c>
      <c r="N77" s="1">
        <f t="shared" si="14"/>
        <v>2</v>
      </c>
      <c r="O77" s="1">
        <f t="shared" si="15"/>
        <v>4</v>
      </c>
      <c r="P77" s="1">
        <f t="shared" si="16"/>
        <v>139.19999999999999</v>
      </c>
      <c r="Q77" s="1">
        <f t="shared" si="17"/>
        <v>62.5</v>
      </c>
    </row>
    <row r="78" spans="1:17" x14ac:dyDescent="0.25">
      <c r="A78" s="1">
        <v>9</v>
      </c>
      <c r="B78" s="1">
        <v>333</v>
      </c>
      <c r="C78" t="s">
        <v>320</v>
      </c>
      <c r="D78" t="s">
        <v>81</v>
      </c>
      <c r="E78" s="1" t="s">
        <v>511</v>
      </c>
      <c r="F78" s="1">
        <v>24</v>
      </c>
      <c r="G78" s="1">
        <v>272</v>
      </c>
      <c r="H78" s="1">
        <v>379</v>
      </c>
      <c r="I78" s="1">
        <v>323.60000000000002</v>
      </c>
      <c r="J78" s="1">
        <v>27.4</v>
      </c>
      <c r="K78" s="1">
        <v>0</v>
      </c>
      <c r="L78" s="1">
        <f t="shared" si="12"/>
        <v>167</v>
      </c>
      <c r="M78" s="1">
        <f t="shared" si="13"/>
        <v>-12</v>
      </c>
      <c r="N78" s="1">
        <f t="shared" si="14"/>
        <v>6</v>
      </c>
      <c r="O78" s="1">
        <f t="shared" si="15"/>
        <v>12</v>
      </c>
      <c r="P78" s="1">
        <f t="shared" si="16"/>
        <v>82.199999999999989</v>
      </c>
      <c r="Q78" s="1">
        <f t="shared" si="17"/>
        <v>60.800000000000011</v>
      </c>
    </row>
    <row r="79" spans="1:17" x14ac:dyDescent="0.25">
      <c r="A79" s="1">
        <v>7</v>
      </c>
      <c r="B79" s="1">
        <v>337</v>
      </c>
      <c r="C79" t="s">
        <v>323</v>
      </c>
      <c r="D79" t="s">
        <v>32</v>
      </c>
      <c r="E79" s="1" t="s">
        <v>511</v>
      </c>
      <c r="F79" s="1">
        <v>24</v>
      </c>
      <c r="G79" s="1">
        <v>181</v>
      </c>
      <c r="H79" s="1">
        <v>387</v>
      </c>
      <c r="I79" s="1">
        <v>325.39999999999998</v>
      </c>
      <c r="J79" s="1">
        <v>30.2</v>
      </c>
      <c r="K79" s="1">
        <v>3.9</v>
      </c>
      <c r="L79" s="1">
        <f t="shared" si="12"/>
        <v>163</v>
      </c>
      <c r="M79" s="1">
        <f t="shared" si="13"/>
        <v>-8.1</v>
      </c>
      <c r="N79" s="1">
        <f t="shared" si="14"/>
        <v>6</v>
      </c>
      <c r="O79" s="1">
        <f t="shared" si="15"/>
        <v>12</v>
      </c>
      <c r="P79" s="1">
        <f t="shared" si="16"/>
        <v>90.6</v>
      </c>
      <c r="Q79" s="1">
        <f t="shared" si="17"/>
        <v>60.099999999999994</v>
      </c>
    </row>
    <row r="80" spans="1:17" x14ac:dyDescent="0.25">
      <c r="A80" s="1">
        <v>8</v>
      </c>
      <c r="B80" s="1">
        <v>299</v>
      </c>
      <c r="C80" t="s">
        <v>297</v>
      </c>
      <c r="D80" t="s">
        <v>48</v>
      </c>
      <c r="E80" s="1" t="s">
        <v>511</v>
      </c>
      <c r="F80" s="1">
        <v>25</v>
      </c>
      <c r="G80" s="1">
        <v>183</v>
      </c>
      <c r="H80" s="1">
        <v>358</v>
      </c>
      <c r="I80" s="1">
        <v>295.2</v>
      </c>
      <c r="J80" s="1">
        <v>43.4</v>
      </c>
      <c r="K80" s="1">
        <v>4.0999999999999996</v>
      </c>
      <c r="L80" s="1">
        <f t="shared" si="12"/>
        <v>201</v>
      </c>
      <c r="M80" s="1">
        <f t="shared" si="13"/>
        <v>-7.9</v>
      </c>
      <c r="N80" s="1">
        <f t="shared" si="14"/>
        <v>5</v>
      </c>
      <c r="O80" s="1">
        <f t="shared" si="15"/>
        <v>10</v>
      </c>
      <c r="P80" s="1">
        <f t="shared" si="16"/>
        <v>130.19999999999999</v>
      </c>
      <c r="Q80" s="1">
        <f t="shared" si="17"/>
        <v>57.100000000000023</v>
      </c>
    </row>
    <row r="81" spans="1:17" x14ac:dyDescent="0.25">
      <c r="A81" s="1">
        <v>10</v>
      </c>
      <c r="B81" s="1">
        <v>325</v>
      </c>
      <c r="C81" t="s">
        <v>313</v>
      </c>
      <c r="D81" t="s">
        <v>50</v>
      </c>
      <c r="E81" s="1" t="s">
        <v>511</v>
      </c>
      <c r="F81" s="1">
        <v>26</v>
      </c>
      <c r="G81" s="1">
        <v>181</v>
      </c>
      <c r="H81" s="1">
        <v>381</v>
      </c>
      <c r="I81" s="1">
        <v>308.7</v>
      </c>
      <c r="J81" s="1">
        <v>35.9</v>
      </c>
      <c r="K81" s="1">
        <v>4.4000000000000004</v>
      </c>
      <c r="L81" s="1">
        <f t="shared" si="12"/>
        <v>175</v>
      </c>
      <c r="M81" s="1">
        <f t="shared" si="13"/>
        <v>-7.6</v>
      </c>
      <c r="N81" s="1">
        <f t="shared" si="14"/>
        <v>4</v>
      </c>
      <c r="O81" s="1">
        <f t="shared" si="15"/>
        <v>8</v>
      </c>
      <c r="P81" s="1">
        <f t="shared" si="16"/>
        <v>107.69999999999999</v>
      </c>
      <c r="Q81" s="1">
        <f t="shared" si="17"/>
        <v>52.5</v>
      </c>
    </row>
    <row r="82" spans="1:17" x14ac:dyDescent="0.25">
      <c r="A82" s="1">
        <v>8</v>
      </c>
      <c r="B82" s="1">
        <v>316</v>
      </c>
      <c r="C82" t="s">
        <v>307</v>
      </c>
      <c r="D82" t="s">
        <v>28</v>
      </c>
      <c r="E82" s="1" t="s">
        <v>511</v>
      </c>
      <c r="F82" s="1">
        <v>30</v>
      </c>
      <c r="G82" s="1">
        <v>259</v>
      </c>
      <c r="H82" s="1">
        <v>436</v>
      </c>
      <c r="I82" s="1">
        <v>316.10000000000002</v>
      </c>
      <c r="J82" s="1">
        <v>41.6</v>
      </c>
      <c r="K82" s="1">
        <v>8.5</v>
      </c>
      <c r="L82" s="1">
        <f t="shared" si="12"/>
        <v>184</v>
      </c>
      <c r="M82" s="1">
        <f t="shared" si="13"/>
        <v>-3.5</v>
      </c>
      <c r="N82" s="1">
        <f t="shared" si="14"/>
        <v>0</v>
      </c>
      <c r="O82" s="1">
        <f t="shared" si="15"/>
        <v>0</v>
      </c>
      <c r="P82" s="1">
        <f t="shared" si="16"/>
        <v>124.80000000000001</v>
      </c>
      <c r="Q82" s="1">
        <f t="shared" si="17"/>
        <v>48.699999999999989</v>
      </c>
    </row>
    <row r="83" spans="1:17" x14ac:dyDescent="0.25">
      <c r="A83" s="1">
        <v>9</v>
      </c>
      <c r="B83" s="1">
        <v>335</v>
      </c>
      <c r="C83" t="s">
        <v>322</v>
      </c>
      <c r="D83" t="s">
        <v>157</v>
      </c>
      <c r="E83" s="1" t="s">
        <v>511</v>
      </c>
      <c r="F83" s="1">
        <v>23</v>
      </c>
      <c r="G83" s="1">
        <v>232</v>
      </c>
      <c r="H83" s="1">
        <v>387</v>
      </c>
      <c r="I83" s="1">
        <v>330.3</v>
      </c>
      <c r="J83" s="1">
        <v>36.5</v>
      </c>
      <c r="K83" s="1">
        <v>4.9000000000000004</v>
      </c>
      <c r="L83" s="1">
        <f t="shared" si="12"/>
        <v>165</v>
      </c>
      <c r="M83" s="1">
        <f t="shared" si="13"/>
        <v>-7.1</v>
      </c>
      <c r="N83" s="1">
        <f t="shared" si="14"/>
        <v>7</v>
      </c>
      <c r="O83" s="1">
        <f t="shared" si="15"/>
        <v>14</v>
      </c>
      <c r="P83" s="1">
        <f t="shared" si="16"/>
        <v>109.5</v>
      </c>
      <c r="Q83" s="1">
        <f t="shared" si="17"/>
        <v>48.199999999999989</v>
      </c>
    </row>
    <row r="84" spans="1:17" x14ac:dyDescent="0.25">
      <c r="A84" s="1">
        <v>10</v>
      </c>
      <c r="B84" s="1">
        <v>329</v>
      </c>
      <c r="C84" t="s">
        <v>317</v>
      </c>
      <c r="D84" t="s">
        <v>58</v>
      </c>
      <c r="E84" s="1" t="s">
        <v>511</v>
      </c>
      <c r="F84" s="1">
        <v>23</v>
      </c>
      <c r="G84" s="1">
        <v>259</v>
      </c>
      <c r="H84" s="1">
        <v>444</v>
      </c>
      <c r="I84" s="1">
        <v>335.7</v>
      </c>
      <c r="J84" s="1">
        <v>33.799999999999997</v>
      </c>
      <c r="K84" s="1">
        <v>0</v>
      </c>
      <c r="L84" s="1">
        <f t="shared" si="12"/>
        <v>171</v>
      </c>
      <c r="M84" s="1">
        <f t="shared" si="13"/>
        <v>-12</v>
      </c>
      <c r="N84" s="1">
        <f t="shared" si="14"/>
        <v>7</v>
      </c>
      <c r="O84" s="1">
        <f t="shared" si="15"/>
        <v>14</v>
      </c>
      <c r="P84" s="1">
        <f t="shared" si="16"/>
        <v>101.39999999999999</v>
      </c>
      <c r="Q84" s="1">
        <f t="shared" si="17"/>
        <v>47.600000000000009</v>
      </c>
    </row>
    <row r="85" spans="1:17" x14ac:dyDescent="0.25">
      <c r="A85" s="1">
        <v>10</v>
      </c>
      <c r="B85" s="1">
        <v>348</v>
      </c>
      <c r="C85" t="s">
        <v>333</v>
      </c>
      <c r="D85" t="s">
        <v>13</v>
      </c>
      <c r="E85" s="1" t="s">
        <v>511</v>
      </c>
      <c r="F85" s="1">
        <v>25</v>
      </c>
      <c r="G85" s="1">
        <v>269</v>
      </c>
      <c r="H85" s="1">
        <v>385</v>
      </c>
      <c r="I85" s="1">
        <v>335.8</v>
      </c>
      <c r="J85" s="1">
        <v>27.7</v>
      </c>
      <c r="K85" s="1">
        <v>0.9</v>
      </c>
      <c r="L85" s="1">
        <f t="shared" si="12"/>
        <v>152</v>
      </c>
      <c r="M85" s="1">
        <f t="shared" si="13"/>
        <v>-11.1</v>
      </c>
      <c r="N85" s="1">
        <f t="shared" si="14"/>
        <v>5</v>
      </c>
      <c r="O85" s="1">
        <f t="shared" si="15"/>
        <v>10</v>
      </c>
      <c r="P85" s="1">
        <f t="shared" si="16"/>
        <v>83.1</v>
      </c>
      <c r="Q85" s="1">
        <f t="shared" si="17"/>
        <v>45.599999999999994</v>
      </c>
    </row>
    <row r="86" spans="1:17" x14ac:dyDescent="0.25">
      <c r="A86" s="1">
        <v>10</v>
      </c>
      <c r="B86" s="1">
        <v>263</v>
      </c>
      <c r="C86" t="s">
        <v>275</v>
      </c>
      <c r="D86" t="s">
        <v>129</v>
      </c>
      <c r="E86" s="1" t="s">
        <v>511</v>
      </c>
      <c r="F86" s="1">
        <v>26</v>
      </c>
      <c r="G86" s="1">
        <v>144</v>
      </c>
      <c r="H86" s="1">
        <v>396</v>
      </c>
      <c r="I86" s="1">
        <v>267.89999999999998</v>
      </c>
      <c r="J86" s="1">
        <v>58.5</v>
      </c>
      <c r="K86" s="1">
        <v>3.5</v>
      </c>
      <c r="L86" s="1">
        <f t="shared" si="12"/>
        <v>237</v>
      </c>
      <c r="M86" s="1">
        <f t="shared" si="13"/>
        <v>-8.5</v>
      </c>
      <c r="N86" s="1">
        <f t="shared" si="14"/>
        <v>4</v>
      </c>
      <c r="O86" s="1">
        <f t="shared" si="15"/>
        <v>8</v>
      </c>
      <c r="P86" s="1">
        <f t="shared" si="16"/>
        <v>175.5</v>
      </c>
      <c r="Q86" s="1">
        <f t="shared" si="17"/>
        <v>44</v>
      </c>
    </row>
    <row r="87" spans="1:17" x14ac:dyDescent="0.25">
      <c r="A87" s="1">
        <v>10</v>
      </c>
      <c r="B87" s="1">
        <v>395</v>
      </c>
      <c r="C87" t="s">
        <v>377</v>
      </c>
      <c r="D87" t="s">
        <v>15</v>
      </c>
      <c r="E87" s="1" t="s">
        <v>511</v>
      </c>
      <c r="F87" s="1">
        <v>26</v>
      </c>
      <c r="G87" s="1">
        <v>308</v>
      </c>
      <c r="H87" s="1">
        <v>357</v>
      </c>
      <c r="I87" s="1">
        <v>339.6</v>
      </c>
      <c r="J87" s="1">
        <v>15.3</v>
      </c>
      <c r="K87" s="1">
        <v>4.0999999999999996</v>
      </c>
      <c r="L87" s="1">
        <f t="shared" si="12"/>
        <v>105</v>
      </c>
      <c r="M87" s="1">
        <f t="shared" si="13"/>
        <v>-7.9</v>
      </c>
      <c r="N87" s="1">
        <f t="shared" si="14"/>
        <v>4</v>
      </c>
      <c r="O87" s="1">
        <f t="shared" si="15"/>
        <v>8</v>
      </c>
      <c r="P87" s="1">
        <f t="shared" si="16"/>
        <v>45.900000000000006</v>
      </c>
      <c r="Q87" s="1">
        <f t="shared" si="17"/>
        <v>43.399999999999991</v>
      </c>
    </row>
    <row r="88" spans="1:17" x14ac:dyDescent="0.25">
      <c r="A88" s="1">
        <v>10</v>
      </c>
      <c r="B88" s="1">
        <v>259</v>
      </c>
      <c r="C88" t="s">
        <v>272</v>
      </c>
      <c r="D88" t="s">
        <v>32</v>
      </c>
      <c r="E88" s="1" t="s">
        <v>511</v>
      </c>
      <c r="F88" s="1">
        <v>27</v>
      </c>
      <c r="G88" s="1">
        <v>132</v>
      </c>
      <c r="H88" s="1">
        <v>411</v>
      </c>
      <c r="I88" s="1">
        <v>256.10000000000002</v>
      </c>
      <c r="J88" s="1">
        <v>58</v>
      </c>
      <c r="K88" s="1">
        <v>1.6</v>
      </c>
      <c r="L88" s="1">
        <f t="shared" si="12"/>
        <v>241</v>
      </c>
      <c r="M88" s="1">
        <f t="shared" si="13"/>
        <v>-10.4</v>
      </c>
      <c r="N88" s="1">
        <f t="shared" si="14"/>
        <v>3</v>
      </c>
      <c r="O88" s="1">
        <f t="shared" si="15"/>
        <v>6</v>
      </c>
      <c r="P88" s="1">
        <f t="shared" si="16"/>
        <v>174</v>
      </c>
      <c r="Q88" s="1">
        <f t="shared" si="17"/>
        <v>41.800000000000011</v>
      </c>
    </row>
    <row r="89" spans="1:17" x14ac:dyDescent="0.25">
      <c r="A89" s="1">
        <v>10</v>
      </c>
      <c r="B89" s="1">
        <v>301</v>
      </c>
      <c r="C89" t="s">
        <v>299</v>
      </c>
      <c r="D89" t="s">
        <v>77</v>
      </c>
      <c r="E89" s="1" t="s">
        <v>511</v>
      </c>
      <c r="F89" s="1">
        <v>25</v>
      </c>
      <c r="G89" s="1">
        <v>170</v>
      </c>
      <c r="H89" s="1">
        <v>384</v>
      </c>
      <c r="I89" s="1">
        <v>296.8</v>
      </c>
      <c r="J89" s="1">
        <v>46.5</v>
      </c>
      <c r="K89" s="1">
        <v>2.2999999999999998</v>
      </c>
      <c r="L89" s="1">
        <f t="shared" si="12"/>
        <v>199</v>
      </c>
      <c r="M89" s="1">
        <f t="shared" si="13"/>
        <v>-9.6999999999999993</v>
      </c>
      <c r="N89" s="1">
        <f t="shared" si="14"/>
        <v>5</v>
      </c>
      <c r="O89" s="1">
        <f t="shared" si="15"/>
        <v>10</v>
      </c>
      <c r="P89" s="1">
        <f t="shared" si="16"/>
        <v>139.5</v>
      </c>
      <c r="Q89" s="1">
        <f t="shared" si="17"/>
        <v>40.400000000000006</v>
      </c>
    </row>
    <row r="90" spans="1:17" x14ac:dyDescent="0.25">
      <c r="A90" s="1">
        <v>10</v>
      </c>
      <c r="B90" s="1">
        <v>400</v>
      </c>
      <c r="C90" t="s">
        <v>382</v>
      </c>
      <c r="D90" t="s">
        <v>58</v>
      </c>
      <c r="E90" s="1" t="s">
        <v>511</v>
      </c>
      <c r="F90" s="1">
        <v>26</v>
      </c>
      <c r="G90" s="1">
        <v>280</v>
      </c>
      <c r="H90" s="1">
        <v>370</v>
      </c>
      <c r="I90" s="1">
        <v>344.4</v>
      </c>
      <c r="J90" s="1">
        <v>14.8</v>
      </c>
      <c r="K90" s="1">
        <v>3.4</v>
      </c>
      <c r="L90" s="1">
        <f t="shared" si="12"/>
        <v>100</v>
      </c>
      <c r="M90" s="1">
        <f t="shared" si="13"/>
        <v>-8.6</v>
      </c>
      <c r="N90" s="1">
        <f t="shared" si="14"/>
        <v>4</v>
      </c>
      <c r="O90" s="1">
        <f t="shared" si="15"/>
        <v>8</v>
      </c>
      <c r="P90" s="1">
        <f t="shared" si="16"/>
        <v>44.400000000000006</v>
      </c>
      <c r="Q90" s="1">
        <f t="shared" si="17"/>
        <v>37.799999999999997</v>
      </c>
    </row>
    <row r="91" spans="1:17" x14ac:dyDescent="0.25">
      <c r="A91" s="1">
        <v>10</v>
      </c>
      <c r="B91" s="1">
        <v>334</v>
      </c>
      <c r="C91" t="s">
        <v>321</v>
      </c>
      <c r="D91" t="s">
        <v>21</v>
      </c>
      <c r="E91" s="1" t="s">
        <v>511</v>
      </c>
      <c r="F91" s="1">
        <v>25</v>
      </c>
      <c r="G91" s="1">
        <v>231</v>
      </c>
      <c r="H91" s="1">
        <v>387</v>
      </c>
      <c r="I91" s="1">
        <v>324.39999999999998</v>
      </c>
      <c r="J91" s="1">
        <v>38.799999999999997</v>
      </c>
      <c r="K91" s="1">
        <v>3.4</v>
      </c>
      <c r="L91" s="1">
        <f t="shared" si="12"/>
        <v>166</v>
      </c>
      <c r="M91" s="1">
        <f t="shared" si="13"/>
        <v>-8.6</v>
      </c>
      <c r="N91" s="1">
        <f t="shared" si="14"/>
        <v>5</v>
      </c>
      <c r="O91" s="1">
        <f t="shared" si="15"/>
        <v>10</v>
      </c>
      <c r="P91" s="1">
        <f t="shared" si="16"/>
        <v>116.39999999999999</v>
      </c>
      <c r="Q91" s="1">
        <f t="shared" si="17"/>
        <v>33.799999999999997</v>
      </c>
    </row>
    <row r="92" spans="1:17" x14ac:dyDescent="0.25">
      <c r="A92" s="1">
        <v>10</v>
      </c>
      <c r="B92" s="1">
        <v>361</v>
      </c>
      <c r="C92" t="s">
        <v>344</v>
      </c>
      <c r="D92" t="s">
        <v>36</v>
      </c>
      <c r="E92" s="1" t="s">
        <v>511</v>
      </c>
      <c r="F92" s="1">
        <v>36</v>
      </c>
      <c r="G92" s="1">
        <v>270</v>
      </c>
      <c r="H92" s="1">
        <v>386</v>
      </c>
      <c r="I92" s="1">
        <v>318.8</v>
      </c>
      <c r="J92" s="1">
        <v>28.6</v>
      </c>
      <c r="K92" s="1">
        <v>7.8</v>
      </c>
      <c r="L92" s="1">
        <f t="shared" si="12"/>
        <v>139</v>
      </c>
      <c r="M92" s="1">
        <f t="shared" si="13"/>
        <v>-4.2</v>
      </c>
      <c r="N92" s="1">
        <f t="shared" si="14"/>
        <v>-6</v>
      </c>
      <c r="O92" s="1">
        <f t="shared" si="15"/>
        <v>-12</v>
      </c>
      <c r="P92" s="1">
        <f t="shared" si="16"/>
        <v>85.800000000000011</v>
      </c>
      <c r="Q92" s="1">
        <f t="shared" si="17"/>
        <v>28.599999999999994</v>
      </c>
    </row>
    <row r="93" spans="1:17" x14ac:dyDescent="0.25">
      <c r="A93" s="1">
        <v>10</v>
      </c>
      <c r="B93" s="1">
        <v>297</v>
      </c>
      <c r="C93" t="s">
        <v>296</v>
      </c>
      <c r="D93" t="s">
        <v>103</v>
      </c>
      <c r="E93" s="1" t="s">
        <v>511</v>
      </c>
      <c r="F93" s="1">
        <v>31</v>
      </c>
      <c r="G93" s="1">
        <v>182</v>
      </c>
      <c r="H93" s="1">
        <v>380</v>
      </c>
      <c r="I93" s="1">
        <v>287.60000000000002</v>
      </c>
      <c r="J93" s="1">
        <v>53.9</v>
      </c>
      <c r="K93" s="1">
        <v>4.8</v>
      </c>
      <c r="L93" s="1">
        <f t="shared" si="12"/>
        <v>203</v>
      </c>
      <c r="M93" s="1">
        <f t="shared" si="13"/>
        <v>-7.2</v>
      </c>
      <c r="N93" s="1">
        <f t="shared" si="14"/>
        <v>-1</v>
      </c>
      <c r="O93" s="1">
        <f t="shared" si="15"/>
        <v>-2</v>
      </c>
      <c r="P93" s="1">
        <f t="shared" si="16"/>
        <v>161.69999999999999</v>
      </c>
      <c r="Q93" s="1">
        <f t="shared" si="17"/>
        <v>17.700000000000017</v>
      </c>
    </row>
    <row r="94" spans="1:17" x14ac:dyDescent="0.25">
      <c r="A94" s="1">
        <v>10</v>
      </c>
      <c r="B94" s="1">
        <v>390</v>
      </c>
      <c r="C94" t="s">
        <v>372</v>
      </c>
      <c r="D94" t="s">
        <v>118</v>
      </c>
      <c r="E94" s="1" t="s">
        <v>511</v>
      </c>
      <c r="F94" s="1">
        <v>30</v>
      </c>
      <c r="G94" s="1">
        <v>259</v>
      </c>
      <c r="H94" s="1">
        <v>382</v>
      </c>
      <c r="I94" s="1">
        <v>331.1</v>
      </c>
      <c r="J94" s="1">
        <v>31.6</v>
      </c>
      <c r="K94" s="1">
        <v>10.8</v>
      </c>
      <c r="L94" s="1">
        <f t="shared" si="12"/>
        <v>110</v>
      </c>
      <c r="M94" s="1">
        <f t="shared" si="13"/>
        <v>-1.1999999999999993</v>
      </c>
      <c r="N94" s="1">
        <f t="shared" si="14"/>
        <v>0</v>
      </c>
      <c r="O94" s="1">
        <f t="shared" si="15"/>
        <v>0</v>
      </c>
      <c r="P94" s="1">
        <f t="shared" si="16"/>
        <v>94.800000000000011</v>
      </c>
      <c r="Q94" s="1">
        <f t="shared" si="17"/>
        <v>11.599999999999994</v>
      </c>
    </row>
    <row r="95" spans="1:17" x14ac:dyDescent="0.25">
      <c r="A95" s="1">
        <v>10</v>
      </c>
      <c r="B95" s="1">
        <v>369</v>
      </c>
      <c r="C95" t="s">
        <v>352</v>
      </c>
      <c r="D95" t="s">
        <v>65</v>
      </c>
      <c r="E95" s="1" t="s">
        <v>511</v>
      </c>
      <c r="F95" s="1">
        <v>25</v>
      </c>
      <c r="G95" s="1">
        <v>240</v>
      </c>
      <c r="H95" s="1">
        <v>381</v>
      </c>
      <c r="I95" s="1">
        <v>325.60000000000002</v>
      </c>
      <c r="J95" s="1">
        <v>40.700000000000003</v>
      </c>
      <c r="K95" s="1">
        <v>8.5</v>
      </c>
      <c r="L95" s="1">
        <f t="shared" si="12"/>
        <v>131</v>
      </c>
      <c r="M95" s="1">
        <f t="shared" si="13"/>
        <v>-3.5</v>
      </c>
      <c r="N95" s="1">
        <f t="shared" si="14"/>
        <v>5</v>
      </c>
      <c r="O95" s="1">
        <f t="shared" si="15"/>
        <v>10</v>
      </c>
      <c r="P95" s="1">
        <f t="shared" si="16"/>
        <v>122.10000000000001</v>
      </c>
      <c r="Q95" s="1">
        <f t="shared" si="17"/>
        <v>8.3999999999999915</v>
      </c>
    </row>
    <row r="96" spans="1:17" x14ac:dyDescent="0.25">
      <c r="A96" s="1">
        <v>10</v>
      </c>
      <c r="B96" s="1">
        <v>393</v>
      </c>
      <c r="C96" t="s">
        <v>375</v>
      </c>
      <c r="D96" t="s">
        <v>75</v>
      </c>
      <c r="E96" s="1" t="s">
        <v>511</v>
      </c>
      <c r="F96" s="1">
        <v>24</v>
      </c>
      <c r="G96" s="1">
        <v>256</v>
      </c>
      <c r="H96" s="1">
        <v>405</v>
      </c>
      <c r="I96" s="1">
        <v>351.2</v>
      </c>
      <c r="J96" s="1">
        <v>27.4</v>
      </c>
      <c r="K96" s="1">
        <v>1.2</v>
      </c>
      <c r="L96" s="1">
        <f t="shared" si="12"/>
        <v>107</v>
      </c>
      <c r="M96" s="1">
        <f t="shared" si="13"/>
        <v>-10.8</v>
      </c>
      <c r="N96" s="1">
        <f t="shared" si="14"/>
        <v>6</v>
      </c>
      <c r="O96" s="1">
        <f t="shared" si="15"/>
        <v>12</v>
      </c>
      <c r="P96" s="1">
        <f t="shared" si="16"/>
        <v>82.199999999999989</v>
      </c>
      <c r="Q96" s="1">
        <f t="shared" si="17"/>
        <v>4.4000000000000057</v>
      </c>
    </row>
    <row r="97" spans="1:17" x14ac:dyDescent="0.25">
      <c r="A97" s="1">
        <v>10</v>
      </c>
      <c r="B97" s="1">
        <v>366</v>
      </c>
      <c r="C97" t="s">
        <v>349</v>
      </c>
      <c r="D97" t="s">
        <v>34</v>
      </c>
      <c r="E97" s="1" t="s">
        <v>511</v>
      </c>
      <c r="F97" s="1">
        <v>29</v>
      </c>
      <c r="G97" s="1">
        <v>217</v>
      </c>
      <c r="H97" s="1">
        <v>386</v>
      </c>
      <c r="I97" s="1">
        <v>315.7</v>
      </c>
      <c r="J97" s="1">
        <v>41.3</v>
      </c>
      <c r="K97" s="1">
        <v>7.2</v>
      </c>
      <c r="L97" s="1">
        <f t="shared" si="12"/>
        <v>134</v>
      </c>
      <c r="M97" s="1">
        <f t="shared" si="13"/>
        <v>-4.8</v>
      </c>
      <c r="N97" s="1">
        <f t="shared" si="14"/>
        <v>1</v>
      </c>
      <c r="O97" s="1">
        <f t="shared" si="15"/>
        <v>2</v>
      </c>
      <c r="P97" s="1">
        <f t="shared" si="16"/>
        <v>123.89999999999999</v>
      </c>
      <c r="Q97" s="1">
        <f t="shared" si="17"/>
        <v>-2.2999999999999972</v>
      </c>
    </row>
    <row r="98" spans="1:17" x14ac:dyDescent="0.25">
      <c r="A98" s="1">
        <v>10</v>
      </c>
      <c r="B98" s="1">
        <v>468</v>
      </c>
      <c r="C98" t="s">
        <v>442</v>
      </c>
      <c r="D98" t="s">
        <v>11</v>
      </c>
      <c r="E98" s="1" t="s">
        <v>511</v>
      </c>
      <c r="F98" s="1">
        <v>30</v>
      </c>
      <c r="G98" s="1">
        <v>347</v>
      </c>
      <c r="H98" s="1">
        <v>358</v>
      </c>
      <c r="I98" s="1">
        <v>354.3</v>
      </c>
      <c r="J98" s="1">
        <v>4.3</v>
      </c>
      <c r="K98" s="1">
        <v>3.6</v>
      </c>
      <c r="L98" s="1">
        <f t="shared" ref="L98:L123" si="18">500-B98</f>
        <v>32</v>
      </c>
      <c r="M98" s="1">
        <f t="shared" ref="M98:M123" si="19">K98-12</f>
        <v>-8.4</v>
      </c>
      <c r="N98" s="1">
        <f t="shared" ref="N98:N123" si="20">30-F98</f>
        <v>0</v>
      </c>
      <c r="O98" s="1">
        <f t="shared" ref="O98:O129" si="21">N98*2</f>
        <v>0</v>
      </c>
      <c r="P98" s="1">
        <f t="shared" ref="P98:P123" si="22">J98*3</f>
        <v>12.899999999999999</v>
      </c>
      <c r="Q98" s="1">
        <f t="shared" ref="Q98:Q129" si="23">L98+(M98*3)+O98-P98</f>
        <v>-6.1000000000000014</v>
      </c>
    </row>
    <row r="99" spans="1:17" x14ac:dyDescent="0.25">
      <c r="A99" s="1">
        <v>10</v>
      </c>
      <c r="B99" s="1">
        <v>482</v>
      </c>
      <c r="C99" t="s">
        <v>454</v>
      </c>
      <c r="D99" t="s">
        <v>118</v>
      </c>
      <c r="E99" s="1" t="s">
        <v>511</v>
      </c>
      <c r="F99" s="1">
        <v>23</v>
      </c>
      <c r="G99" s="1">
        <v>321</v>
      </c>
      <c r="H99" s="1">
        <v>329</v>
      </c>
      <c r="I99" s="1">
        <v>325</v>
      </c>
      <c r="J99" s="1">
        <v>4</v>
      </c>
      <c r="K99" s="1">
        <v>2.1</v>
      </c>
      <c r="L99" s="1">
        <f t="shared" si="18"/>
        <v>18</v>
      </c>
      <c r="M99" s="1">
        <f t="shared" si="19"/>
        <v>-9.9</v>
      </c>
      <c r="N99" s="1">
        <f t="shared" si="20"/>
        <v>7</v>
      </c>
      <c r="O99" s="1">
        <f t="shared" si="21"/>
        <v>14</v>
      </c>
      <c r="P99" s="1">
        <f t="shared" si="22"/>
        <v>12</v>
      </c>
      <c r="Q99" s="1">
        <f t="shared" si="23"/>
        <v>-9.7000000000000028</v>
      </c>
    </row>
    <row r="100" spans="1:17" x14ac:dyDescent="0.25">
      <c r="A100" s="1">
        <v>10</v>
      </c>
      <c r="B100" s="1">
        <v>495</v>
      </c>
      <c r="C100" t="s">
        <v>467</v>
      </c>
      <c r="D100" t="s">
        <v>68</v>
      </c>
      <c r="E100" s="1" t="s">
        <v>511</v>
      </c>
      <c r="F100" s="1">
        <v>25</v>
      </c>
      <c r="G100" s="1">
        <v>358</v>
      </c>
      <c r="H100" s="1">
        <v>365</v>
      </c>
      <c r="I100" s="1">
        <v>360.7</v>
      </c>
      <c r="J100" s="1">
        <v>3.1</v>
      </c>
      <c r="K100" s="1">
        <v>4.0999999999999996</v>
      </c>
      <c r="L100" s="1">
        <f t="shared" si="18"/>
        <v>5</v>
      </c>
      <c r="M100" s="1">
        <f t="shared" si="19"/>
        <v>-7.9</v>
      </c>
      <c r="N100" s="1">
        <f t="shared" si="20"/>
        <v>5</v>
      </c>
      <c r="O100" s="1">
        <f t="shared" si="21"/>
        <v>10</v>
      </c>
      <c r="P100" s="1">
        <f t="shared" si="22"/>
        <v>9.3000000000000007</v>
      </c>
      <c r="Q100" s="1">
        <f t="shared" si="23"/>
        <v>-18.000000000000004</v>
      </c>
    </row>
    <row r="101" spans="1:17" x14ac:dyDescent="0.25">
      <c r="A101" s="1">
        <v>10</v>
      </c>
      <c r="B101" s="1">
        <v>488</v>
      </c>
      <c r="C101" t="s">
        <v>460</v>
      </c>
      <c r="D101" t="s">
        <v>43</v>
      </c>
      <c r="E101" s="1" t="s">
        <v>511</v>
      </c>
      <c r="F101" s="1">
        <v>22</v>
      </c>
      <c r="G101" s="1">
        <v>326</v>
      </c>
      <c r="H101" s="1">
        <v>333</v>
      </c>
      <c r="I101" s="1">
        <v>329.5</v>
      </c>
      <c r="J101" s="1">
        <v>3.5</v>
      </c>
      <c r="K101" s="1">
        <v>0</v>
      </c>
      <c r="L101" s="1">
        <f t="shared" si="18"/>
        <v>12</v>
      </c>
      <c r="M101" s="1">
        <f t="shared" si="19"/>
        <v>-12</v>
      </c>
      <c r="N101" s="1">
        <f t="shared" si="20"/>
        <v>8</v>
      </c>
      <c r="O101" s="1">
        <f t="shared" si="21"/>
        <v>16</v>
      </c>
      <c r="P101" s="1">
        <f t="shared" si="22"/>
        <v>10.5</v>
      </c>
      <c r="Q101" s="1">
        <f t="shared" si="23"/>
        <v>-18.5</v>
      </c>
    </row>
    <row r="102" spans="1:17" x14ac:dyDescent="0.25">
      <c r="A102" s="1">
        <v>10</v>
      </c>
      <c r="B102" s="1">
        <v>449</v>
      </c>
      <c r="C102" t="s">
        <v>425</v>
      </c>
      <c r="D102" t="s">
        <v>50</v>
      </c>
      <c r="E102" s="1" t="s">
        <v>511</v>
      </c>
      <c r="F102" s="1">
        <v>22</v>
      </c>
      <c r="G102" s="1">
        <v>308</v>
      </c>
      <c r="H102" s="1">
        <v>356</v>
      </c>
      <c r="I102" s="1">
        <v>334</v>
      </c>
      <c r="J102" s="1">
        <v>18.5</v>
      </c>
      <c r="K102" s="1">
        <v>0.6</v>
      </c>
      <c r="L102" s="1">
        <f t="shared" si="18"/>
        <v>51</v>
      </c>
      <c r="M102" s="1">
        <f t="shared" si="19"/>
        <v>-11.4</v>
      </c>
      <c r="N102" s="1">
        <f t="shared" si="20"/>
        <v>8</v>
      </c>
      <c r="O102" s="1">
        <f t="shared" si="21"/>
        <v>16</v>
      </c>
      <c r="P102" s="1">
        <f t="shared" si="22"/>
        <v>55.5</v>
      </c>
      <c r="Q102" s="1">
        <f t="shared" si="23"/>
        <v>-22.700000000000003</v>
      </c>
    </row>
    <row r="103" spans="1:17" x14ac:dyDescent="0.25">
      <c r="A103" s="1">
        <v>10</v>
      </c>
      <c r="B103" s="1">
        <v>466</v>
      </c>
      <c r="C103" t="s">
        <v>440</v>
      </c>
      <c r="D103" t="s">
        <v>81</v>
      </c>
      <c r="E103" s="1" t="s">
        <v>511</v>
      </c>
      <c r="F103" s="1">
        <v>26</v>
      </c>
      <c r="G103" s="1">
        <v>350</v>
      </c>
      <c r="H103" s="1">
        <v>385</v>
      </c>
      <c r="I103" s="1">
        <v>361.8</v>
      </c>
      <c r="J103" s="1">
        <v>12.2</v>
      </c>
      <c r="K103" s="1">
        <v>2.1</v>
      </c>
      <c r="L103" s="1">
        <f t="shared" si="18"/>
        <v>34</v>
      </c>
      <c r="M103" s="1">
        <f t="shared" si="19"/>
        <v>-9.9</v>
      </c>
      <c r="N103" s="1">
        <f t="shared" si="20"/>
        <v>4</v>
      </c>
      <c r="O103" s="1">
        <f t="shared" si="21"/>
        <v>8</v>
      </c>
      <c r="P103" s="1">
        <f t="shared" si="22"/>
        <v>36.599999999999994</v>
      </c>
      <c r="Q103" s="1">
        <f t="shared" si="23"/>
        <v>-24.299999999999997</v>
      </c>
    </row>
    <row r="104" spans="1:17" x14ac:dyDescent="0.25">
      <c r="A104" s="1">
        <v>10</v>
      </c>
      <c r="B104" s="1">
        <v>428</v>
      </c>
      <c r="C104" t="s">
        <v>405</v>
      </c>
      <c r="D104" t="s">
        <v>54</v>
      </c>
      <c r="E104" s="1" t="s">
        <v>511</v>
      </c>
      <c r="F104" s="1">
        <v>27</v>
      </c>
      <c r="G104" s="1">
        <v>238</v>
      </c>
      <c r="H104" s="1">
        <v>427</v>
      </c>
      <c r="I104" s="1">
        <v>369.9</v>
      </c>
      <c r="J104" s="1">
        <v>27.2</v>
      </c>
      <c r="K104" s="1">
        <v>3.9</v>
      </c>
      <c r="L104" s="1">
        <f t="shared" si="18"/>
        <v>72</v>
      </c>
      <c r="M104" s="1">
        <f t="shared" si="19"/>
        <v>-8.1</v>
      </c>
      <c r="N104" s="1">
        <f t="shared" si="20"/>
        <v>3</v>
      </c>
      <c r="O104" s="1">
        <f t="shared" si="21"/>
        <v>6</v>
      </c>
      <c r="P104" s="1">
        <f t="shared" si="22"/>
        <v>81.599999999999994</v>
      </c>
      <c r="Q104" s="1">
        <f t="shared" si="23"/>
        <v>-27.899999999999991</v>
      </c>
    </row>
    <row r="105" spans="1:17" x14ac:dyDescent="0.25">
      <c r="A105" s="1">
        <v>10</v>
      </c>
      <c r="B105" s="1">
        <v>447</v>
      </c>
      <c r="C105" t="s">
        <v>423</v>
      </c>
      <c r="D105" t="s">
        <v>58</v>
      </c>
      <c r="E105" s="1" t="s">
        <v>511</v>
      </c>
      <c r="F105" s="1">
        <v>29</v>
      </c>
      <c r="G105" s="1">
        <v>310</v>
      </c>
      <c r="H105" s="1">
        <v>362</v>
      </c>
      <c r="I105" s="1">
        <v>347.6</v>
      </c>
      <c r="J105" s="1">
        <v>19.100000000000001</v>
      </c>
      <c r="K105" s="1">
        <v>2.6</v>
      </c>
      <c r="L105" s="1">
        <f t="shared" si="18"/>
        <v>53</v>
      </c>
      <c r="M105" s="1">
        <f t="shared" si="19"/>
        <v>-9.4</v>
      </c>
      <c r="N105" s="1">
        <f t="shared" si="20"/>
        <v>1</v>
      </c>
      <c r="O105" s="1">
        <f t="shared" si="21"/>
        <v>2</v>
      </c>
      <c r="P105" s="1">
        <f t="shared" si="22"/>
        <v>57.300000000000004</v>
      </c>
      <c r="Q105" s="1">
        <f t="shared" si="23"/>
        <v>-30.500000000000007</v>
      </c>
    </row>
    <row r="106" spans="1:17" x14ac:dyDescent="0.25">
      <c r="A106" s="1">
        <v>10</v>
      </c>
      <c r="B106" s="1">
        <v>460</v>
      </c>
      <c r="C106" t="s">
        <v>434</v>
      </c>
      <c r="D106" t="s">
        <v>28</v>
      </c>
      <c r="E106" s="1" t="s">
        <v>511</v>
      </c>
      <c r="F106" s="1">
        <v>22</v>
      </c>
      <c r="G106" s="1">
        <v>264</v>
      </c>
      <c r="H106" s="1">
        <v>379</v>
      </c>
      <c r="I106" s="1">
        <v>355.8</v>
      </c>
      <c r="J106" s="1">
        <v>21.2</v>
      </c>
      <c r="K106" s="1">
        <v>3.6</v>
      </c>
      <c r="L106" s="1">
        <f t="shared" si="18"/>
        <v>40</v>
      </c>
      <c r="M106" s="1">
        <f t="shared" si="19"/>
        <v>-8.4</v>
      </c>
      <c r="N106" s="1">
        <f t="shared" si="20"/>
        <v>8</v>
      </c>
      <c r="O106" s="1">
        <f t="shared" si="21"/>
        <v>16</v>
      </c>
      <c r="P106" s="1">
        <f t="shared" si="22"/>
        <v>63.599999999999994</v>
      </c>
      <c r="Q106" s="1">
        <f t="shared" si="23"/>
        <v>-32.799999999999997</v>
      </c>
    </row>
    <row r="107" spans="1:17" x14ac:dyDescent="0.25">
      <c r="A107" s="1">
        <v>10</v>
      </c>
      <c r="B107" s="1">
        <v>480</v>
      </c>
      <c r="C107" t="s">
        <v>453</v>
      </c>
      <c r="D107" t="s">
        <v>28</v>
      </c>
      <c r="E107" s="1" t="s">
        <v>511</v>
      </c>
      <c r="F107" s="1">
        <v>26</v>
      </c>
      <c r="G107" s="1">
        <v>352</v>
      </c>
      <c r="H107" s="1">
        <v>386</v>
      </c>
      <c r="I107" s="1">
        <v>363.3</v>
      </c>
      <c r="J107" s="1">
        <v>13.4</v>
      </c>
      <c r="K107" s="1">
        <v>3.1</v>
      </c>
      <c r="L107" s="1">
        <f t="shared" si="18"/>
        <v>20</v>
      </c>
      <c r="M107" s="1">
        <f t="shared" si="19"/>
        <v>-8.9</v>
      </c>
      <c r="N107" s="1">
        <f t="shared" si="20"/>
        <v>4</v>
      </c>
      <c r="O107" s="1">
        <f t="shared" si="21"/>
        <v>8</v>
      </c>
      <c r="P107" s="1">
        <f t="shared" si="22"/>
        <v>40.200000000000003</v>
      </c>
      <c r="Q107" s="1">
        <f t="shared" si="23"/>
        <v>-38.900000000000006</v>
      </c>
    </row>
    <row r="108" spans="1:17" x14ac:dyDescent="0.25">
      <c r="A108" s="1">
        <v>10</v>
      </c>
      <c r="B108" s="1">
        <v>434</v>
      </c>
      <c r="C108" t="s">
        <v>410</v>
      </c>
      <c r="D108" t="s">
        <v>9</v>
      </c>
      <c r="E108" s="1" t="s">
        <v>511</v>
      </c>
      <c r="F108" s="1">
        <v>25</v>
      </c>
      <c r="G108" s="1">
        <v>271</v>
      </c>
      <c r="H108" s="1">
        <v>362</v>
      </c>
      <c r="I108" s="1">
        <v>336.2</v>
      </c>
      <c r="J108" s="1">
        <v>33.299999999999997</v>
      </c>
      <c r="K108" s="1">
        <v>5.2</v>
      </c>
      <c r="L108" s="1">
        <f t="shared" si="18"/>
        <v>66</v>
      </c>
      <c r="M108" s="1">
        <f t="shared" si="19"/>
        <v>-6.8</v>
      </c>
      <c r="N108" s="1">
        <f t="shared" si="20"/>
        <v>5</v>
      </c>
      <c r="O108" s="1">
        <f t="shared" si="21"/>
        <v>10</v>
      </c>
      <c r="P108" s="1">
        <f t="shared" si="22"/>
        <v>99.899999999999991</v>
      </c>
      <c r="Q108" s="1">
        <f t="shared" si="23"/>
        <v>-44.29999999999999</v>
      </c>
    </row>
    <row r="109" spans="1:17" x14ac:dyDescent="0.25">
      <c r="A109" s="1">
        <v>10</v>
      </c>
      <c r="B109" s="1">
        <v>510</v>
      </c>
      <c r="C109" t="s">
        <v>482</v>
      </c>
      <c r="D109" t="s">
        <v>56</v>
      </c>
      <c r="E109" s="1" t="s">
        <v>511</v>
      </c>
      <c r="F109" s="1">
        <v>32</v>
      </c>
      <c r="G109" s="1">
        <v>351</v>
      </c>
      <c r="H109" s="1">
        <v>357</v>
      </c>
      <c r="I109" s="1">
        <v>354</v>
      </c>
      <c r="J109" s="1">
        <v>3</v>
      </c>
      <c r="K109" s="1">
        <v>2.8</v>
      </c>
      <c r="L109" s="1">
        <f t="shared" si="18"/>
        <v>-10</v>
      </c>
      <c r="M109" s="1">
        <f t="shared" si="19"/>
        <v>-9.1999999999999993</v>
      </c>
      <c r="N109" s="1">
        <f t="shared" si="20"/>
        <v>-2</v>
      </c>
      <c r="O109" s="1">
        <f t="shared" si="21"/>
        <v>-4</v>
      </c>
      <c r="P109" s="1">
        <f t="shared" si="22"/>
        <v>9</v>
      </c>
      <c r="Q109" s="1">
        <f t="shared" si="23"/>
        <v>-50.599999999999994</v>
      </c>
    </row>
    <row r="110" spans="1:17" x14ac:dyDescent="0.25">
      <c r="A110" s="1">
        <v>10</v>
      </c>
      <c r="B110" s="1">
        <v>509</v>
      </c>
      <c r="C110" t="s">
        <v>481</v>
      </c>
      <c r="D110" t="s">
        <v>34</v>
      </c>
      <c r="E110" s="1" t="s">
        <v>511</v>
      </c>
      <c r="F110" s="1">
        <v>27</v>
      </c>
      <c r="G110" s="1">
        <v>357</v>
      </c>
      <c r="H110" s="1">
        <v>383</v>
      </c>
      <c r="I110" s="1">
        <v>370.7</v>
      </c>
      <c r="J110" s="1">
        <v>10.7</v>
      </c>
      <c r="K110" s="1">
        <v>5.4</v>
      </c>
      <c r="L110" s="1">
        <f t="shared" si="18"/>
        <v>-9</v>
      </c>
      <c r="M110" s="1">
        <f t="shared" si="19"/>
        <v>-6.6</v>
      </c>
      <c r="N110" s="1">
        <f t="shared" si="20"/>
        <v>3</v>
      </c>
      <c r="O110" s="1">
        <f t="shared" si="21"/>
        <v>6</v>
      </c>
      <c r="P110" s="1">
        <f t="shared" si="22"/>
        <v>32.099999999999994</v>
      </c>
      <c r="Q110" s="1">
        <f t="shared" si="23"/>
        <v>-54.899999999999991</v>
      </c>
    </row>
    <row r="111" spans="1:17" x14ac:dyDescent="0.25">
      <c r="A111" s="1">
        <v>10</v>
      </c>
      <c r="B111" s="1">
        <v>529</v>
      </c>
      <c r="C111" t="s">
        <v>501</v>
      </c>
      <c r="D111" t="s">
        <v>85</v>
      </c>
      <c r="E111" s="1" t="s">
        <v>511</v>
      </c>
      <c r="F111" s="1">
        <v>26</v>
      </c>
      <c r="G111" s="1">
        <v>385</v>
      </c>
      <c r="H111" s="1">
        <v>387</v>
      </c>
      <c r="I111" s="1">
        <v>386</v>
      </c>
      <c r="J111" s="1">
        <v>1</v>
      </c>
      <c r="K111" s="1">
        <v>0.9</v>
      </c>
      <c r="L111" s="1">
        <f t="shared" si="18"/>
        <v>-29</v>
      </c>
      <c r="M111" s="1">
        <f t="shared" si="19"/>
        <v>-11.1</v>
      </c>
      <c r="N111" s="1">
        <f t="shared" si="20"/>
        <v>4</v>
      </c>
      <c r="O111" s="1">
        <f t="shared" si="21"/>
        <v>8</v>
      </c>
      <c r="P111" s="1">
        <f t="shared" si="22"/>
        <v>3</v>
      </c>
      <c r="Q111" s="1">
        <f t="shared" si="23"/>
        <v>-57.3</v>
      </c>
    </row>
    <row r="112" spans="1:17" x14ac:dyDescent="0.25">
      <c r="A112" s="1">
        <v>10</v>
      </c>
      <c r="B112" s="1">
        <v>524</v>
      </c>
      <c r="C112" t="s">
        <v>496</v>
      </c>
      <c r="D112" t="s">
        <v>58</v>
      </c>
      <c r="E112" s="1" t="s">
        <v>511</v>
      </c>
      <c r="F112" s="1">
        <v>27</v>
      </c>
      <c r="G112" s="1">
        <v>373</v>
      </c>
      <c r="H112" s="1">
        <v>381</v>
      </c>
      <c r="I112" s="1">
        <v>377</v>
      </c>
      <c r="J112" s="1">
        <v>4</v>
      </c>
      <c r="K112" s="1">
        <v>0.9</v>
      </c>
      <c r="L112" s="1">
        <f t="shared" si="18"/>
        <v>-24</v>
      </c>
      <c r="M112" s="1">
        <f t="shared" si="19"/>
        <v>-11.1</v>
      </c>
      <c r="N112" s="1">
        <f t="shared" si="20"/>
        <v>3</v>
      </c>
      <c r="O112" s="1">
        <f t="shared" si="21"/>
        <v>6</v>
      </c>
      <c r="P112" s="1">
        <f t="shared" si="22"/>
        <v>12</v>
      </c>
      <c r="Q112" s="1">
        <f t="shared" si="23"/>
        <v>-63.3</v>
      </c>
    </row>
    <row r="113" spans="1:17" x14ac:dyDescent="0.25">
      <c r="A113" s="1">
        <v>10</v>
      </c>
      <c r="B113" s="1">
        <v>531</v>
      </c>
      <c r="C113" t="s">
        <v>503</v>
      </c>
      <c r="D113" t="s">
        <v>157</v>
      </c>
      <c r="E113" s="1" t="s">
        <v>511</v>
      </c>
      <c r="F113" s="1">
        <v>37</v>
      </c>
      <c r="G113" s="1">
        <v>384</v>
      </c>
      <c r="H113" s="1">
        <v>390</v>
      </c>
      <c r="I113" s="1">
        <v>387</v>
      </c>
      <c r="J113" s="1">
        <v>3</v>
      </c>
      <c r="K113" s="1">
        <v>6.7</v>
      </c>
      <c r="L113" s="1">
        <f t="shared" si="18"/>
        <v>-31</v>
      </c>
      <c r="M113" s="1">
        <f t="shared" si="19"/>
        <v>-5.3</v>
      </c>
      <c r="N113" s="1">
        <f t="shared" si="20"/>
        <v>-7</v>
      </c>
      <c r="O113" s="1">
        <f t="shared" si="21"/>
        <v>-14</v>
      </c>
      <c r="P113" s="1">
        <f t="shared" si="22"/>
        <v>9</v>
      </c>
      <c r="Q113" s="1">
        <f t="shared" si="23"/>
        <v>-69.900000000000006</v>
      </c>
    </row>
    <row r="114" spans="1:17" x14ac:dyDescent="0.25">
      <c r="A114" s="1">
        <v>10</v>
      </c>
      <c r="B114" s="1">
        <v>472</v>
      </c>
      <c r="C114" t="s">
        <v>446</v>
      </c>
      <c r="D114" t="s">
        <v>81</v>
      </c>
      <c r="E114" s="1" t="s">
        <v>511</v>
      </c>
      <c r="F114" s="1">
        <v>24</v>
      </c>
      <c r="G114" s="1">
        <v>312</v>
      </c>
      <c r="H114" s="1">
        <v>380</v>
      </c>
      <c r="I114" s="1">
        <v>358</v>
      </c>
      <c r="J114" s="1">
        <v>27</v>
      </c>
      <c r="K114" s="1">
        <v>1.7</v>
      </c>
      <c r="L114" s="1">
        <f t="shared" si="18"/>
        <v>28</v>
      </c>
      <c r="M114" s="1">
        <f t="shared" si="19"/>
        <v>-10.3</v>
      </c>
      <c r="N114" s="1">
        <f t="shared" si="20"/>
        <v>6</v>
      </c>
      <c r="O114" s="1">
        <f t="shared" si="21"/>
        <v>12</v>
      </c>
      <c r="P114" s="1">
        <f t="shared" si="22"/>
        <v>81</v>
      </c>
      <c r="Q114" s="1">
        <f t="shared" si="23"/>
        <v>-71.900000000000006</v>
      </c>
    </row>
    <row r="115" spans="1:17" x14ac:dyDescent="0.25">
      <c r="A115" s="1">
        <v>10</v>
      </c>
      <c r="B115" s="1">
        <v>476</v>
      </c>
      <c r="C115" t="s">
        <v>449</v>
      </c>
      <c r="D115" t="s">
        <v>129</v>
      </c>
      <c r="E115" s="1" t="s">
        <v>511</v>
      </c>
      <c r="F115" s="1">
        <v>28</v>
      </c>
      <c r="G115" s="1">
        <v>313</v>
      </c>
      <c r="H115" s="1">
        <v>376</v>
      </c>
      <c r="I115" s="1">
        <v>347.3</v>
      </c>
      <c r="J115" s="1">
        <v>26</v>
      </c>
      <c r="K115" s="1">
        <v>4.3</v>
      </c>
      <c r="L115" s="1">
        <f t="shared" si="18"/>
        <v>24</v>
      </c>
      <c r="M115" s="1">
        <f t="shared" si="19"/>
        <v>-7.7</v>
      </c>
      <c r="N115" s="1">
        <f t="shared" si="20"/>
        <v>2</v>
      </c>
      <c r="O115" s="1">
        <f t="shared" si="21"/>
        <v>4</v>
      </c>
      <c r="P115" s="1">
        <f t="shared" si="22"/>
        <v>78</v>
      </c>
      <c r="Q115" s="1">
        <f t="shared" si="23"/>
        <v>-73.099999999999994</v>
      </c>
    </row>
    <row r="116" spans="1:17" x14ac:dyDescent="0.25">
      <c r="A116" s="1">
        <v>10</v>
      </c>
      <c r="B116" s="1">
        <v>413</v>
      </c>
      <c r="C116" t="s">
        <v>392</v>
      </c>
      <c r="D116" t="s">
        <v>81</v>
      </c>
      <c r="E116" s="1" t="s">
        <v>511</v>
      </c>
      <c r="F116" s="1">
        <v>30</v>
      </c>
      <c r="G116" s="1">
        <v>227</v>
      </c>
      <c r="H116" s="1">
        <v>382</v>
      </c>
      <c r="I116" s="1">
        <v>316</v>
      </c>
      <c r="J116" s="1">
        <v>50.1</v>
      </c>
      <c r="K116" s="1">
        <v>5.3</v>
      </c>
      <c r="L116" s="1">
        <f t="shared" si="18"/>
        <v>87</v>
      </c>
      <c r="M116" s="1">
        <f t="shared" si="19"/>
        <v>-6.7</v>
      </c>
      <c r="N116" s="1">
        <f t="shared" si="20"/>
        <v>0</v>
      </c>
      <c r="O116" s="1">
        <f t="shared" si="21"/>
        <v>0</v>
      </c>
      <c r="P116" s="1">
        <f t="shared" si="22"/>
        <v>150.30000000000001</v>
      </c>
      <c r="Q116" s="1">
        <f t="shared" si="23"/>
        <v>-83.4</v>
      </c>
    </row>
    <row r="117" spans="1:17" x14ac:dyDescent="0.25">
      <c r="A117" s="1">
        <v>10</v>
      </c>
      <c r="B117" s="1">
        <v>404</v>
      </c>
      <c r="C117" t="s">
        <v>384</v>
      </c>
      <c r="D117" t="s">
        <v>54</v>
      </c>
      <c r="E117" s="1" t="s">
        <v>511</v>
      </c>
      <c r="F117" s="1">
        <v>28</v>
      </c>
      <c r="G117" s="1">
        <v>238</v>
      </c>
      <c r="H117" s="1">
        <v>426</v>
      </c>
      <c r="I117" s="1">
        <v>314</v>
      </c>
      <c r="J117" s="1">
        <v>61.8</v>
      </c>
      <c r="K117" s="1">
        <v>5.4</v>
      </c>
      <c r="L117" s="1">
        <f t="shared" si="18"/>
        <v>96</v>
      </c>
      <c r="M117" s="1">
        <f t="shared" si="19"/>
        <v>-6.6</v>
      </c>
      <c r="N117" s="1">
        <f t="shared" si="20"/>
        <v>2</v>
      </c>
      <c r="O117" s="1">
        <f t="shared" si="21"/>
        <v>4</v>
      </c>
      <c r="P117" s="1">
        <f t="shared" si="22"/>
        <v>185.39999999999998</v>
      </c>
      <c r="Q117" s="1">
        <f t="shared" si="23"/>
        <v>-105.19999999999997</v>
      </c>
    </row>
    <row r="118" spans="1:17" x14ac:dyDescent="0.25">
      <c r="A118" s="1">
        <v>10</v>
      </c>
      <c r="B118" s="1">
        <v>500</v>
      </c>
      <c r="C118" t="s">
        <v>472</v>
      </c>
      <c r="D118" t="s">
        <v>129</v>
      </c>
      <c r="E118" s="1" t="s">
        <v>511</v>
      </c>
      <c r="F118" s="1">
        <v>25</v>
      </c>
      <c r="G118" s="1">
        <v>322</v>
      </c>
      <c r="H118" s="1">
        <v>387</v>
      </c>
      <c r="I118" s="1">
        <v>365</v>
      </c>
      <c r="J118" s="1">
        <v>30.4</v>
      </c>
      <c r="K118" s="1">
        <v>1.4</v>
      </c>
      <c r="L118" s="1">
        <f t="shared" si="18"/>
        <v>0</v>
      </c>
      <c r="M118" s="1">
        <f t="shared" si="19"/>
        <v>-10.6</v>
      </c>
      <c r="N118" s="1">
        <f t="shared" si="20"/>
        <v>5</v>
      </c>
      <c r="O118" s="1">
        <f t="shared" si="21"/>
        <v>10</v>
      </c>
      <c r="P118" s="1">
        <f t="shared" si="22"/>
        <v>91.199999999999989</v>
      </c>
      <c r="Q118" s="1">
        <f t="shared" si="23"/>
        <v>-112.99999999999999</v>
      </c>
    </row>
    <row r="119" spans="1:17" x14ac:dyDescent="0.25">
      <c r="A119" s="1">
        <v>10</v>
      </c>
      <c r="B119" s="1">
        <v>523</v>
      </c>
      <c r="C119" t="s">
        <v>495</v>
      </c>
      <c r="D119" t="s">
        <v>157</v>
      </c>
      <c r="E119" s="1" t="s">
        <v>511</v>
      </c>
      <c r="F119" s="1">
        <v>24</v>
      </c>
      <c r="G119" s="1">
        <v>362</v>
      </c>
      <c r="H119" s="1">
        <v>430</v>
      </c>
      <c r="I119" s="1">
        <v>393</v>
      </c>
      <c r="J119" s="1">
        <v>28.1</v>
      </c>
      <c r="K119" s="1">
        <v>4.5999999999999996</v>
      </c>
      <c r="L119" s="1">
        <f t="shared" si="18"/>
        <v>-23</v>
      </c>
      <c r="M119" s="1">
        <f t="shared" si="19"/>
        <v>-7.4</v>
      </c>
      <c r="N119" s="1">
        <f t="shared" si="20"/>
        <v>6</v>
      </c>
      <c r="O119" s="1">
        <f t="shared" si="21"/>
        <v>12</v>
      </c>
      <c r="P119" s="1">
        <f t="shared" si="22"/>
        <v>84.300000000000011</v>
      </c>
      <c r="Q119" s="1">
        <f t="shared" si="23"/>
        <v>-117.50000000000001</v>
      </c>
    </row>
    <row r="120" spans="1:17" x14ac:dyDescent="0.25">
      <c r="A120" s="1">
        <v>10</v>
      </c>
      <c r="B120" s="1">
        <v>406</v>
      </c>
      <c r="C120" t="s">
        <v>386</v>
      </c>
      <c r="D120" t="s">
        <v>103</v>
      </c>
      <c r="E120" s="1" t="s">
        <v>511</v>
      </c>
      <c r="F120" s="1">
        <v>23</v>
      </c>
      <c r="G120" s="1">
        <v>186</v>
      </c>
      <c r="H120" s="1">
        <v>371</v>
      </c>
      <c r="I120" s="1">
        <v>310.60000000000002</v>
      </c>
      <c r="J120" s="1">
        <v>67.3</v>
      </c>
      <c r="K120" s="1">
        <v>0</v>
      </c>
      <c r="L120" s="1">
        <f t="shared" si="18"/>
        <v>94</v>
      </c>
      <c r="M120" s="1">
        <f t="shared" si="19"/>
        <v>-12</v>
      </c>
      <c r="N120" s="1">
        <f t="shared" si="20"/>
        <v>7</v>
      </c>
      <c r="O120" s="1">
        <f t="shared" si="21"/>
        <v>14</v>
      </c>
      <c r="P120" s="1">
        <f t="shared" si="22"/>
        <v>201.89999999999998</v>
      </c>
      <c r="Q120" s="1">
        <f t="shared" si="23"/>
        <v>-129.89999999999998</v>
      </c>
    </row>
    <row r="121" spans="1:17" x14ac:dyDescent="0.25">
      <c r="A121" s="1">
        <v>10</v>
      </c>
      <c r="B121" s="1">
        <v>512</v>
      </c>
      <c r="C121" t="s">
        <v>484</v>
      </c>
      <c r="D121" t="s">
        <v>48</v>
      </c>
      <c r="E121" s="1" t="s">
        <v>511</v>
      </c>
      <c r="F121" s="1">
        <v>24</v>
      </c>
      <c r="G121" s="1">
        <v>316</v>
      </c>
      <c r="H121" s="1">
        <v>393</v>
      </c>
      <c r="I121" s="1">
        <v>354.5</v>
      </c>
      <c r="J121" s="1">
        <v>38.5</v>
      </c>
      <c r="K121" s="1">
        <v>0.1</v>
      </c>
      <c r="L121" s="1">
        <f t="shared" si="18"/>
        <v>-12</v>
      </c>
      <c r="M121" s="1">
        <f t="shared" si="19"/>
        <v>-11.9</v>
      </c>
      <c r="N121" s="1">
        <f t="shared" si="20"/>
        <v>6</v>
      </c>
      <c r="O121" s="1">
        <f t="shared" si="21"/>
        <v>12</v>
      </c>
      <c r="P121" s="1">
        <f t="shared" si="22"/>
        <v>115.5</v>
      </c>
      <c r="Q121" s="1">
        <f t="shared" si="23"/>
        <v>-151.19999999999999</v>
      </c>
    </row>
    <row r="122" spans="1:17" x14ac:dyDescent="0.25">
      <c r="A122" s="1">
        <v>10</v>
      </c>
      <c r="B122" s="1">
        <v>511</v>
      </c>
      <c r="C122" t="s">
        <v>483</v>
      </c>
      <c r="D122" t="s">
        <v>23</v>
      </c>
      <c r="E122" s="1" t="s">
        <v>511</v>
      </c>
      <c r="F122" s="1">
        <v>24</v>
      </c>
      <c r="G122" s="1">
        <v>302</v>
      </c>
      <c r="H122" s="1">
        <v>429</v>
      </c>
      <c r="I122" s="1">
        <v>365.5</v>
      </c>
      <c r="J122" s="1">
        <v>63.5</v>
      </c>
      <c r="K122" s="1">
        <v>2.8</v>
      </c>
      <c r="L122" s="1">
        <f t="shared" si="18"/>
        <v>-11</v>
      </c>
      <c r="M122" s="1">
        <f t="shared" si="19"/>
        <v>-9.1999999999999993</v>
      </c>
      <c r="N122" s="1">
        <f t="shared" si="20"/>
        <v>6</v>
      </c>
      <c r="O122" s="1">
        <f t="shared" si="21"/>
        <v>12</v>
      </c>
      <c r="P122" s="1">
        <f t="shared" si="22"/>
        <v>190.5</v>
      </c>
      <c r="Q122" s="1">
        <f t="shared" si="23"/>
        <v>-217.1</v>
      </c>
    </row>
    <row r="123" spans="1:17" x14ac:dyDescent="0.25">
      <c r="A123" s="1">
        <v>10</v>
      </c>
      <c r="B123" s="1">
        <v>493</v>
      </c>
      <c r="C123" t="s">
        <v>465</v>
      </c>
      <c r="D123" t="s">
        <v>63</v>
      </c>
      <c r="E123" s="1" t="s">
        <v>511</v>
      </c>
      <c r="F123" s="1">
        <v>24</v>
      </c>
      <c r="G123" s="1">
        <v>266</v>
      </c>
      <c r="H123" s="1">
        <v>445</v>
      </c>
      <c r="I123" s="1">
        <v>355.5</v>
      </c>
      <c r="J123" s="1">
        <v>89.5</v>
      </c>
      <c r="K123" s="1">
        <v>1.9</v>
      </c>
      <c r="L123" s="1">
        <f t="shared" si="18"/>
        <v>7</v>
      </c>
      <c r="M123" s="1">
        <f t="shared" si="19"/>
        <v>-10.1</v>
      </c>
      <c r="N123" s="1">
        <f t="shared" si="20"/>
        <v>6</v>
      </c>
      <c r="O123" s="1">
        <f t="shared" si="21"/>
        <v>12</v>
      </c>
      <c r="P123" s="1">
        <f t="shared" si="22"/>
        <v>268.5</v>
      </c>
      <c r="Q123" s="1">
        <f t="shared" si="23"/>
        <v>-279.8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8"/>
  <sheetViews>
    <sheetView workbookViewId="0">
      <selection sqref="A1:Q1048576"/>
    </sheetView>
  </sheetViews>
  <sheetFormatPr defaultRowHeight="15" x14ac:dyDescent="0.25"/>
  <cols>
    <col min="1" max="1" width="6.5703125" style="1" customWidth="1"/>
    <col min="2" max="2" width="5.85546875" style="1" customWidth="1"/>
    <col min="3" max="3" width="24.28515625" bestFit="1" customWidth="1"/>
    <col min="8" max="8" width="9.7109375" customWidth="1"/>
    <col min="10" max="10" width="10.5703125" customWidth="1"/>
    <col min="11" max="11" width="10.42578125" customWidth="1"/>
    <col min="12" max="12" width="9.140625" style="1"/>
    <col min="13" max="13" width="12" style="1" customWidth="1"/>
    <col min="14" max="14" width="12.140625" style="1" customWidth="1"/>
    <col min="15" max="15" width="11.7109375" style="1" customWidth="1"/>
    <col min="16" max="16" width="12.28515625" style="1" customWidth="1"/>
    <col min="17" max="17" width="9.140625" style="1"/>
  </cols>
  <sheetData>
    <row r="1" spans="1:17" s="2" customFormat="1" x14ac:dyDescent="0.25">
      <c r="A1" s="3" t="s">
        <v>526</v>
      </c>
      <c r="B1" s="3" t="s">
        <v>0</v>
      </c>
      <c r="C1" s="2" t="s">
        <v>1</v>
      </c>
      <c r="D1" s="2" t="s">
        <v>2</v>
      </c>
      <c r="E1" s="3" t="s">
        <v>3</v>
      </c>
      <c r="F1" s="3" t="s">
        <v>514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509</v>
      </c>
      <c r="L1" s="3" t="s">
        <v>516</v>
      </c>
      <c r="M1" s="3" t="s">
        <v>517</v>
      </c>
      <c r="N1" s="3" t="s">
        <v>518</v>
      </c>
      <c r="O1" s="3" t="s">
        <v>519</v>
      </c>
      <c r="P1" s="3" t="s">
        <v>520</v>
      </c>
      <c r="Q1" s="3" t="s">
        <v>521</v>
      </c>
    </row>
    <row r="2" spans="1:17" x14ac:dyDescent="0.25">
      <c r="A2" s="1">
        <v>1</v>
      </c>
      <c r="B2" s="1">
        <v>6</v>
      </c>
      <c r="C2" t="s">
        <v>18</v>
      </c>
      <c r="D2" t="s">
        <v>19</v>
      </c>
      <c r="E2" s="1" t="s">
        <v>513</v>
      </c>
      <c r="F2" s="1">
        <v>28</v>
      </c>
      <c r="G2" s="1">
        <v>3</v>
      </c>
      <c r="H2" s="1">
        <v>14</v>
      </c>
      <c r="I2" s="1">
        <v>6.5</v>
      </c>
      <c r="J2" s="1">
        <v>2.4</v>
      </c>
      <c r="K2" s="1">
        <v>25.6</v>
      </c>
      <c r="L2" s="1">
        <f t="shared" ref="L2:L33" si="0">500-B2</f>
        <v>494</v>
      </c>
      <c r="M2" s="1">
        <f t="shared" ref="M2:M33" si="1">K2-12</f>
        <v>13.600000000000001</v>
      </c>
      <c r="N2" s="1">
        <f t="shared" ref="N2:N33" si="2">32-F2</f>
        <v>4</v>
      </c>
      <c r="O2" s="1">
        <f t="shared" ref="O2:O33" si="3">N2*2</f>
        <v>8</v>
      </c>
      <c r="P2" s="1">
        <f t="shared" ref="P2:P33" si="4">J2*3</f>
        <v>7.1999999999999993</v>
      </c>
      <c r="Q2" s="1">
        <f t="shared" ref="Q2:Q33" si="5">L2+(M2*2)+O2-P2</f>
        <v>522</v>
      </c>
    </row>
    <row r="3" spans="1:17" x14ac:dyDescent="0.25">
      <c r="A3" s="1">
        <v>2</v>
      </c>
      <c r="B3" s="1">
        <v>7</v>
      </c>
      <c r="C3" t="s">
        <v>20</v>
      </c>
      <c r="D3" t="s">
        <v>21</v>
      </c>
      <c r="E3" s="1" t="s">
        <v>513</v>
      </c>
      <c r="F3" s="1">
        <v>27</v>
      </c>
      <c r="G3" s="1">
        <v>5</v>
      </c>
      <c r="H3" s="1">
        <v>21</v>
      </c>
      <c r="I3" s="1">
        <v>9.3000000000000007</v>
      </c>
      <c r="J3" s="1">
        <v>4</v>
      </c>
      <c r="K3" s="1">
        <v>21.9</v>
      </c>
      <c r="L3" s="1">
        <f t="shared" si="0"/>
        <v>493</v>
      </c>
      <c r="M3" s="1">
        <f t="shared" si="1"/>
        <v>9.8999999999999986</v>
      </c>
      <c r="N3" s="1">
        <f t="shared" si="2"/>
        <v>5</v>
      </c>
      <c r="O3" s="1">
        <f t="shared" si="3"/>
        <v>10</v>
      </c>
      <c r="P3" s="1">
        <f t="shared" si="4"/>
        <v>12</v>
      </c>
      <c r="Q3" s="1">
        <f t="shared" si="5"/>
        <v>510.79999999999995</v>
      </c>
    </row>
    <row r="4" spans="1:17" x14ac:dyDescent="0.25">
      <c r="A4" s="1">
        <v>3</v>
      </c>
      <c r="B4" s="1">
        <v>12</v>
      </c>
      <c r="C4" t="s">
        <v>29</v>
      </c>
      <c r="D4" t="s">
        <v>13</v>
      </c>
      <c r="E4" s="1" t="s">
        <v>513</v>
      </c>
      <c r="F4" s="1">
        <v>21</v>
      </c>
      <c r="G4" s="1">
        <v>5</v>
      </c>
      <c r="H4" s="1">
        <v>26</v>
      </c>
      <c r="I4" s="1">
        <v>13.3</v>
      </c>
      <c r="J4" s="1">
        <v>4.4000000000000004</v>
      </c>
      <c r="K4" s="1">
        <v>17.100000000000001</v>
      </c>
      <c r="L4" s="1">
        <f t="shared" si="0"/>
        <v>488</v>
      </c>
      <c r="M4" s="1">
        <f t="shared" si="1"/>
        <v>5.1000000000000014</v>
      </c>
      <c r="N4" s="1">
        <f t="shared" si="2"/>
        <v>11</v>
      </c>
      <c r="O4" s="1">
        <f t="shared" si="3"/>
        <v>22</v>
      </c>
      <c r="P4" s="1">
        <f t="shared" si="4"/>
        <v>13.200000000000001</v>
      </c>
      <c r="Q4" s="1">
        <f t="shared" si="5"/>
        <v>507.00000000000006</v>
      </c>
    </row>
    <row r="5" spans="1:17" x14ac:dyDescent="0.25">
      <c r="A5" s="1">
        <v>3</v>
      </c>
      <c r="B5" s="1">
        <v>10</v>
      </c>
      <c r="C5" t="s">
        <v>26</v>
      </c>
      <c r="D5" t="s">
        <v>23</v>
      </c>
      <c r="E5" s="1" t="s">
        <v>513</v>
      </c>
      <c r="F5" s="1">
        <v>23</v>
      </c>
      <c r="G5" s="1">
        <v>4</v>
      </c>
      <c r="H5" s="1">
        <v>28</v>
      </c>
      <c r="I5" s="1">
        <v>11.8</v>
      </c>
      <c r="J5" s="1">
        <v>5.4</v>
      </c>
      <c r="K5" s="1">
        <v>17.7</v>
      </c>
      <c r="L5" s="1">
        <f t="shared" si="0"/>
        <v>490</v>
      </c>
      <c r="M5" s="1">
        <f t="shared" si="1"/>
        <v>5.6999999999999993</v>
      </c>
      <c r="N5" s="1">
        <f t="shared" si="2"/>
        <v>9</v>
      </c>
      <c r="O5" s="1">
        <f t="shared" si="3"/>
        <v>18</v>
      </c>
      <c r="P5" s="1">
        <f t="shared" si="4"/>
        <v>16.200000000000003</v>
      </c>
      <c r="Q5" s="1">
        <f t="shared" si="5"/>
        <v>503.2</v>
      </c>
    </row>
    <row r="6" spans="1:17" x14ac:dyDescent="0.25">
      <c r="A6" s="1">
        <v>3</v>
      </c>
      <c r="B6" s="1">
        <v>11</v>
      </c>
      <c r="C6" t="s">
        <v>27</v>
      </c>
      <c r="D6" t="s">
        <v>28</v>
      </c>
      <c r="E6" s="1" t="s">
        <v>513</v>
      </c>
      <c r="F6" s="1">
        <v>23</v>
      </c>
      <c r="G6" s="1">
        <v>5</v>
      </c>
      <c r="H6" s="1">
        <v>25</v>
      </c>
      <c r="I6" s="1">
        <v>12.1</v>
      </c>
      <c r="J6" s="1">
        <v>4.9000000000000004</v>
      </c>
      <c r="K6" s="1">
        <v>17</v>
      </c>
      <c r="L6" s="1">
        <f t="shared" si="0"/>
        <v>489</v>
      </c>
      <c r="M6" s="1">
        <f t="shared" si="1"/>
        <v>5</v>
      </c>
      <c r="N6" s="1">
        <f t="shared" si="2"/>
        <v>9</v>
      </c>
      <c r="O6" s="1">
        <f t="shared" si="3"/>
        <v>18</v>
      </c>
      <c r="P6" s="1">
        <f t="shared" si="4"/>
        <v>14.700000000000001</v>
      </c>
      <c r="Q6" s="1">
        <f t="shared" si="5"/>
        <v>502.3</v>
      </c>
    </row>
    <row r="7" spans="1:17" x14ac:dyDescent="0.25">
      <c r="A7" s="1">
        <v>2</v>
      </c>
      <c r="B7" s="1">
        <v>15</v>
      </c>
      <c r="C7" t="s">
        <v>33</v>
      </c>
      <c r="D7" t="s">
        <v>34</v>
      </c>
      <c r="E7" s="1" t="s">
        <v>513</v>
      </c>
      <c r="F7" s="1">
        <v>27</v>
      </c>
      <c r="G7" s="1">
        <v>9</v>
      </c>
      <c r="H7" s="1">
        <v>26</v>
      </c>
      <c r="I7" s="1">
        <v>16.399999999999999</v>
      </c>
      <c r="J7" s="1">
        <v>4.5</v>
      </c>
      <c r="K7" s="1">
        <v>20.5</v>
      </c>
      <c r="L7" s="1">
        <f t="shared" si="0"/>
        <v>485</v>
      </c>
      <c r="M7" s="1">
        <f t="shared" si="1"/>
        <v>8.5</v>
      </c>
      <c r="N7" s="1">
        <f t="shared" si="2"/>
        <v>5</v>
      </c>
      <c r="O7" s="1">
        <f t="shared" si="3"/>
        <v>10</v>
      </c>
      <c r="P7" s="1">
        <f t="shared" si="4"/>
        <v>13.5</v>
      </c>
      <c r="Q7" s="1">
        <f t="shared" si="5"/>
        <v>498.5</v>
      </c>
    </row>
    <row r="8" spans="1:17" x14ac:dyDescent="0.25">
      <c r="A8" s="1">
        <v>2</v>
      </c>
      <c r="B8" s="1">
        <v>23</v>
      </c>
      <c r="C8" t="s">
        <v>47</v>
      </c>
      <c r="D8" t="s">
        <v>48</v>
      </c>
      <c r="E8" s="1" t="s">
        <v>513</v>
      </c>
      <c r="F8" s="1">
        <v>26</v>
      </c>
      <c r="G8" s="1">
        <v>16</v>
      </c>
      <c r="H8" s="1">
        <v>35</v>
      </c>
      <c r="I8" s="1">
        <v>23.8</v>
      </c>
      <c r="J8" s="1">
        <v>2.9</v>
      </c>
      <c r="K8" s="1">
        <v>18.8</v>
      </c>
      <c r="L8" s="1">
        <f t="shared" si="0"/>
        <v>477</v>
      </c>
      <c r="M8" s="1">
        <f t="shared" si="1"/>
        <v>6.8000000000000007</v>
      </c>
      <c r="N8" s="1">
        <f t="shared" si="2"/>
        <v>6</v>
      </c>
      <c r="O8" s="1">
        <f t="shared" si="3"/>
        <v>12</v>
      </c>
      <c r="P8" s="1">
        <f t="shared" si="4"/>
        <v>8.6999999999999993</v>
      </c>
      <c r="Q8" s="1">
        <f t="shared" si="5"/>
        <v>493.90000000000003</v>
      </c>
    </row>
    <row r="9" spans="1:17" x14ac:dyDescent="0.25">
      <c r="A9" s="1">
        <v>2</v>
      </c>
      <c r="B9" s="1">
        <v>28</v>
      </c>
      <c r="C9" t="s">
        <v>55</v>
      </c>
      <c r="D9" t="s">
        <v>56</v>
      </c>
      <c r="E9" s="1" t="s">
        <v>513</v>
      </c>
      <c r="F9" s="1">
        <v>25</v>
      </c>
      <c r="G9" s="1">
        <v>25</v>
      </c>
      <c r="H9" s="1">
        <v>39</v>
      </c>
      <c r="I9" s="1">
        <v>29.7</v>
      </c>
      <c r="J9" s="1">
        <v>1.9</v>
      </c>
      <c r="K9" s="1">
        <v>15.9</v>
      </c>
      <c r="L9" s="1">
        <f t="shared" si="0"/>
        <v>472</v>
      </c>
      <c r="M9" s="1">
        <f t="shared" si="1"/>
        <v>3.9000000000000004</v>
      </c>
      <c r="N9" s="1">
        <f t="shared" si="2"/>
        <v>7</v>
      </c>
      <c r="O9" s="1">
        <f t="shared" si="3"/>
        <v>14</v>
      </c>
      <c r="P9" s="1">
        <f t="shared" si="4"/>
        <v>5.6999999999999993</v>
      </c>
      <c r="Q9" s="1">
        <f t="shared" si="5"/>
        <v>488.1</v>
      </c>
    </row>
    <row r="10" spans="1:17" x14ac:dyDescent="0.25">
      <c r="A10" s="1">
        <v>3</v>
      </c>
      <c r="B10" s="1">
        <v>29</v>
      </c>
      <c r="C10" t="s">
        <v>57</v>
      </c>
      <c r="D10" t="s">
        <v>58</v>
      </c>
      <c r="E10" s="1" t="s">
        <v>513</v>
      </c>
      <c r="F10" s="1">
        <v>25</v>
      </c>
      <c r="G10" s="1">
        <v>13</v>
      </c>
      <c r="H10" s="1">
        <v>38</v>
      </c>
      <c r="I10" s="1">
        <v>29.8</v>
      </c>
      <c r="J10" s="1">
        <v>2.9</v>
      </c>
      <c r="K10" s="1">
        <v>14.9</v>
      </c>
      <c r="L10" s="1">
        <f t="shared" si="0"/>
        <v>471</v>
      </c>
      <c r="M10" s="1">
        <f t="shared" si="1"/>
        <v>2.9000000000000004</v>
      </c>
      <c r="N10" s="1">
        <f t="shared" si="2"/>
        <v>7</v>
      </c>
      <c r="O10" s="1">
        <f t="shared" si="3"/>
        <v>14</v>
      </c>
      <c r="P10" s="1">
        <f t="shared" si="4"/>
        <v>8.6999999999999993</v>
      </c>
      <c r="Q10" s="1">
        <f t="shared" si="5"/>
        <v>482.1</v>
      </c>
    </row>
    <row r="11" spans="1:17" x14ac:dyDescent="0.25">
      <c r="A11" s="1">
        <v>3</v>
      </c>
      <c r="B11" s="1">
        <v>26</v>
      </c>
      <c r="C11" t="s">
        <v>52</v>
      </c>
      <c r="D11" t="s">
        <v>40</v>
      </c>
      <c r="E11" s="1" t="s">
        <v>513</v>
      </c>
      <c r="F11" s="1">
        <v>21</v>
      </c>
      <c r="G11" s="1">
        <v>10</v>
      </c>
      <c r="H11" s="1">
        <v>48</v>
      </c>
      <c r="I11" s="1">
        <v>29.5</v>
      </c>
      <c r="J11" s="1">
        <v>5.8</v>
      </c>
      <c r="K11" s="1">
        <v>13.6</v>
      </c>
      <c r="L11" s="1">
        <f t="shared" si="0"/>
        <v>474</v>
      </c>
      <c r="M11" s="1">
        <f t="shared" si="1"/>
        <v>1.5999999999999996</v>
      </c>
      <c r="N11" s="1">
        <f t="shared" si="2"/>
        <v>11</v>
      </c>
      <c r="O11" s="1">
        <f t="shared" si="3"/>
        <v>22</v>
      </c>
      <c r="P11" s="1">
        <f t="shared" si="4"/>
        <v>17.399999999999999</v>
      </c>
      <c r="Q11" s="1">
        <f t="shared" si="5"/>
        <v>481.8</v>
      </c>
    </row>
    <row r="12" spans="1:17" x14ac:dyDescent="0.25">
      <c r="A12" s="1">
        <v>2</v>
      </c>
      <c r="B12" s="1">
        <v>17</v>
      </c>
      <c r="C12" t="s">
        <v>37</v>
      </c>
      <c r="D12" t="s">
        <v>38</v>
      </c>
      <c r="E12" s="1" t="s">
        <v>513</v>
      </c>
      <c r="F12" s="1">
        <v>28</v>
      </c>
      <c r="G12" s="1">
        <v>7</v>
      </c>
      <c r="H12" s="1">
        <v>37</v>
      </c>
      <c r="I12" s="1">
        <v>18.399999999999999</v>
      </c>
      <c r="J12" s="1">
        <v>7.6</v>
      </c>
      <c r="K12" s="1">
        <v>18</v>
      </c>
      <c r="L12" s="1">
        <f t="shared" si="0"/>
        <v>483</v>
      </c>
      <c r="M12" s="1">
        <f t="shared" si="1"/>
        <v>6</v>
      </c>
      <c r="N12" s="1">
        <f t="shared" si="2"/>
        <v>4</v>
      </c>
      <c r="O12" s="1">
        <f t="shared" si="3"/>
        <v>8</v>
      </c>
      <c r="P12" s="1">
        <f t="shared" si="4"/>
        <v>22.799999999999997</v>
      </c>
      <c r="Q12" s="1">
        <f t="shared" si="5"/>
        <v>480.2</v>
      </c>
    </row>
    <row r="13" spans="1:17" x14ac:dyDescent="0.25">
      <c r="A13" s="1">
        <v>3</v>
      </c>
      <c r="B13" s="1">
        <v>31</v>
      </c>
      <c r="C13" t="s">
        <v>60</v>
      </c>
      <c r="D13" t="s">
        <v>9</v>
      </c>
      <c r="E13" s="1" t="s">
        <v>513</v>
      </c>
      <c r="F13" s="1">
        <v>23</v>
      </c>
      <c r="G13" s="1">
        <v>20</v>
      </c>
      <c r="H13" s="1">
        <v>43</v>
      </c>
      <c r="I13" s="1">
        <v>31.1</v>
      </c>
      <c r="J13" s="1">
        <v>4.3</v>
      </c>
      <c r="K13" s="1">
        <v>14.1</v>
      </c>
      <c r="L13" s="1">
        <f t="shared" si="0"/>
        <v>469</v>
      </c>
      <c r="M13" s="1">
        <f t="shared" si="1"/>
        <v>2.0999999999999996</v>
      </c>
      <c r="N13" s="1">
        <f t="shared" si="2"/>
        <v>9</v>
      </c>
      <c r="O13" s="1">
        <f t="shared" si="3"/>
        <v>18</v>
      </c>
      <c r="P13" s="1">
        <f t="shared" si="4"/>
        <v>12.899999999999999</v>
      </c>
      <c r="Q13" s="1">
        <f t="shared" si="5"/>
        <v>478.3</v>
      </c>
    </row>
    <row r="14" spans="1:17" x14ac:dyDescent="0.25">
      <c r="A14" s="1">
        <v>3</v>
      </c>
      <c r="B14" s="1">
        <v>33</v>
      </c>
      <c r="C14" t="s">
        <v>62</v>
      </c>
      <c r="D14" t="s">
        <v>63</v>
      </c>
      <c r="E14" s="1" t="s">
        <v>513</v>
      </c>
      <c r="F14" s="1">
        <v>27</v>
      </c>
      <c r="G14" s="1">
        <v>16</v>
      </c>
      <c r="H14" s="1">
        <v>38</v>
      </c>
      <c r="I14" s="1">
        <v>32.799999999999997</v>
      </c>
      <c r="J14" s="1">
        <v>2.8</v>
      </c>
      <c r="K14" s="1">
        <v>16.399999999999999</v>
      </c>
      <c r="L14" s="1">
        <f t="shared" si="0"/>
        <v>467</v>
      </c>
      <c r="M14" s="1">
        <f t="shared" si="1"/>
        <v>4.3999999999999986</v>
      </c>
      <c r="N14" s="1">
        <f t="shared" si="2"/>
        <v>5</v>
      </c>
      <c r="O14" s="1">
        <f t="shared" si="3"/>
        <v>10</v>
      </c>
      <c r="P14" s="1">
        <f t="shared" si="4"/>
        <v>8.3999999999999986</v>
      </c>
      <c r="Q14" s="1">
        <f t="shared" si="5"/>
        <v>477.40000000000003</v>
      </c>
    </row>
    <row r="15" spans="1:17" x14ac:dyDescent="0.25">
      <c r="A15" s="1">
        <v>3</v>
      </c>
      <c r="B15" s="1">
        <v>38</v>
      </c>
      <c r="C15" t="s">
        <v>70</v>
      </c>
      <c r="D15" t="s">
        <v>68</v>
      </c>
      <c r="E15" s="1" t="s">
        <v>513</v>
      </c>
      <c r="F15" s="1">
        <v>22</v>
      </c>
      <c r="G15" s="1">
        <v>26</v>
      </c>
      <c r="H15" s="1">
        <v>58</v>
      </c>
      <c r="I15" s="1">
        <v>36</v>
      </c>
      <c r="J15" s="1">
        <v>3.3</v>
      </c>
      <c r="K15" s="1">
        <v>12.2</v>
      </c>
      <c r="L15" s="1">
        <f t="shared" si="0"/>
        <v>462</v>
      </c>
      <c r="M15" s="1">
        <f t="shared" si="1"/>
        <v>0.19999999999999929</v>
      </c>
      <c r="N15" s="1">
        <f t="shared" si="2"/>
        <v>10</v>
      </c>
      <c r="O15" s="1">
        <f t="shared" si="3"/>
        <v>20</v>
      </c>
      <c r="P15" s="1">
        <f t="shared" si="4"/>
        <v>9.8999999999999986</v>
      </c>
      <c r="Q15" s="1">
        <f t="shared" si="5"/>
        <v>472.5</v>
      </c>
    </row>
    <row r="16" spans="1:17" x14ac:dyDescent="0.25">
      <c r="A16" s="1">
        <v>3</v>
      </c>
      <c r="B16" s="1">
        <v>39</v>
      </c>
      <c r="C16" t="s">
        <v>71</v>
      </c>
      <c r="D16" t="s">
        <v>40</v>
      </c>
      <c r="E16" s="1" t="s">
        <v>513</v>
      </c>
      <c r="F16" s="1">
        <v>26</v>
      </c>
      <c r="G16" s="1">
        <v>32</v>
      </c>
      <c r="H16" s="1">
        <v>44</v>
      </c>
      <c r="I16" s="1">
        <v>36.1</v>
      </c>
      <c r="J16" s="1">
        <v>2.7</v>
      </c>
      <c r="K16" s="1">
        <v>14.8</v>
      </c>
      <c r="L16" s="1">
        <f t="shared" si="0"/>
        <v>461</v>
      </c>
      <c r="M16" s="1">
        <f t="shared" si="1"/>
        <v>2.8000000000000007</v>
      </c>
      <c r="N16" s="1">
        <f t="shared" si="2"/>
        <v>6</v>
      </c>
      <c r="O16" s="1">
        <f t="shared" si="3"/>
        <v>12</v>
      </c>
      <c r="P16" s="1">
        <f t="shared" si="4"/>
        <v>8.1000000000000014</v>
      </c>
      <c r="Q16" s="1">
        <f t="shared" si="5"/>
        <v>470.5</v>
      </c>
    </row>
    <row r="17" spans="1:17" x14ac:dyDescent="0.25">
      <c r="A17" s="1">
        <v>3</v>
      </c>
      <c r="B17" s="1">
        <v>22</v>
      </c>
      <c r="C17" t="s">
        <v>46</v>
      </c>
      <c r="D17" t="s">
        <v>17</v>
      </c>
      <c r="E17" s="1" t="s">
        <v>513</v>
      </c>
      <c r="F17" s="1">
        <v>28</v>
      </c>
      <c r="G17" s="1">
        <v>10</v>
      </c>
      <c r="H17" s="1">
        <v>36</v>
      </c>
      <c r="I17" s="1">
        <v>23.4</v>
      </c>
      <c r="J17" s="1">
        <v>5.7</v>
      </c>
      <c r="K17" s="1">
        <v>12</v>
      </c>
      <c r="L17" s="1">
        <f t="shared" si="0"/>
        <v>478</v>
      </c>
      <c r="M17" s="1">
        <f t="shared" si="1"/>
        <v>0</v>
      </c>
      <c r="N17" s="1">
        <f t="shared" si="2"/>
        <v>4</v>
      </c>
      <c r="O17" s="1">
        <f t="shared" si="3"/>
        <v>8</v>
      </c>
      <c r="P17" s="1">
        <f t="shared" si="4"/>
        <v>17.100000000000001</v>
      </c>
      <c r="Q17" s="1">
        <f t="shared" si="5"/>
        <v>468.9</v>
      </c>
    </row>
    <row r="18" spans="1:17" x14ac:dyDescent="0.25">
      <c r="A18" s="1">
        <v>2</v>
      </c>
      <c r="B18" s="1">
        <v>37</v>
      </c>
      <c r="C18" t="s">
        <v>69</v>
      </c>
      <c r="D18" t="s">
        <v>65</v>
      </c>
      <c r="E18" s="1" t="s">
        <v>513</v>
      </c>
      <c r="F18" s="1">
        <v>28</v>
      </c>
      <c r="G18" s="1">
        <v>20</v>
      </c>
      <c r="H18" s="1">
        <v>52</v>
      </c>
      <c r="I18" s="1">
        <v>35.4</v>
      </c>
      <c r="J18" s="1">
        <v>4.8</v>
      </c>
      <c r="K18" s="1">
        <v>17.5</v>
      </c>
      <c r="L18" s="1">
        <f t="shared" si="0"/>
        <v>463</v>
      </c>
      <c r="M18" s="1">
        <f t="shared" si="1"/>
        <v>5.5</v>
      </c>
      <c r="N18" s="1">
        <f t="shared" si="2"/>
        <v>4</v>
      </c>
      <c r="O18" s="1">
        <f t="shared" si="3"/>
        <v>8</v>
      </c>
      <c r="P18" s="1">
        <f t="shared" si="4"/>
        <v>14.399999999999999</v>
      </c>
      <c r="Q18" s="1">
        <f t="shared" si="5"/>
        <v>467.6</v>
      </c>
    </row>
    <row r="19" spans="1:17" x14ac:dyDescent="0.25">
      <c r="A19" s="1">
        <v>2</v>
      </c>
      <c r="B19" s="1">
        <v>40</v>
      </c>
      <c r="C19" t="s">
        <v>72</v>
      </c>
      <c r="D19" t="s">
        <v>56</v>
      </c>
      <c r="E19" s="1" t="s">
        <v>513</v>
      </c>
      <c r="F19" s="1">
        <v>27</v>
      </c>
      <c r="G19" s="1">
        <v>34</v>
      </c>
      <c r="H19" s="1">
        <v>65</v>
      </c>
      <c r="I19" s="1">
        <v>38.9</v>
      </c>
      <c r="J19" s="1">
        <v>3.2</v>
      </c>
      <c r="K19" s="1">
        <v>15.5</v>
      </c>
      <c r="L19" s="1">
        <f t="shared" si="0"/>
        <v>460</v>
      </c>
      <c r="M19" s="1">
        <f t="shared" si="1"/>
        <v>3.5</v>
      </c>
      <c r="N19" s="1">
        <f t="shared" si="2"/>
        <v>5</v>
      </c>
      <c r="O19" s="1">
        <f t="shared" si="3"/>
        <v>10</v>
      </c>
      <c r="P19" s="1">
        <f t="shared" si="4"/>
        <v>9.6000000000000014</v>
      </c>
      <c r="Q19" s="1">
        <f t="shared" si="5"/>
        <v>467.4</v>
      </c>
    </row>
    <row r="20" spans="1:17" x14ac:dyDescent="0.25">
      <c r="A20" s="1">
        <v>4</v>
      </c>
      <c r="B20" s="1">
        <v>42</v>
      </c>
      <c r="C20" t="s">
        <v>74</v>
      </c>
      <c r="D20" t="s">
        <v>75</v>
      </c>
      <c r="E20" s="1" t="s">
        <v>513</v>
      </c>
      <c r="F20" s="1">
        <v>24</v>
      </c>
      <c r="G20" s="1">
        <v>34</v>
      </c>
      <c r="H20" s="1">
        <v>74</v>
      </c>
      <c r="I20" s="1">
        <v>44.4</v>
      </c>
      <c r="J20" s="1">
        <v>7.6</v>
      </c>
      <c r="K20" s="1">
        <v>14.8</v>
      </c>
      <c r="L20" s="1">
        <f t="shared" si="0"/>
        <v>458</v>
      </c>
      <c r="M20" s="1">
        <f t="shared" si="1"/>
        <v>2.8000000000000007</v>
      </c>
      <c r="N20" s="1">
        <f t="shared" si="2"/>
        <v>8</v>
      </c>
      <c r="O20" s="1">
        <f t="shared" si="3"/>
        <v>16</v>
      </c>
      <c r="P20" s="1">
        <f t="shared" si="4"/>
        <v>22.799999999999997</v>
      </c>
      <c r="Q20" s="1">
        <f t="shared" si="5"/>
        <v>456.8</v>
      </c>
    </row>
    <row r="21" spans="1:17" x14ac:dyDescent="0.25">
      <c r="A21" s="1">
        <v>3</v>
      </c>
      <c r="B21" s="1">
        <v>41</v>
      </c>
      <c r="C21" t="s">
        <v>73</v>
      </c>
      <c r="D21" t="s">
        <v>36</v>
      </c>
      <c r="E21" s="1" t="s">
        <v>513</v>
      </c>
      <c r="F21" s="1">
        <v>27</v>
      </c>
      <c r="G21" s="1">
        <v>28</v>
      </c>
      <c r="H21" s="1">
        <v>57</v>
      </c>
      <c r="I21" s="1">
        <v>40.4</v>
      </c>
      <c r="J21" s="1">
        <v>6.6</v>
      </c>
      <c r="K21" s="1">
        <v>13.2</v>
      </c>
      <c r="L21" s="1">
        <f t="shared" si="0"/>
        <v>459</v>
      </c>
      <c r="M21" s="1">
        <f t="shared" si="1"/>
        <v>1.1999999999999993</v>
      </c>
      <c r="N21" s="1">
        <f t="shared" si="2"/>
        <v>5</v>
      </c>
      <c r="O21" s="1">
        <f t="shared" si="3"/>
        <v>10</v>
      </c>
      <c r="P21" s="1">
        <f t="shared" si="4"/>
        <v>19.799999999999997</v>
      </c>
      <c r="Q21" s="1">
        <f t="shared" si="5"/>
        <v>451.59999999999997</v>
      </c>
    </row>
    <row r="22" spans="1:17" x14ac:dyDescent="0.25">
      <c r="A22" s="1">
        <v>3</v>
      </c>
      <c r="B22" s="1">
        <v>43</v>
      </c>
      <c r="C22" t="s">
        <v>76</v>
      </c>
      <c r="D22" t="s">
        <v>77</v>
      </c>
      <c r="E22" s="1" t="s">
        <v>513</v>
      </c>
      <c r="F22" s="1">
        <v>25</v>
      </c>
      <c r="G22" s="1">
        <v>30</v>
      </c>
      <c r="H22" s="1">
        <v>64</v>
      </c>
      <c r="I22" s="1">
        <v>45.4</v>
      </c>
      <c r="J22" s="1">
        <v>5.3</v>
      </c>
      <c r="K22" s="1">
        <v>9.6</v>
      </c>
      <c r="L22" s="1">
        <f t="shared" si="0"/>
        <v>457</v>
      </c>
      <c r="M22" s="1">
        <f t="shared" si="1"/>
        <v>-2.4000000000000004</v>
      </c>
      <c r="N22" s="1">
        <f t="shared" si="2"/>
        <v>7</v>
      </c>
      <c r="O22" s="1">
        <f t="shared" si="3"/>
        <v>14</v>
      </c>
      <c r="P22" s="1">
        <f t="shared" si="4"/>
        <v>15.899999999999999</v>
      </c>
      <c r="Q22" s="1">
        <f t="shared" si="5"/>
        <v>450.3</v>
      </c>
    </row>
    <row r="23" spans="1:17" x14ac:dyDescent="0.25">
      <c r="A23" s="1">
        <v>4</v>
      </c>
      <c r="B23" s="1">
        <v>54</v>
      </c>
      <c r="C23" t="s">
        <v>90</v>
      </c>
      <c r="D23" t="s">
        <v>43</v>
      </c>
      <c r="E23" s="1" t="s">
        <v>513</v>
      </c>
      <c r="F23" s="1">
        <v>28</v>
      </c>
      <c r="G23" s="1">
        <v>35</v>
      </c>
      <c r="H23" s="1">
        <v>88</v>
      </c>
      <c r="I23" s="1">
        <v>58.4</v>
      </c>
      <c r="J23" s="1">
        <v>8.6</v>
      </c>
      <c r="K23" s="1">
        <v>15.3</v>
      </c>
      <c r="L23" s="1">
        <f t="shared" si="0"/>
        <v>446</v>
      </c>
      <c r="M23" s="1">
        <f t="shared" si="1"/>
        <v>3.3000000000000007</v>
      </c>
      <c r="N23" s="1">
        <f t="shared" si="2"/>
        <v>4</v>
      </c>
      <c r="O23" s="1">
        <f t="shared" si="3"/>
        <v>8</v>
      </c>
      <c r="P23" s="1">
        <f t="shared" si="4"/>
        <v>25.799999999999997</v>
      </c>
      <c r="Q23" s="1">
        <f t="shared" si="5"/>
        <v>434.8</v>
      </c>
    </row>
    <row r="24" spans="1:17" x14ac:dyDescent="0.25">
      <c r="A24" s="1">
        <v>5</v>
      </c>
      <c r="B24" s="1">
        <v>55</v>
      </c>
      <c r="C24" t="s">
        <v>91</v>
      </c>
      <c r="D24" t="s">
        <v>77</v>
      </c>
      <c r="E24" s="1" t="s">
        <v>513</v>
      </c>
      <c r="F24" s="1">
        <v>21</v>
      </c>
      <c r="G24" s="1">
        <v>36</v>
      </c>
      <c r="H24" s="1">
        <v>90</v>
      </c>
      <c r="I24" s="1">
        <v>59.3</v>
      </c>
      <c r="J24" s="1">
        <v>9.5</v>
      </c>
      <c r="K24" s="1">
        <v>9.8000000000000007</v>
      </c>
      <c r="L24" s="1">
        <f t="shared" si="0"/>
        <v>445</v>
      </c>
      <c r="M24" s="1">
        <f t="shared" si="1"/>
        <v>-2.1999999999999993</v>
      </c>
      <c r="N24" s="1">
        <f t="shared" si="2"/>
        <v>11</v>
      </c>
      <c r="O24" s="1">
        <f t="shared" si="3"/>
        <v>22</v>
      </c>
      <c r="P24" s="1">
        <f t="shared" si="4"/>
        <v>28.5</v>
      </c>
      <c r="Q24" s="1">
        <f t="shared" si="5"/>
        <v>434.1</v>
      </c>
    </row>
    <row r="25" spans="1:17" x14ac:dyDescent="0.25">
      <c r="A25" s="1">
        <v>4</v>
      </c>
      <c r="B25" s="1">
        <v>50</v>
      </c>
      <c r="C25" t="s">
        <v>86</v>
      </c>
      <c r="D25" t="s">
        <v>43</v>
      </c>
      <c r="E25" s="1" t="s">
        <v>513</v>
      </c>
      <c r="F25" s="1">
        <v>27</v>
      </c>
      <c r="G25" s="1">
        <v>39</v>
      </c>
      <c r="H25" s="1">
        <v>75</v>
      </c>
      <c r="I25" s="1">
        <v>54.5</v>
      </c>
      <c r="J25" s="1">
        <v>10</v>
      </c>
      <c r="K25" s="1">
        <v>13.9</v>
      </c>
      <c r="L25" s="1">
        <f t="shared" si="0"/>
        <v>450</v>
      </c>
      <c r="M25" s="1">
        <f t="shared" si="1"/>
        <v>1.9000000000000004</v>
      </c>
      <c r="N25" s="1">
        <f t="shared" si="2"/>
        <v>5</v>
      </c>
      <c r="O25" s="1">
        <f t="shared" si="3"/>
        <v>10</v>
      </c>
      <c r="P25" s="1">
        <f t="shared" si="4"/>
        <v>30</v>
      </c>
      <c r="Q25" s="1">
        <f t="shared" si="5"/>
        <v>433.8</v>
      </c>
    </row>
    <row r="26" spans="1:17" x14ac:dyDescent="0.25">
      <c r="A26" s="1">
        <v>4</v>
      </c>
      <c r="B26" s="1">
        <v>45</v>
      </c>
      <c r="C26" t="s">
        <v>79</v>
      </c>
      <c r="D26" t="s">
        <v>32</v>
      </c>
      <c r="E26" s="1" t="s">
        <v>513</v>
      </c>
      <c r="F26" s="1">
        <v>23</v>
      </c>
      <c r="G26" s="1">
        <v>29</v>
      </c>
      <c r="H26" s="1">
        <v>141</v>
      </c>
      <c r="I26" s="1">
        <v>48.9</v>
      </c>
      <c r="J26" s="1">
        <v>15.4</v>
      </c>
      <c r="K26" s="1">
        <v>15.4</v>
      </c>
      <c r="L26" s="1">
        <f t="shared" si="0"/>
        <v>455</v>
      </c>
      <c r="M26" s="1">
        <f t="shared" si="1"/>
        <v>3.4000000000000004</v>
      </c>
      <c r="N26" s="1">
        <f t="shared" si="2"/>
        <v>9</v>
      </c>
      <c r="O26" s="1">
        <f t="shared" si="3"/>
        <v>18</v>
      </c>
      <c r="P26" s="1">
        <f t="shared" si="4"/>
        <v>46.2</v>
      </c>
      <c r="Q26" s="1">
        <f t="shared" si="5"/>
        <v>433.6</v>
      </c>
    </row>
    <row r="27" spans="1:17" x14ac:dyDescent="0.25">
      <c r="A27" s="1">
        <v>3</v>
      </c>
      <c r="B27" s="1">
        <v>58</v>
      </c>
      <c r="C27" t="s">
        <v>94</v>
      </c>
      <c r="D27" t="s">
        <v>81</v>
      </c>
      <c r="E27" s="1" t="s">
        <v>513</v>
      </c>
      <c r="F27" s="1">
        <v>24</v>
      </c>
      <c r="G27" s="1">
        <v>44</v>
      </c>
      <c r="H27" s="1">
        <v>90</v>
      </c>
      <c r="I27" s="1">
        <v>61.4</v>
      </c>
      <c r="J27" s="1">
        <v>8.1999999999999993</v>
      </c>
      <c r="K27" s="1">
        <v>11.8</v>
      </c>
      <c r="L27" s="1">
        <f t="shared" si="0"/>
        <v>442</v>
      </c>
      <c r="M27" s="1">
        <f t="shared" si="1"/>
        <v>-0.19999999999999929</v>
      </c>
      <c r="N27" s="1">
        <f t="shared" si="2"/>
        <v>8</v>
      </c>
      <c r="O27" s="1">
        <f t="shared" si="3"/>
        <v>16</v>
      </c>
      <c r="P27" s="1">
        <f t="shared" si="4"/>
        <v>24.599999999999998</v>
      </c>
      <c r="Q27" s="1">
        <f t="shared" si="5"/>
        <v>433</v>
      </c>
    </row>
    <row r="28" spans="1:17" x14ac:dyDescent="0.25">
      <c r="A28" s="1">
        <v>4</v>
      </c>
      <c r="B28" s="1">
        <v>53</v>
      </c>
      <c r="C28" t="s">
        <v>89</v>
      </c>
      <c r="D28" t="s">
        <v>75</v>
      </c>
      <c r="E28" s="1" t="s">
        <v>513</v>
      </c>
      <c r="F28" s="1">
        <v>24</v>
      </c>
      <c r="G28" s="1">
        <v>38</v>
      </c>
      <c r="H28" s="1">
        <v>90</v>
      </c>
      <c r="I28" s="1">
        <v>57.5</v>
      </c>
      <c r="J28" s="1">
        <v>12.9</v>
      </c>
      <c r="K28" s="1">
        <v>14.6</v>
      </c>
      <c r="L28" s="1">
        <f t="shared" si="0"/>
        <v>447</v>
      </c>
      <c r="M28" s="1">
        <f t="shared" si="1"/>
        <v>2.5999999999999996</v>
      </c>
      <c r="N28" s="1">
        <f t="shared" si="2"/>
        <v>8</v>
      </c>
      <c r="O28" s="1">
        <f t="shared" si="3"/>
        <v>16</v>
      </c>
      <c r="P28" s="1">
        <f t="shared" si="4"/>
        <v>38.700000000000003</v>
      </c>
      <c r="Q28" s="1">
        <f t="shared" si="5"/>
        <v>429.5</v>
      </c>
    </row>
    <row r="29" spans="1:17" x14ac:dyDescent="0.25">
      <c r="A29" s="1">
        <v>4</v>
      </c>
      <c r="B29" s="1">
        <v>62</v>
      </c>
      <c r="C29" t="s">
        <v>98</v>
      </c>
      <c r="D29" t="s">
        <v>68</v>
      </c>
      <c r="E29" s="1" t="s">
        <v>513</v>
      </c>
      <c r="F29" s="1">
        <v>26</v>
      </c>
      <c r="G29" s="1">
        <v>43</v>
      </c>
      <c r="H29" s="1">
        <v>77</v>
      </c>
      <c r="I29" s="1">
        <v>66.8</v>
      </c>
      <c r="J29" s="1">
        <v>7.5</v>
      </c>
      <c r="K29" s="1">
        <v>12.8</v>
      </c>
      <c r="L29" s="1">
        <f t="shared" si="0"/>
        <v>438</v>
      </c>
      <c r="M29" s="1">
        <f t="shared" si="1"/>
        <v>0.80000000000000071</v>
      </c>
      <c r="N29" s="1">
        <f t="shared" si="2"/>
        <v>6</v>
      </c>
      <c r="O29" s="1">
        <f t="shared" si="3"/>
        <v>12</v>
      </c>
      <c r="P29" s="1">
        <f t="shared" si="4"/>
        <v>22.5</v>
      </c>
      <c r="Q29" s="1">
        <f t="shared" si="5"/>
        <v>429.1</v>
      </c>
    </row>
    <row r="30" spans="1:17" x14ac:dyDescent="0.25">
      <c r="A30" s="1">
        <v>5</v>
      </c>
      <c r="B30" s="1">
        <v>72</v>
      </c>
      <c r="C30" t="s">
        <v>109</v>
      </c>
      <c r="D30" t="s">
        <v>85</v>
      </c>
      <c r="E30" s="1" t="s">
        <v>513</v>
      </c>
      <c r="F30" s="1">
        <v>26</v>
      </c>
      <c r="G30" s="1">
        <v>55</v>
      </c>
      <c r="H30" s="1">
        <v>242</v>
      </c>
      <c r="I30" s="1">
        <v>79</v>
      </c>
      <c r="J30" s="1">
        <v>7.8</v>
      </c>
      <c r="K30" s="1">
        <v>17.2</v>
      </c>
      <c r="L30" s="1">
        <f t="shared" si="0"/>
        <v>428</v>
      </c>
      <c r="M30" s="1">
        <f t="shared" si="1"/>
        <v>5.1999999999999993</v>
      </c>
      <c r="N30" s="1">
        <f t="shared" si="2"/>
        <v>6</v>
      </c>
      <c r="O30" s="1">
        <f t="shared" si="3"/>
        <v>12</v>
      </c>
      <c r="P30" s="1">
        <f t="shared" si="4"/>
        <v>23.4</v>
      </c>
      <c r="Q30" s="1">
        <f t="shared" si="5"/>
        <v>427</v>
      </c>
    </row>
    <row r="31" spans="1:17" x14ac:dyDescent="0.25">
      <c r="A31" s="1">
        <v>4</v>
      </c>
      <c r="B31" s="1">
        <v>57</v>
      </c>
      <c r="C31" t="s">
        <v>93</v>
      </c>
      <c r="D31" t="s">
        <v>75</v>
      </c>
      <c r="E31" s="1" t="s">
        <v>513</v>
      </c>
      <c r="F31" s="1">
        <v>22</v>
      </c>
      <c r="G31" s="1">
        <v>39</v>
      </c>
      <c r="H31" s="1">
        <v>101</v>
      </c>
      <c r="I31" s="1">
        <v>60.7</v>
      </c>
      <c r="J31" s="1">
        <v>13.6</v>
      </c>
      <c r="K31" s="1">
        <v>13.4</v>
      </c>
      <c r="L31" s="1">
        <f t="shared" si="0"/>
        <v>443</v>
      </c>
      <c r="M31" s="1">
        <f t="shared" si="1"/>
        <v>1.4000000000000004</v>
      </c>
      <c r="N31" s="1">
        <f t="shared" si="2"/>
        <v>10</v>
      </c>
      <c r="O31" s="1">
        <f t="shared" si="3"/>
        <v>20</v>
      </c>
      <c r="P31" s="1">
        <f t="shared" si="4"/>
        <v>40.799999999999997</v>
      </c>
      <c r="Q31" s="1">
        <f t="shared" si="5"/>
        <v>425</v>
      </c>
    </row>
    <row r="32" spans="1:17" x14ac:dyDescent="0.25">
      <c r="A32" s="1">
        <v>4</v>
      </c>
      <c r="B32" s="1">
        <v>74</v>
      </c>
      <c r="C32" t="s">
        <v>111</v>
      </c>
      <c r="D32" t="s">
        <v>13</v>
      </c>
      <c r="E32" s="1" t="s">
        <v>513</v>
      </c>
      <c r="F32" s="1">
        <v>30</v>
      </c>
      <c r="G32" s="1">
        <v>62</v>
      </c>
      <c r="H32" s="1">
        <v>111</v>
      </c>
      <c r="I32" s="1">
        <v>81</v>
      </c>
      <c r="J32" s="1">
        <v>7.2</v>
      </c>
      <c r="K32" s="1">
        <v>16.899999999999999</v>
      </c>
      <c r="L32" s="1">
        <f t="shared" si="0"/>
        <v>426</v>
      </c>
      <c r="M32" s="1">
        <f t="shared" si="1"/>
        <v>4.8999999999999986</v>
      </c>
      <c r="N32" s="1">
        <f t="shared" si="2"/>
        <v>2</v>
      </c>
      <c r="O32" s="1">
        <f t="shared" si="3"/>
        <v>4</v>
      </c>
      <c r="P32" s="1">
        <f t="shared" si="4"/>
        <v>21.6</v>
      </c>
      <c r="Q32" s="1">
        <f t="shared" si="5"/>
        <v>418.2</v>
      </c>
    </row>
    <row r="33" spans="1:17" x14ac:dyDescent="0.25">
      <c r="A33" s="1">
        <v>5</v>
      </c>
      <c r="B33" s="1">
        <v>68</v>
      </c>
      <c r="C33" t="s">
        <v>105</v>
      </c>
      <c r="D33" t="s">
        <v>28</v>
      </c>
      <c r="E33" s="1" t="s">
        <v>513</v>
      </c>
      <c r="F33" s="1">
        <v>28</v>
      </c>
      <c r="G33" s="1">
        <v>48</v>
      </c>
      <c r="H33" s="1">
        <v>129</v>
      </c>
      <c r="I33" s="1">
        <v>72.8</v>
      </c>
      <c r="J33" s="1">
        <v>11.8</v>
      </c>
      <c r="K33" s="1">
        <v>16.600000000000001</v>
      </c>
      <c r="L33" s="1">
        <f t="shared" si="0"/>
        <v>432</v>
      </c>
      <c r="M33" s="1">
        <f t="shared" si="1"/>
        <v>4.6000000000000014</v>
      </c>
      <c r="N33" s="1">
        <f t="shared" si="2"/>
        <v>4</v>
      </c>
      <c r="O33" s="1">
        <f t="shared" si="3"/>
        <v>8</v>
      </c>
      <c r="P33" s="1">
        <f t="shared" si="4"/>
        <v>35.400000000000006</v>
      </c>
      <c r="Q33" s="1">
        <f t="shared" si="5"/>
        <v>413.79999999999995</v>
      </c>
    </row>
    <row r="34" spans="1:17" x14ac:dyDescent="0.25">
      <c r="A34" s="1">
        <v>4</v>
      </c>
      <c r="B34" s="1">
        <v>64</v>
      </c>
      <c r="C34" t="s">
        <v>100</v>
      </c>
      <c r="D34" t="s">
        <v>25</v>
      </c>
      <c r="E34" s="1" t="s">
        <v>513</v>
      </c>
      <c r="F34" s="1">
        <v>28</v>
      </c>
      <c r="G34" s="1">
        <v>43</v>
      </c>
      <c r="H34" s="1">
        <v>88</v>
      </c>
      <c r="I34" s="1">
        <v>68.400000000000006</v>
      </c>
      <c r="J34" s="1">
        <v>11.6</v>
      </c>
      <c r="K34" s="1">
        <v>12.4</v>
      </c>
      <c r="L34" s="1">
        <f t="shared" ref="L34:L65" si="6">500-B34</f>
        <v>436</v>
      </c>
      <c r="M34" s="1">
        <f t="shared" ref="M34:M65" si="7">K34-12</f>
        <v>0.40000000000000036</v>
      </c>
      <c r="N34" s="1">
        <f t="shared" ref="N34:N65" si="8">32-F34</f>
        <v>4</v>
      </c>
      <c r="O34" s="1">
        <f t="shared" ref="O34:O65" si="9">N34*2</f>
        <v>8</v>
      </c>
      <c r="P34" s="1">
        <f t="shared" ref="P34:P65" si="10">J34*3</f>
        <v>34.799999999999997</v>
      </c>
      <c r="Q34" s="1">
        <f t="shared" ref="Q34:Q65" si="11">L34+(M34*2)+O34-P34</f>
        <v>410</v>
      </c>
    </row>
    <row r="35" spans="1:17" x14ac:dyDescent="0.25">
      <c r="A35" s="1">
        <v>5</v>
      </c>
      <c r="B35" s="1">
        <v>70</v>
      </c>
      <c r="C35" t="s">
        <v>107</v>
      </c>
      <c r="D35" t="s">
        <v>32</v>
      </c>
      <c r="E35" s="1" t="s">
        <v>513</v>
      </c>
      <c r="F35" s="1">
        <v>25</v>
      </c>
      <c r="G35" s="1">
        <v>37</v>
      </c>
      <c r="H35" s="1">
        <v>102</v>
      </c>
      <c r="I35" s="1">
        <v>76.7</v>
      </c>
      <c r="J35" s="1">
        <v>11.4</v>
      </c>
      <c r="K35" s="1">
        <v>11.5</v>
      </c>
      <c r="L35" s="1">
        <f t="shared" si="6"/>
        <v>430</v>
      </c>
      <c r="M35" s="1">
        <f t="shared" si="7"/>
        <v>-0.5</v>
      </c>
      <c r="N35" s="1">
        <f t="shared" si="8"/>
        <v>7</v>
      </c>
      <c r="O35" s="1">
        <f t="shared" si="9"/>
        <v>14</v>
      </c>
      <c r="P35" s="1">
        <f t="shared" si="10"/>
        <v>34.200000000000003</v>
      </c>
      <c r="Q35" s="1">
        <f t="shared" si="11"/>
        <v>408.8</v>
      </c>
    </row>
    <row r="36" spans="1:17" x14ac:dyDescent="0.25">
      <c r="A36" s="1">
        <v>5</v>
      </c>
      <c r="B36" s="1">
        <v>87</v>
      </c>
      <c r="C36" t="s">
        <v>125</v>
      </c>
      <c r="D36" t="s">
        <v>25</v>
      </c>
      <c r="E36" s="1" t="s">
        <v>513</v>
      </c>
      <c r="F36" s="1">
        <v>28</v>
      </c>
      <c r="G36" s="1">
        <v>64</v>
      </c>
      <c r="H36" s="1">
        <v>128</v>
      </c>
      <c r="I36" s="1">
        <v>97.3</v>
      </c>
      <c r="J36" s="1">
        <v>8.5</v>
      </c>
      <c r="K36" s="1">
        <v>12.5</v>
      </c>
      <c r="L36" s="1">
        <f t="shared" si="6"/>
        <v>413</v>
      </c>
      <c r="M36" s="1">
        <f t="shared" si="7"/>
        <v>0.5</v>
      </c>
      <c r="N36" s="1">
        <f t="shared" si="8"/>
        <v>4</v>
      </c>
      <c r="O36" s="1">
        <f t="shared" si="9"/>
        <v>8</v>
      </c>
      <c r="P36" s="1">
        <f t="shared" si="10"/>
        <v>25.5</v>
      </c>
      <c r="Q36" s="1">
        <f t="shared" si="11"/>
        <v>396.5</v>
      </c>
    </row>
    <row r="37" spans="1:17" x14ac:dyDescent="0.25">
      <c r="A37" s="1">
        <v>6</v>
      </c>
      <c r="B37" s="1">
        <v>85</v>
      </c>
      <c r="C37" t="s">
        <v>123</v>
      </c>
      <c r="D37" t="s">
        <v>40</v>
      </c>
      <c r="E37" s="1" t="s">
        <v>513</v>
      </c>
      <c r="F37" s="1">
        <v>25</v>
      </c>
      <c r="G37" s="1">
        <v>75</v>
      </c>
      <c r="H37" s="1">
        <v>146</v>
      </c>
      <c r="I37" s="1">
        <v>94.7</v>
      </c>
      <c r="J37" s="1">
        <v>11</v>
      </c>
      <c r="K37" s="1">
        <v>10.8</v>
      </c>
      <c r="L37" s="1">
        <f t="shared" si="6"/>
        <v>415</v>
      </c>
      <c r="M37" s="1">
        <f t="shared" si="7"/>
        <v>-1.1999999999999993</v>
      </c>
      <c r="N37" s="1">
        <f t="shared" si="8"/>
        <v>7</v>
      </c>
      <c r="O37" s="1">
        <f t="shared" si="9"/>
        <v>14</v>
      </c>
      <c r="P37" s="1">
        <f t="shared" si="10"/>
        <v>33</v>
      </c>
      <c r="Q37" s="1">
        <f t="shared" si="11"/>
        <v>393.6</v>
      </c>
    </row>
    <row r="38" spans="1:17" x14ac:dyDescent="0.25">
      <c r="A38" s="1">
        <v>6</v>
      </c>
      <c r="B38" s="1">
        <v>83</v>
      </c>
      <c r="C38" t="s">
        <v>121</v>
      </c>
      <c r="D38" t="s">
        <v>45</v>
      </c>
      <c r="E38" s="1" t="s">
        <v>513</v>
      </c>
      <c r="F38" s="1">
        <v>23</v>
      </c>
      <c r="G38" s="1">
        <v>68</v>
      </c>
      <c r="H38" s="1">
        <v>124</v>
      </c>
      <c r="I38" s="1">
        <v>92.9</v>
      </c>
      <c r="J38" s="1">
        <v>13.9</v>
      </c>
      <c r="K38" s="1">
        <v>11.4</v>
      </c>
      <c r="L38" s="1">
        <f t="shared" si="6"/>
        <v>417</v>
      </c>
      <c r="M38" s="1">
        <f t="shared" si="7"/>
        <v>-0.59999999999999964</v>
      </c>
      <c r="N38" s="1">
        <f t="shared" si="8"/>
        <v>9</v>
      </c>
      <c r="O38" s="1">
        <f t="shared" si="9"/>
        <v>18</v>
      </c>
      <c r="P38" s="1">
        <f t="shared" si="10"/>
        <v>41.7</v>
      </c>
      <c r="Q38" s="1">
        <f t="shared" si="11"/>
        <v>392.1</v>
      </c>
    </row>
    <row r="39" spans="1:17" x14ac:dyDescent="0.25">
      <c r="A39" s="1">
        <v>6</v>
      </c>
      <c r="B39" s="1">
        <v>56</v>
      </c>
      <c r="C39" t="s">
        <v>92</v>
      </c>
      <c r="D39" t="s">
        <v>48</v>
      </c>
      <c r="E39" s="1" t="s">
        <v>513</v>
      </c>
      <c r="F39" s="1">
        <v>32</v>
      </c>
      <c r="G39" s="1">
        <v>36</v>
      </c>
      <c r="H39" s="1">
        <v>109</v>
      </c>
      <c r="I39" s="1">
        <v>60.5</v>
      </c>
      <c r="J39" s="1">
        <v>20.399999999999999</v>
      </c>
      <c r="K39" s="1">
        <v>16.2</v>
      </c>
      <c r="L39" s="1">
        <f t="shared" si="6"/>
        <v>444</v>
      </c>
      <c r="M39" s="1">
        <f t="shared" si="7"/>
        <v>4.1999999999999993</v>
      </c>
      <c r="N39" s="1">
        <f t="shared" si="8"/>
        <v>0</v>
      </c>
      <c r="O39" s="1">
        <f t="shared" si="9"/>
        <v>0</v>
      </c>
      <c r="P39" s="1">
        <f t="shared" si="10"/>
        <v>61.199999999999996</v>
      </c>
      <c r="Q39" s="1">
        <f t="shared" si="11"/>
        <v>391.2</v>
      </c>
    </row>
    <row r="40" spans="1:17" x14ac:dyDescent="0.25">
      <c r="A40" s="1">
        <v>6</v>
      </c>
      <c r="B40" s="1">
        <v>93</v>
      </c>
      <c r="C40" t="s">
        <v>132</v>
      </c>
      <c r="D40" t="s">
        <v>85</v>
      </c>
      <c r="E40" s="1" t="s">
        <v>513</v>
      </c>
      <c r="F40" s="1">
        <v>27</v>
      </c>
      <c r="G40" s="1">
        <v>75</v>
      </c>
      <c r="H40" s="1">
        <v>138</v>
      </c>
      <c r="I40" s="1">
        <v>100.9</v>
      </c>
      <c r="J40" s="1">
        <v>12.7</v>
      </c>
      <c r="K40" s="1">
        <v>15.5</v>
      </c>
      <c r="L40" s="1">
        <f t="shared" si="6"/>
        <v>407</v>
      </c>
      <c r="M40" s="1">
        <f t="shared" si="7"/>
        <v>3.5</v>
      </c>
      <c r="N40" s="1">
        <f t="shared" si="8"/>
        <v>5</v>
      </c>
      <c r="O40" s="1">
        <f t="shared" si="9"/>
        <v>10</v>
      </c>
      <c r="P40" s="1">
        <f t="shared" si="10"/>
        <v>38.099999999999994</v>
      </c>
      <c r="Q40" s="1">
        <f t="shared" si="11"/>
        <v>385.9</v>
      </c>
    </row>
    <row r="41" spans="1:17" x14ac:dyDescent="0.25">
      <c r="A41" s="1">
        <v>6</v>
      </c>
      <c r="B41" s="1">
        <v>91</v>
      </c>
      <c r="C41" t="s">
        <v>130</v>
      </c>
      <c r="D41" t="s">
        <v>129</v>
      </c>
      <c r="E41" s="1" t="s">
        <v>513</v>
      </c>
      <c r="F41" s="1">
        <v>28</v>
      </c>
      <c r="G41" s="1">
        <v>73</v>
      </c>
      <c r="H41" s="1">
        <v>137</v>
      </c>
      <c r="I41" s="1">
        <v>98.8</v>
      </c>
      <c r="J41" s="1">
        <v>10.8</v>
      </c>
      <c r="K41" s="1">
        <v>11.9</v>
      </c>
      <c r="L41" s="1">
        <f t="shared" si="6"/>
        <v>409</v>
      </c>
      <c r="M41" s="1">
        <f t="shared" si="7"/>
        <v>-9.9999999999999645E-2</v>
      </c>
      <c r="N41" s="1">
        <f t="shared" si="8"/>
        <v>4</v>
      </c>
      <c r="O41" s="1">
        <f t="shared" si="9"/>
        <v>8</v>
      </c>
      <c r="P41" s="1">
        <f t="shared" si="10"/>
        <v>32.400000000000006</v>
      </c>
      <c r="Q41" s="1">
        <f t="shared" si="11"/>
        <v>384.4</v>
      </c>
    </row>
    <row r="42" spans="1:17" x14ac:dyDescent="0.25">
      <c r="A42" s="1">
        <v>6</v>
      </c>
      <c r="B42" s="1">
        <v>89</v>
      </c>
      <c r="C42" t="s">
        <v>127</v>
      </c>
      <c r="D42" t="s">
        <v>50</v>
      </c>
      <c r="E42" s="1" t="s">
        <v>513</v>
      </c>
      <c r="F42" s="1">
        <v>22</v>
      </c>
      <c r="G42" s="1">
        <v>65</v>
      </c>
      <c r="H42" s="1">
        <v>174</v>
      </c>
      <c r="I42" s="1">
        <v>97.7</v>
      </c>
      <c r="J42" s="1">
        <v>16.5</v>
      </c>
      <c r="K42" s="1">
        <v>7.9</v>
      </c>
      <c r="L42" s="1">
        <f t="shared" si="6"/>
        <v>411</v>
      </c>
      <c r="M42" s="1">
        <f t="shared" si="7"/>
        <v>-4.0999999999999996</v>
      </c>
      <c r="N42" s="1">
        <f t="shared" si="8"/>
        <v>10</v>
      </c>
      <c r="O42" s="1">
        <f t="shared" si="9"/>
        <v>20</v>
      </c>
      <c r="P42" s="1">
        <f t="shared" si="10"/>
        <v>49.5</v>
      </c>
      <c r="Q42" s="1">
        <f t="shared" si="11"/>
        <v>373.3</v>
      </c>
    </row>
    <row r="43" spans="1:17" x14ac:dyDescent="0.25">
      <c r="A43" s="1">
        <v>5</v>
      </c>
      <c r="B43" s="1">
        <v>86</v>
      </c>
      <c r="C43" t="s">
        <v>124</v>
      </c>
      <c r="D43" t="s">
        <v>81</v>
      </c>
      <c r="E43" s="1" t="s">
        <v>513</v>
      </c>
      <c r="F43" s="1">
        <v>22</v>
      </c>
      <c r="G43" s="1">
        <v>58</v>
      </c>
      <c r="H43" s="1">
        <v>137</v>
      </c>
      <c r="I43" s="1">
        <v>97.2</v>
      </c>
      <c r="J43" s="1">
        <v>20.100000000000001</v>
      </c>
      <c r="K43" s="1">
        <v>11.2</v>
      </c>
      <c r="L43" s="1">
        <f t="shared" si="6"/>
        <v>414</v>
      </c>
      <c r="M43" s="1">
        <f t="shared" si="7"/>
        <v>-0.80000000000000071</v>
      </c>
      <c r="N43" s="1">
        <f t="shared" si="8"/>
        <v>10</v>
      </c>
      <c r="O43" s="1">
        <f t="shared" si="9"/>
        <v>20</v>
      </c>
      <c r="P43" s="1">
        <f t="shared" si="10"/>
        <v>60.300000000000004</v>
      </c>
      <c r="Q43" s="1">
        <f t="shared" si="11"/>
        <v>372.09999999999997</v>
      </c>
    </row>
    <row r="44" spans="1:17" x14ac:dyDescent="0.25">
      <c r="A44" s="1">
        <v>5</v>
      </c>
      <c r="B44" s="1">
        <v>107</v>
      </c>
      <c r="C44" t="s">
        <v>146</v>
      </c>
      <c r="D44" t="s">
        <v>9</v>
      </c>
      <c r="E44" s="1" t="s">
        <v>513</v>
      </c>
      <c r="F44" s="1">
        <v>27</v>
      </c>
      <c r="G44" s="1">
        <v>74</v>
      </c>
      <c r="H44" s="1">
        <v>157</v>
      </c>
      <c r="I44" s="1">
        <v>114.7</v>
      </c>
      <c r="J44" s="1">
        <v>16.600000000000001</v>
      </c>
      <c r="K44" s="1">
        <v>14</v>
      </c>
      <c r="L44" s="1">
        <f t="shared" si="6"/>
        <v>393</v>
      </c>
      <c r="M44" s="1">
        <f t="shared" si="7"/>
        <v>2</v>
      </c>
      <c r="N44" s="1">
        <f t="shared" si="8"/>
        <v>5</v>
      </c>
      <c r="O44" s="1">
        <f t="shared" si="9"/>
        <v>10</v>
      </c>
      <c r="P44" s="1">
        <f t="shared" si="10"/>
        <v>49.800000000000004</v>
      </c>
      <c r="Q44" s="1">
        <f t="shared" si="11"/>
        <v>357.2</v>
      </c>
    </row>
    <row r="45" spans="1:17" x14ac:dyDescent="0.25">
      <c r="A45" s="1">
        <v>6</v>
      </c>
      <c r="B45" s="1">
        <v>110</v>
      </c>
      <c r="C45" t="s">
        <v>149</v>
      </c>
      <c r="D45" t="s">
        <v>65</v>
      </c>
      <c r="E45" s="1" t="s">
        <v>513</v>
      </c>
      <c r="F45" s="1">
        <v>26</v>
      </c>
      <c r="G45" s="1">
        <v>90</v>
      </c>
      <c r="H45" s="1">
        <v>151</v>
      </c>
      <c r="I45" s="1">
        <v>117.3</v>
      </c>
      <c r="J45" s="1">
        <v>16.2</v>
      </c>
      <c r="K45" s="1">
        <v>10.199999999999999</v>
      </c>
      <c r="L45" s="1">
        <f t="shared" si="6"/>
        <v>390</v>
      </c>
      <c r="M45" s="1">
        <f t="shared" si="7"/>
        <v>-1.8000000000000007</v>
      </c>
      <c r="N45" s="1">
        <f t="shared" si="8"/>
        <v>6</v>
      </c>
      <c r="O45" s="1">
        <f t="shared" si="9"/>
        <v>12</v>
      </c>
      <c r="P45" s="1">
        <f t="shared" si="10"/>
        <v>48.599999999999994</v>
      </c>
      <c r="Q45" s="1">
        <f t="shared" si="11"/>
        <v>349.79999999999995</v>
      </c>
    </row>
    <row r="46" spans="1:17" x14ac:dyDescent="0.25">
      <c r="A46" s="1">
        <v>5</v>
      </c>
      <c r="B46" s="1">
        <v>115</v>
      </c>
      <c r="C46" t="s">
        <v>154</v>
      </c>
      <c r="D46" t="s">
        <v>38</v>
      </c>
      <c r="E46" s="1" t="s">
        <v>513</v>
      </c>
      <c r="F46" s="1">
        <v>24</v>
      </c>
      <c r="G46" s="1">
        <v>94</v>
      </c>
      <c r="H46" s="1">
        <v>156</v>
      </c>
      <c r="I46" s="1">
        <v>121.5</v>
      </c>
      <c r="J46" s="1">
        <v>16.100000000000001</v>
      </c>
      <c r="K46" s="1">
        <v>10.5</v>
      </c>
      <c r="L46" s="1">
        <f t="shared" si="6"/>
        <v>385</v>
      </c>
      <c r="M46" s="1">
        <f t="shared" si="7"/>
        <v>-1.5</v>
      </c>
      <c r="N46" s="1">
        <f t="shared" si="8"/>
        <v>8</v>
      </c>
      <c r="O46" s="1">
        <f t="shared" si="9"/>
        <v>16</v>
      </c>
      <c r="P46" s="1">
        <f t="shared" si="10"/>
        <v>48.300000000000004</v>
      </c>
      <c r="Q46" s="1">
        <f t="shared" si="11"/>
        <v>349.7</v>
      </c>
    </row>
    <row r="47" spans="1:17" x14ac:dyDescent="0.25">
      <c r="A47" s="1">
        <v>7</v>
      </c>
      <c r="B47" s="1">
        <v>95</v>
      </c>
      <c r="C47" t="s">
        <v>134</v>
      </c>
      <c r="D47" t="s">
        <v>15</v>
      </c>
      <c r="E47" s="1" t="s">
        <v>513</v>
      </c>
      <c r="F47" s="1">
        <v>23</v>
      </c>
      <c r="G47" s="1">
        <v>62</v>
      </c>
      <c r="H47" s="1">
        <v>174</v>
      </c>
      <c r="I47" s="1">
        <v>103.7</v>
      </c>
      <c r="J47" s="1">
        <v>23.6</v>
      </c>
      <c r="K47" s="1">
        <v>7.6</v>
      </c>
      <c r="L47" s="1">
        <f t="shared" si="6"/>
        <v>405</v>
      </c>
      <c r="M47" s="1">
        <f t="shared" si="7"/>
        <v>-4.4000000000000004</v>
      </c>
      <c r="N47" s="1">
        <f t="shared" si="8"/>
        <v>9</v>
      </c>
      <c r="O47" s="1">
        <f t="shared" si="9"/>
        <v>18</v>
      </c>
      <c r="P47" s="1">
        <f t="shared" si="10"/>
        <v>70.800000000000011</v>
      </c>
      <c r="Q47" s="1">
        <f t="shared" si="11"/>
        <v>343.4</v>
      </c>
    </row>
    <row r="48" spans="1:17" x14ac:dyDescent="0.25">
      <c r="A48" s="1">
        <v>5</v>
      </c>
      <c r="B48" s="1">
        <v>108</v>
      </c>
      <c r="C48" t="s">
        <v>147</v>
      </c>
      <c r="D48" t="s">
        <v>23</v>
      </c>
      <c r="E48" s="1" t="s">
        <v>513</v>
      </c>
      <c r="F48" s="1">
        <v>26</v>
      </c>
      <c r="G48" s="1">
        <v>88</v>
      </c>
      <c r="H48" s="1">
        <v>222</v>
      </c>
      <c r="I48" s="1">
        <v>114.7</v>
      </c>
      <c r="J48" s="1">
        <v>21.5</v>
      </c>
      <c r="K48" s="1">
        <v>13.7</v>
      </c>
      <c r="L48" s="1">
        <f t="shared" si="6"/>
        <v>392</v>
      </c>
      <c r="M48" s="1">
        <f t="shared" si="7"/>
        <v>1.6999999999999993</v>
      </c>
      <c r="N48" s="1">
        <f t="shared" si="8"/>
        <v>6</v>
      </c>
      <c r="O48" s="1">
        <f t="shared" si="9"/>
        <v>12</v>
      </c>
      <c r="P48" s="1">
        <f t="shared" si="10"/>
        <v>64.5</v>
      </c>
      <c r="Q48" s="1">
        <f t="shared" si="11"/>
        <v>342.9</v>
      </c>
    </row>
    <row r="49" spans="1:17" x14ac:dyDescent="0.25">
      <c r="A49" s="1">
        <v>6</v>
      </c>
      <c r="B49" s="1">
        <v>125</v>
      </c>
      <c r="C49" t="s">
        <v>165</v>
      </c>
      <c r="D49" t="s">
        <v>11</v>
      </c>
      <c r="E49" s="1" t="s">
        <v>513</v>
      </c>
      <c r="F49" s="1">
        <v>24</v>
      </c>
      <c r="G49" s="1">
        <v>88</v>
      </c>
      <c r="H49" s="1">
        <v>174</v>
      </c>
      <c r="I49" s="1">
        <v>137.1</v>
      </c>
      <c r="J49" s="1">
        <v>14.1</v>
      </c>
      <c r="K49" s="1">
        <v>8.8000000000000007</v>
      </c>
      <c r="L49" s="1">
        <f t="shared" si="6"/>
        <v>375</v>
      </c>
      <c r="M49" s="1">
        <f t="shared" si="7"/>
        <v>-3.1999999999999993</v>
      </c>
      <c r="N49" s="1">
        <f t="shared" si="8"/>
        <v>8</v>
      </c>
      <c r="O49" s="1">
        <f t="shared" si="9"/>
        <v>16</v>
      </c>
      <c r="P49" s="1">
        <f t="shared" si="10"/>
        <v>42.3</v>
      </c>
      <c r="Q49" s="1">
        <f t="shared" si="11"/>
        <v>342.3</v>
      </c>
    </row>
    <row r="50" spans="1:17" x14ac:dyDescent="0.25">
      <c r="A50" s="1">
        <v>5</v>
      </c>
      <c r="B50" s="1">
        <v>105</v>
      </c>
      <c r="C50" t="s">
        <v>144</v>
      </c>
      <c r="D50" t="s">
        <v>9</v>
      </c>
      <c r="E50" s="1" t="s">
        <v>513</v>
      </c>
      <c r="F50" s="1">
        <v>24</v>
      </c>
      <c r="G50" s="1">
        <v>74</v>
      </c>
      <c r="H50" s="1">
        <v>175</v>
      </c>
      <c r="I50" s="1">
        <v>114.1</v>
      </c>
      <c r="J50" s="1">
        <v>25.4</v>
      </c>
      <c r="K50" s="1">
        <v>14.1</v>
      </c>
      <c r="L50" s="1">
        <f t="shared" si="6"/>
        <v>395</v>
      </c>
      <c r="M50" s="1">
        <f t="shared" si="7"/>
        <v>2.0999999999999996</v>
      </c>
      <c r="N50" s="1">
        <f t="shared" si="8"/>
        <v>8</v>
      </c>
      <c r="O50" s="1">
        <f t="shared" si="9"/>
        <v>16</v>
      </c>
      <c r="P50" s="1">
        <f t="shared" si="10"/>
        <v>76.199999999999989</v>
      </c>
      <c r="Q50" s="1">
        <f t="shared" si="11"/>
        <v>339</v>
      </c>
    </row>
    <row r="51" spans="1:17" x14ac:dyDescent="0.25">
      <c r="A51" s="1">
        <v>6</v>
      </c>
      <c r="B51" s="1">
        <v>114</v>
      </c>
      <c r="C51" t="s">
        <v>153</v>
      </c>
      <c r="D51" t="s">
        <v>54</v>
      </c>
      <c r="E51" s="1" t="s">
        <v>513</v>
      </c>
      <c r="F51" s="1">
        <v>22</v>
      </c>
      <c r="G51" s="1">
        <v>86</v>
      </c>
      <c r="H51" s="1">
        <v>194</v>
      </c>
      <c r="I51" s="1">
        <v>121.5</v>
      </c>
      <c r="J51" s="1">
        <v>23.9</v>
      </c>
      <c r="K51" s="1">
        <v>6.5</v>
      </c>
      <c r="L51" s="1">
        <f t="shared" si="6"/>
        <v>386</v>
      </c>
      <c r="M51" s="1">
        <f t="shared" si="7"/>
        <v>-5.5</v>
      </c>
      <c r="N51" s="1">
        <f t="shared" si="8"/>
        <v>10</v>
      </c>
      <c r="O51" s="1">
        <f t="shared" si="9"/>
        <v>20</v>
      </c>
      <c r="P51" s="1">
        <f t="shared" si="10"/>
        <v>71.699999999999989</v>
      </c>
      <c r="Q51" s="1">
        <f t="shared" si="11"/>
        <v>323.3</v>
      </c>
    </row>
    <row r="52" spans="1:17" x14ac:dyDescent="0.25">
      <c r="A52" s="1">
        <v>6</v>
      </c>
      <c r="B52" s="1">
        <v>138</v>
      </c>
      <c r="C52" t="s">
        <v>178</v>
      </c>
      <c r="D52" t="s">
        <v>157</v>
      </c>
      <c r="E52" s="1" t="s">
        <v>513</v>
      </c>
      <c r="F52" s="1">
        <v>27</v>
      </c>
      <c r="G52" s="1">
        <v>81</v>
      </c>
      <c r="H52" s="1">
        <v>226</v>
      </c>
      <c r="I52" s="1">
        <v>151.80000000000001</v>
      </c>
      <c r="J52" s="1">
        <v>18.5</v>
      </c>
      <c r="K52" s="1">
        <v>14.3</v>
      </c>
      <c r="L52" s="1">
        <f t="shared" si="6"/>
        <v>362</v>
      </c>
      <c r="M52" s="1">
        <f t="shared" si="7"/>
        <v>2.3000000000000007</v>
      </c>
      <c r="N52" s="1">
        <f t="shared" si="8"/>
        <v>5</v>
      </c>
      <c r="O52" s="1">
        <f t="shared" si="9"/>
        <v>10</v>
      </c>
      <c r="P52" s="1">
        <f t="shared" si="10"/>
        <v>55.5</v>
      </c>
      <c r="Q52" s="1">
        <f t="shared" si="11"/>
        <v>321.10000000000002</v>
      </c>
    </row>
    <row r="53" spans="1:17" x14ac:dyDescent="0.25">
      <c r="A53" s="1">
        <v>6</v>
      </c>
      <c r="B53" s="1">
        <v>117</v>
      </c>
      <c r="C53" t="s">
        <v>156</v>
      </c>
      <c r="D53" t="s">
        <v>157</v>
      </c>
      <c r="E53" s="1" t="s">
        <v>513</v>
      </c>
      <c r="F53" s="1">
        <v>23</v>
      </c>
      <c r="G53" s="1">
        <v>74</v>
      </c>
      <c r="H53" s="1">
        <v>168</v>
      </c>
      <c r="I53" s="1">
        <v>124.5</v>
      </c>
      <c r="J53" s="1">
        <v>23.9</v>
      </c>
      <c r="K53" s="1">
        <v>6.7</v>
      </c>
      <c r="L53" s="1">
        <f t="shared" si="6"/>
        <v>383</v>
      </c>
      <c r="M53" s="1">
        <f t="shared" si="7"/>
        <v>-5.3</v>
      </c>
      <c r="N53" s="1">
        <f t="shared" si="8"/>
        <v>9</v>
      </c>
      <c r="O53" s="1">
        <f t="shared" si="9"/>
        <v>18</v>
      </c>
      <c r="P53" s="1">
        <f t="shared" si="10"/>
        <v>71.699999999999989</v>
      </c>
      <c r="Q53" s="1">
        <f t="shared" si="11"/>
        <v>318.7</v>
      </c>
    </row>
    <row r="54" spans="1:17" x14ac:dyDescent="0.25">
      <c r="A54" s="1">
        <v>7</v>
      </c>
      <c r="B54" s="1">
        <v>137</v>
      </c>
      <c r="C54" t="s">
        <v>177</v>
      </c>
      <c r="D54" t="s">
        <v>15</v>
      </c>
      <c r="E54" s="1" t="s">
        <v>513</v>
      </c>
      <c r="F54" s="1">
        <v>23</v>
      </c>
      <c r="G54" s="1">
        <v>109</v>
      </c>
      <c r="H54" s="1">
        <v>220</v>
      </c>
      <c r="I54" s="1">
        <v>151.4</v>
      </c>
      <c r="J54" s="1">
        <v>25</v>
      </c>
      <c r="K54" s="1">
        <v>7.3</v>
      </c>
      <c r="L54" s="1">
        <f t="shared" si="6"/>
        <v>363</v>
      </c>
      <c r="M54" s="1">
        <f t="shared" si="7"/>
        <v>-4.7</v>
      </c>
      <c r="N54" s="1">
        <f t="shared" si="8"/>
        <v>9</v>
      </c>
      <c r="O54" s="1">
        <f t="shared" si="9"/>
        <v>18</v>
      </c>
      <c r="P54" s="1">
        <f t="shared" si="10"/>
        <v>75</v>
      </c>
      <c r="Q54" s="1">
        <f t="shared" si="11"/>
        <v>296.60000000000002</v>
      </c>
    </row>
    <row r="55" spans="1:17" x14ac:dyDescent="0.25">
      <c r="A55" s="1">
        <v>6</v>
      </c>
      <c r="B55" s="1">
        <v>132</v>
      </c>
      <c r="C55" t="s">
        <v>172</v>
      </c>
      <c r="D55" t="s">
        <v>63</v>
      </c>
      <c r="E55" s="1" t="s">
        <v>513</v>
      </c>
      <c r="F55" s="1">
        <v>23</v>
      </c>
      <c r="G55" s="1">
        <v>95</v>
      </c>
      <c r="H55" s="1">
        <v>205</v>
      </c>
      <c r="I55" s="1">
        <v>146.80000000000001</v>
      </c>
      <c r="J55" s="1">
        <v>30.5</v>
      </c>
      <c r="K55" s="1">
        <v>9.5</v>
      </c>
      <c r="L55" s="1">
        <f t="shared" si="6"/>
        <v>368</v>
      </c>
      <c r="M55" s="1">
        <f t="shared" si="7"/>
        <v>-2.5</v>
      </c>
      <c r="N55" s="1">
        <f t="shared" si="8"/>
        <v>9</v>
      </c>
      <c r="O55" s="1">
        <f t="shared" si="9"/>
        <v>18</v>
      </c>
      <c r="P55" s="1">
        <f t="shared" si="10"/>
        <v>91.5</v>
      </c>
      <c r="Q55" s="1">
        <f t="shared" si="11"/>
        <v>289.5</v>
      </c>
    </row>
    <row r="56" spans="1:17" x14ac:dyDescent="0.25">
      <c r="A56" s="1">
        <v>7</v>
      </c>
      <c r="B56" s="1">
        <v>151</v>
      </c>
      <c r="C56" t="s">
        <v>191</v>
      </c>
      <c r="D56" t="s">
        <v>36</v>
      </c>
      <c r="E56" s="1" t="s">
        <v>513</v>
      </c>
      <c r="F56" s="1">
        <v>31</v>
      </c>
      <c r="G56" s="1">
        <v>128</v>
      </c>
      <c r="H56" s="1">
        <v>212</v>
      </c>
      <c r="I56" s="1">
        <v>168.8</v>
      </c>
      <c r="J56" s="1">
        <v>23.3</v>
      </c>
      <c r="K56" s="1">
        <v>14.2</v>
      </c>
      <c r="L56" s="1">
        <f t="shared" si="6"/>
        <v>349</v>
      </c>
      <c r="M56" s="1">
        <f t="shared" si="7"/>
        <v>2.1999999999999993</v>
      </c>
      <c r="N56" s="1">
        <f t="shared" si="8"/>
        <v>1</v>
      </c>
      <c r="O56" s="1">
        <f t="shared" si="9"/>
        <v>2</v>
      </c>
      <c r="P56" s="1">
        <f t="shared" si="10"/>
        <v>69.900000000000006</v>
      </c>
      <c r="Q56" s="1">
        <f t="shared" si="11"/>
        <v>285.5</v>
      </c>
    </row>
    <row r="57" spans="1:17" x14ac:dyDescent="0.25">
      <c r="A57" s="1">
        <v>7</v>
      </c>
      <c r="B57" s="1">
        <v>131</v>
      </c>
      <c r="C57" t="s">
        <v>171</v>
      </c>
      <c r="D57" t="s">
        <v>11</v>
      </c>
      <c r="E57" s="1" t="s">
        <v>513</v>
      </c>
      <c r="F57" s="1">
        <v>28</v>
      </c>
      <c r="G57" s="1">
        <v>115</v>
      </c>
      <c r="H57" s="1">
        <v>262</v>
      </c>
      <c r="I57" s="1">
        <v>145.4</v>
      </c>
      <c r="J57" s="1">
        <v>31.9</v>
      </c>
      <c r="K57" s="1">
        <v>13.5</v>
      </c>
      <c r="L57" s="1">
        <f t="shared" si="6"/>
        <v>369</v>
      </c>
      <c r="M57" s="1">
        <f t="shared" si="7"/>
        <v>1.5</v>
      </c>
      <c r="N57" s="1">
        <f t="shared" si="8"/>
        <v>4</v>
      </c>
      <c r="O57" s="1">
        <f t="shared" si="9"/>
        <v>8</v>
      </c>
      <c r="P57" s="1">
        <f t="shared" si="10"/>
        <v>95.699999999999989</v>
      </c>
      <c r="Q57" s="1">
        <f t="shared" si="11"/>
        <v>284.3</v>
      </c>
    </row>
    <row r="58" spans="1:17" x14ac:dyDescent="0.25">
      <c r="A58" s="1">
        <v>7</v>
      </c>
      <c r="B58" s="1">
        <v>157</v>
      </c>
      <c r="C58" t="s">
        <v>197</v>
      </c>
      <c r="D58" t="s">
        <v>129</v>
      </c>
      <c r="E58" s="1" t="s">
        <v>513</v>
      </c>
      <c r="F58" s="1">
        <v>23</v>
      </c>
      <c r="G58" s="1">
        <v>151</v>
      </c>
      <c r="H58" s="1">
        <v>242</v>
      </c>
      <c r="I58" s="1">
        <v>178.4</v>
      </c>
      <c r="J58" s="1">
        <v>25.6</v>
      </c>
      <c r="K58" s="1">
        <v>9.3000000000000007</v>
      </c>
      <c r="L58" s="1">
        <f t="shared" si="6"/>
        <v>343</v>
      </c>
      <c r="M58" s="1">
        <f t="shared" si="7"/>
        <v>-2.6999999999999993</v>
      </c>
      <c r="N58" s="1">
        <f t="shared" si="8"/>
        <v>9</v>
      </c>
      <c r="O58" s="1">
        <f t="shared" si="9"/>
        <v>18</v>
      </c>
      <c r="P58" s="1">
        <f t="shared" si="10"/>
        <v>76.800000000000011</v>
      </c>
      <c r="Q58" s="1">
        <f t="shared" si="11"/>
        <v>278.8</v>
      </c>
    </row>
    <row r="59" spans="1:17" x14ac:dyDescent="0.25">
      <c r="A59" s="1">
        <v>7</v>
      </c>
      <c r="B59" s="1">
        <v>162</v>
      </c>
      <c r="C59" t="s">
        <v>202</v>
      </c>
      <c r="D59" t="s">
        <v>15</v>
      </c>
      <c r="E59" s="1" t="s">
        <v>513</v>
      </c>
      <c r="F59" s="1">
        <v>31</v>
      </c>
      <c r="G59" s="1">
        <v>141</v>
      </c>
      <c r="H59" s="1">
        <v>243</v>
      </c>
      <c r="I59" s="1">
        <v>183.6</v>
      </c>
      <c r="J59" s="1">
        <v>28.7</v>
      </c>
      <c r="K59" s="1">
        <v>10.9</v>
      </c>
      <c r="L59" s="1">
        <f t="shared" si="6"/>
        <v>338</v>
      </c>
      <c r="M59" s="1">
        <f t="shared" si="7"/>
        <v>-1.0999999999999996</v>
      </c>
      <c r="N59" s="1">
        <f t="shared" si="8"/>
        <v>1</v>
      </c>
      <c r="O59" s="1">
        <f t="shared" si="9"/>
        <v>2</v>
      </c>
      <c r="P59" s="1">
        <f t="shared" si="10"/>
        <v>86.1</v>
      </c>
      <c r="Q59" s="1">
        <f t="shared" si="11"/>
        <v>251.70000000000002</v>
      </c>
    </row>
    <row r="60" spans="1:17" x14ac:dyDescent="0.25">
      <c r="A60" s="1">
        <v>7</v>
      </c>
      <c r="B60" s="1">
        <v>142</v>
      </c>
      <c r="C60" t="s">
        <v>182</v>
      </c>
      <c r="D60" t="s">
        <v>34</v>
      </c>
      <c r="E60" s="1" t="s">
        <v>513</v>
      </c>
      <c r="F60" s="1">
        <v>21</v>
      </c>
      <c r="G60" s="1">
        <v>80</v>
      </c>
      <c r="H60" s="1">
        <v>242</v>
      </c>
      <c r="I60" s="1">
        <v>157.19999999999999</v>
      </c>
      <c r="J60" s="1">
        <v>43.1</v>
      </c>
      <c r="K60" s="1">
        <v>8.6</v>
      </c>
      <c r="L60" s="1">
        <f t="shared" si="6"/>
        <v>358</v>
      </c>
      <c r="M60" s="1">
        <f t="shared" si="7"/>
        <v>-3.4000000000000004</v>
      </c>
      <c r="N60" s="1">
        <f t="shared" si="8"/>
        <v>11</v>
      </c>
      <c r="O60" s="1">
        <f t="shared" si="9"/>
        <v>22</v>
      </c>
      <c r="P60" s="1">
        <f t="shared" si="10"/>
        <v>129.30000000000001</v>
      </c>
      <c r="Q60" s="1">
        <f t="shared" si="11"/>
        <v>243.89999999999998</v>
      </c>
    </row>
    <row r="61" spans="1:17" x14ac:dyDescent="0.25">
      <c r="A61" s="1">
        <v>8</v>
      </c>
      <c r="B61" s="1">
        <v>165</v>
      </c>
      <c r="C61" t="s">
        <v>204</v>
      </c>
      <c r="D61" t="s">
        <v>54</v>
      </c>
      <c r="E61" s="1" t="s">
        <v>513</v>
      </c>
      <c r="F61" s="1">
        <v>22</v>
      </c>
      <c r="G61" s="1">
        <v>112</v>
      </c>
      <c r="H61" s="1">
        <v>242</v>
      </c>
      <c r="I61" s="1">
        <v>175.3</v>
      </c>
      <c r="J61" s="1">
        <v>31.3</v>
      </c>
      <c r="K61" s="1">
        <v>3</v>
      </c>
      <c r="L61" s="1">
        <f t="shared" si="6"/>
        <v>335</v>
      </c>
      <c r="M61" s="1">
        <f t="shared" si="7"/>
        <v>-9</v>
      </c>
      <c r="N61" s="1">
        <f t="shared" si="8"/>
        <v>10</v>
      </c>
      <c r="O61" s="1">
        <f t="shared" si="9"/>
        <v>20</v>
      </c>
      <c r="P61" s="1">
        <f t="shared" si="10"/>
        <v>93.9</v>
      </c>
      <c r="Q61" s="1">
        <f t="shared" si="11"/>
        <v>243.1</v>
      </c>
    </row>
    <row r="62" spans="1:17" x14ac:dyDescent="0.25">
      <c r="A62" s="1">
        <v>8</v>
      </c>
      <c r="B62" s="1">
        <v>174</v>
      </c>
      <c r="C62" t="s">
        <v>212</v>
      </c>
      <c r="D62" t="s">
        <v>77</v>
      </c>
      <c r="E62" s="1" t="s">
        <v>513</v>
      </c>
      <c r="F62" s="1">
        <v>21</v>
      </c>
      <c r="G62" s="1">
        <v>114</v>
      </c>
      <c r="H62" s="1">
        <v>295</v>
      </c>
      <c r="I62" s="1">
        <v>195.7</v>
      </c>
      <c r="J62" s="1">
        <v>35.6</v>
      </c>
      <c r="K62" s="1">
        <v>6.9</v>
      </c>
      <c r="L62" s="1">
        <f t="shared" si="6"/>
        <v>326</v>
      </c>
      <c r="M62" s="1">
        <f t="shared" si="7"/>
        <v>-5.0999999999999996</v>
      </c>
      <c r="N62" s="1">
        <f t="shared" si="8"/>
        <v>11</v>
      </c>
      <c r="O62" s="1">
        <f t="shared" si="9"/>
        <v>22</v>
      </c>
      <c r="P62" s="1">
        <f t="shared" si="10"/>
        <v>106.80000000000001</v>
      </c>
      <c r="Q62" s="1">
        <f t="shared" si="11"/>
        <v>231</v>
      </c>
    </row>
    <row r="63" spans="1:17" x14ac:dyDescent="0.25">
      <c r="A63" s="1">
        <v>8</v>
      </c>
      <c r="B63" s="1">
        <v>177</v>
      </c>
      <c r="C63" t="s">
        <v>214</v>
      </c>
      <c r="D63" t="s">
        <v>118</v>
      </c>
      <c r="E63" s="1" t="s">
        <v>513</v>
      </c>
      <c r="F63" s="1">
        <v>23</v>
      </c>
      <c r="G63" s="1">
        <v>152</v>
      </c>
      <c r="H63" s="1">
        <v>296</v>
      </c>
      <c r="I63" s="1">
        <v>199.8</v>
      </c>
      <c r="J63" s="1">
        <v>32.200000000000003</v>
      </c>
      <c r="K63" s="1">
        <v>5.3</v>
      </c>
      <c r="L63" s="1">
        <f t="shared" si="6"/>
        <v>323</v>
      </c>
      <c r="M63" s="1">
        <f t="shared" si="7"/>
        <v>-6.7</v>
      </c>
      <c r="N63" s="1">
        <f t="shared" si="8"/>
        <v>9</v>
      </c>
      <c r="O63" s="1">
        <f t="shared" si="9"/>
        <v>18</v>
      </c>
      <c r="P63" s="1">
        <f t="shared" si="10"/>
        <v>96.600000000000009</v>
      </c>
      <c r="Q63" s="1">
        <f t="shared" si="11"/>
        <v>231</v>
      </c>
    </row>
    <row r="64" spans="1:17" x14ac:dyDescent="0.25">
      <c r="A64" s="1">
        <v>8</v>
      </c>
      <c r="B64" s="1">
        <v>206</v>
      </c>
      <c r="C64" t="s">
        <v>234</v>
      </c>
      <c r="D64" t="s">
        <v>21</v>
      </c>
      <c r="E64" s="1" t="s">
        <v>513</v>
      </c>
      <c r="F64" s="1">
        <v>27</v>
      </c>
      <c r="G64" s="1">
        <v>178</v>
      </c>
      <c r="H64" s="1">
        <v>271</v>
      </c>
      <c r="I64" s="1">
        <v>225.9</v>
      </c>
      <c r="J64" s="1">
        <v>23.5</v>
      </c>
      <c r="K64" s="1">
        <v>8.8000000000000007</v>
      </c>
      <c r="L64" s="1">
        <f t="shared" si="6"/>
        <v>294</v>
      </c>
      <c r="M64" s="1">
        <f t="shared" si="7"/>
        <v>-3.1999999999999993</v>
      </c>
      <c r="N64" s="1">
        <f t="shared" si="8"/>
        <v>5</v>
      </c>
      <c r="O64" s="1">
        <f t="shared" si="9"/>
        <v>10</v>
      </c>
      <c r="P64" s="1">
        <f t="shared" si="10"/>
        <v>70.5</v>
      </c>
      <c r="Q64" s="1">
        <f t="shared" si="11"/>
        <v>227.10000000000002</v>
      </c>
    </row>
    <row r="65" spans="1:17" x14ac:dyDescent="0.25">
      <c r="A65" s="1">
        <v>8</v>
      </c>
      <c r="B65" s="1">
        <v>147</v>
      </c>
      <c r="C65" t="s">
        <v>187</v>
      </c>
      <c r="D65" t="s">
        <v>21</v>
      </c>
      <c r="E65" s="1" t="s">
        <v>513</v>
      </c>
      <c r="F65" s="1">
        <v>23</v>
      </c>
      <c r="G65" s="1">
        <v>122</v>
      </c>
      <c r="H65" s="1">
        <v>345</v>
      </c>
      <c r="I65" s="1">
        <v>159.5</v>
      </c>
      <c r="J65" s="1">
        <v>47.5</v>
      </c>
      <c r="K65" s="1">
        <v>8</v>
      </c>
      <c r="L65" s="1">
        <f t="shared" si="6"/>
        <v>353</v>
      </c>
      <c r="M65" s="1">
        <f t="shared" si="7"/>
        <v>-4</v>
      </c>
      <c r="N65" s="1">
        <f t="shared" si="8"/>
        <v>9</v>
      </c>
      <c r="O65" s="1">
        <f t="shared" si="9"/>
        <v>18</v>
      </c>
      <c r="P65" s="1">
        <f t="shared" si="10"/>
        <v>142.5</v>
      </c>
      <c r="Q65" s="1">
        <f t="shared" si="11"/>
        <v>220.5</v>
      </c>
    </row>
    <row r="66" spans="1:17" x14ac:dyDescent="0.25">
      <c r="A66" s="1">
        <v>7</v>
      </c>
      <c r="B66" s="1">
        <v>202</v>
      </c>
      <c r="C66" t="s">
        <v>232</v>
      </c>
      <c r="D66" t="s">
        <v>75</v>
      </c>
      <c r="E66" s="1" t="s">
        <v>513</v>
      </c>
      <c r="F66" s="1">
        <v>24</v>
      </c>
      <c r="G66" s="1">
        <v>177</v>
      </c>
      <c r="H66" s="1">
        <v>289</v>
      </c>
      <c r="I66" s="1">
        <v>222.7</v>
      </c>
      <c r="J66" s="1">
        <v>27.9</v>
      </c>
      <c r="K66" s="1">
        <v>6.2</v>
      </c>
      <c r="L66" s="1">
        <f t="shared" ref="L66:L97" si="12">500-B66</f>
        <v>298</v>
      </c>
      <c r="M66" s="1">
        <f t="shared" ref="M66:M97" si="13">K66-12</f>
        <v>-5.8</v>
      </c>
      <c r="N66" s="1">
        <f t="shared" ref="N66:N97" si="14">32-F66</f>
        <v>8</v>
      </c>
      <c r="O66" s="1">
        <f t="shared" ref="O66:O97" si="15">N66*2</f>
        <v>16</v>
      </c>
      <c r="P66" s="1">
        <f t="shared" ref="P66:P97" si="16">J66*3</f>
        <v>83.699999999999989</v>
      </c>
      <c r="Q66" s="1">
        <f t="shared" ref="Q66:Q97" si="17">L66+(M66*2)+O66-P66</f>
        <v>218.7</v>
      </c>
    </row>
    <row r="67" spans="1:17" x14ac:dyDescent="0.25">
      <c r="A67" s="1">
        <v>8</v>
      </c>
      <c r="B67" s="1">
        <v>195</v>
      </c>
      <c r="C67" t="s">
        <v>227</v>
      </c>
      <c r="D67" t="s">
        <v>19</v>
      </c>
      <c r="E67" s="1" t="s">
        <v>513</v>
      </c>
      <c r="F67" s="1">
        <v>25</v>
      </c>
      <c r="G67" s="1">
        <v>157</v>
      </c>
      <c r="H67" s="1">
        <v>343</v>
      </c>
      <c r="I67" s="1">
        <v>210.1</v>
      </c>
      <c r="J67" s="1">
        <v>36.6</v>
      </c>
      <c r="K67" s="1">
        <v>9.8000000000000007</v>
      </c>
      <c r="L67" s="1">
        <f t="shared" si="12"/>
        <v>305</v>
      </c>
      <c r="M67" s="1">
        <f t="shared" si="13"/>
        <v>-2.1999999999999993</v>
      </c>
      <c r="N67" s="1">
        <f t="shared" si="14"/>
        <v>7</v>
      </c>
      <c r="O67" s="1">
        <f t="shared" si="15"/>
        <v>14</v>
      </c>
      <c r="P67" s="1">
        <f t="shared" si="16"/>
        <v>109.80000000000001</v>
      </c>
      <c r="Q67" s="1">
        <f t="shared" si="17"/>
        <v>204.8</v>
      </c>
    </row>
    <row r="68" spans="1:17" x14ac:dyDescent="0.25">
      <c r="A68" s="1">
        <v>8</v>
      </c>
      <c r="B68" s="1">
        <v>172</v>
      </c>
      <c r="C68" t="s">
        <v>210</v>
      </c>
      <c r="D68" t="s">
        <v>103</v>
      </c>
      <c r="E68" s="1" t="s">
        <v>513</v>
      </c>
      <c r="F68" s="1">
        <v>30</v>
      </c>
      <c r="G68" s="1">
        <v>111</v>
      </c>
      <c r="H68" s="1">
        <v>333</v>
      </c>
      <c r="I68" s="1">
        <v>193.7</v>
      </c>
      <c r="J68" s="1">
        <v>43.2</v>
      </c>
      <c r="K68" s="1">
        <v>10.8</v>
      </c>
      <c r="L68" s="1">
        <f t="shared" si="12"/>
        <v>328</v>
      </c>
      <c r="M68" s="1">
        <f t="shared" si="13"/>
        <v>-1.1999999999999993</v>
      </c>
      <c r="N68" s="1">
        <f t="shared" si="14"/>
        <v>2</v>
      </c>
      <c r="O68" s="1">
        <f t="shared" si="15"/>
        <v>4</v>
      </c>
      <c r="P68" s="1">
        <f t="shared" si="16"/>
        <v>129.60000000000002</v>
      </c>
      <c r="Q68" s="1">
        <f t="shared" si="17"/>
        <v>200</v>
      </c>
    </row>
    <row r="69" spans="1:17" x14ac:dyDescent="0.25">
      <c r="A69" s="1">
        <v>7</v>
      </c>
      <c r="B69" s="1">
        <v>201</v>
      </c>
      <c r="C69" t="s">
        <v>231</v>
      </c>
      <c r="D69" t="s">
        <v>56</v>
      </c>
      <c r="E69" s="1" t="s">
        <v>513</v>
      </c>
      <c r="F69" s="1">
        <v>32</v>
      </c>
      <c r="G69" s="1">
        <v>122</v>
      </c>
      <c r="H69" s="1">
        <v>339</v>
      </c>
      <c r="I69" s="1">
        <v>212</v>
      </c>
      <c r="J69" s="1">
        <v>37.1</v>
      </c>
      <c r="K69" s="1">
        <v>14.6</v>
      </c>
      <c r="L69" s="1">
        <f t="shared" si="12"/>
        <v>299</v>
      </c>
      <c r="M69" s="1">
        <f t="shared" si="13"/>
        <v>2.5999999999999996</v>
      </c>
      <c r="N69" s="1">
        <f t="shared" si="14"/>
        <v>0</v>
      </c>
      <c r="O69" s="1">
        <f t="shared" si="15"/>
        <v>0</v>
      </c>
      <c r="P69" s="1">
        <f t="shared" si="16"/>
        <v>111.30000000000001</v>
      </c>
      <c r="Q69" s="1">
        <f t="shared" si="17"/>
        <v>192.89999999999998</v>
      </c>
    </row>
    <row r="70" spans="1:17" x14ac:dyDescent="0.25">
      <c r="A70" s="1">
        <v>6</v>
      </c>
      <c r="B70" s="1">
        <v>186</v>
      </c>
      <c r="C70" t="s">
        <v>221</v>
      </c>
      <c r="D70" t="s">
        <v>63</v>
      </c>
      <c r="E70" s="1" t="s">
        <v>513</v>
      </c>
      <c r="F70" s="1">
        <v>26</v>
      </c>
      <c r="G70" s="1">
        <v>155</v>
      </c>
      <c r="H70" s="1">
        <v>336</v>
      </c>
      <c r="I70" s="1">
        <v>212.1</v>
      </c>
      <c r="J70" s="1">
        <v>45.1</v>
      </c>
      <c r="K70" s="1">
        <v>6.8</v>
      </c>
      <c r="L70" s="1">
        <f t="shared" si="12"/>
        <v>314</v>
      </c>
      <c r="M70" s="1">
        <f t="shared" si="13"/>
        <v>-5.2</v>
      </c>
      <c r="N70" s="1">
        <f t="shared" si="14"/>
        <v>6</v>
      </c>
      <c r="O70" s="1">
        <f t="shared" si="15"/>
        <v>12</v>
      </c>
      <c r="P70" s="1">
        <f t="shared" si="16"/>
        <v>135.30000000000001</v>
      </c>
      <c r="Q70" s="1">
        <f t="shared" si="17"/>
        <v>180.3</v>
      </c>
    </row>
    <row r="71" spans="1:17" x14ac:dyDescent="0.25">
      <c r="A71" s="1">
        <v>6</v>
      </c>
      <c r="B71" s="1">
        <v>221</v>
      </c>
      <c r="C71" t="s">
        <v>245</v>
      </c>
      <c r="D71" t="s">
        <v>43</v>
      </c>
      <c r="E71" s="1" t="s">
        <v>513</v>
      </c>
      <c r="F71" s="1">
        <v>24</v>
      </c>
      <c r="G71" s="1">
        <v>184</v>
      </c>
      <c r="H71" s="1">
        <v>343</v>
      </c>
      <c r="I71" s="1">
        <v>231.7</v>
      </c>
      <c r="J71" s="1">
        <v>32.299999999999997</v>
      </c>
      <c r="K71" s="1">
        <v>2.9</v>
      </c>
      <c r="L71" s="1">
        <f t="shared" si="12"/>
        <v>279</v>
      </c>
      <c r="M71" s="1">
        <f t="shared" si="13"/>
        <v>-9.1</v>
      </c>
      <c r="N71" s="1">
        <f t="shared" si="14"/>
        <v>8</v>
      </c>
      <c r="O71" s="1">
        <f t="shared" si="15"/>
        <v>16</v>
      </c>
      <c r="P71" s="1">
        <f t="shared" si="16"/>
        <v>96.899999999999991</v>
      </c>
      <c r="Q71" s="1">
        <f t="shared" si="17"/>
        <v>179.90000000000003</v>
      </c>
    </row>
    <row r="72" spans="1:17" x14ac:dyDescent="0.25">
      <c r="A72" s="1">
        <v>6</v>
      </c>
      <c r="B72" s="1">
        <v>236</v>
      </c>
      <c r="C72" t="s">
        <v>256</v>
      </c>
      <c r="D72" t="s">
        <v>54</v>
      </c>
      <c r="E72" s="1" t="s">
        <v>513</v>
      </c>
      <c r="F72" s="1">
        <v>25</v>
      </c>
      <c r="G72" s="1">
        <v>138</v>
      </c>
      <c r="H72" s="1">
        <v>309</v>
      </c>
      <c r="I72" s="1">
        <v>244.8</v>
      </c>
      <c r="J72" s="1">
        <v>30.9</v>
      </c>
      <c r="K72" s="1">
        <v>8.1999999999999993</v>
      </c>
      <c r="L72" s="1">
        <f t="shared" si="12"/>
        <v>264</v>
      </c>
      <c r="M72" s="1">
        <f t="shared" si="13"/>
        <v>-3.8000000000000007</v>
      </c>
      <c r="N72" s="1">
        <f t="shared" si="14"/>
        <v>7</v>
      </c>
      <c r="O72" s="1">
        <f t="shared" si="15"/>
        <v>14</v>
      </c>
      <c r="P72" s="1">
        <f t="shared" si="16"/>
        <v>92.699999999999989</v>
      </c>
      <c r="Q72" s="1">
        <f t="shared" si="17"/>
        <v>177.7</v>
      </c>
    </row>
    <row r="73" spans="1:17" x14ac:dyDescent="0.25">
      <c r="A73" s="1">
        <v>6</v>
      </c>
      <c r="B73" s="1">
        <v>249</v>
      </c>
      <c r="C73" t="s">
        <v>263</v>
      </c>
      <c r="D73" t="s">
        <v>38</v>
      </c>
      <c r="E73" s="1" t="s">
        <v>513</v>
      </c>
      <c r="F73" s="1">
        <v>24</v>
      </c>
      <c r="G73" s="1">
        <v>223</v>
      </c>
      <c r="H73" s="1">
        <v>345</v>
      </c>
      <c r="I73" s="1">
        <v>258.10000000000002</v>
      </c>
      <c r="J73" s="1">
        <v>25.7</v>
      </c>
      <c r="K73" s="1">
        <v>4.2</v>
      </c>
      <c r="L73" s="1">
        <f t="shared" si="12"/>
        <v>251</v>
      </c>
      <c r="M73" s="1">
        <f t="shared" si="13"/>
        <v>-7.8</v>
      </c>
      <c r="N73" s="1">
        <f t="shared" si="14"/>
        <v>8</v>
      </c>
      <c r="O73" s="1">
        <f t="shared" si="15"/>
        <v>16</v>
      </c>
      <c r="P73" s="1">
        <f t="shared" si="16"/>
        <v>77.099999999999994</v>
      </c>
      <c r="Q73" s="1">
        <f t="shared" si="17"/>
        <v>174.3</v>
      </c>
    </row>
    <row r="74" spans="1:17" x14ac:dyDescent="0.25">
      <c r="A74" s="1">
        <v>6</v>
      </c>
      <c r="B74" s="1">
        <v>248</v>
      </c>
      <c r="C74" t="s">
        <v>262</v>
      </c>
      <c r="D74" t="s">
        <v>85</v>
      </c>
      <c r="E74" s="1" t="s">
        <v>513</v>
      </c>
      <c r="F74" s="1">
        <v>24</v>
      </c>
      <c r="G74" s="1">
        <v>171</v>
      </c>
      <c r="H74" s="1">
        <v>306</v>
      </c>
      <c r="I74" s="1">
        <v>227.9</v>
      </c>
      <c r="J74" s="1">
        <v>31.1</v>
      </c>
      <c r="K74" s="1">
        <v>10.9</v>
      </c>
      <c r="L74" s="1">
        <f t="shared" si="12"/>
        <v>252</v>
      </c>
      <c r="M74" s="1">
        <f t="shared" si="13"/>
        <v>-1.0999999999999996</v>
      </c>
      <c r="N74" s="1">
        <f t="shared" si="14"/>
        <v>8</v>
      </c>
      <c r="O74" s="1">
        <f t="shared" si="15"/>
        <v>16</v>
      </c>
      <c r="P74" s="1">
        <f t="shared" si="16"/>
        <v>93.300000000000011</v>
      </c>
      <c r="Q74" s="1">
        <f t="shared" si="17"/>
        <v>172.5</v>
      </c>
    </row>
    <row r="75" spans="1:17" x14ac:dyDescent="0.25">
      <c r="A75" s="1">
        <v>6</v>
      </c>
      <c r="B75" s="1">
        <v>194</v>
      </c>
      <c r="C75" t="s">
        <v>226</v>
      </c>
      <c r="D75" t="s">
        <v>34</v>
      </c>
      <c r="E75" s="1" t="s">
        <v>513</v>
      </c>
      <c r="F75" s="1">
        <v>31</v>
      </c>
      <c r="G75" s="1">
        <v>141</v>
      </c>
      <c r="H75" s="1">
        <v>378</v>
      </c>
      <c r="I75" s="1">
        <v>209.1</v>
      </c>
      <c r="J75" s="1">
        <v>47.3</v>
      </c>
      <c r="K75" s="1">
        <v>13.8</v>
      </c>
      <c r="L75" s="1">
        <f t="shared" si="12"/>
        <v>306</v>
      </c>
      <c r="M75" s="1">
        <f t="shared" si="13"/>
        <v>1.8000000000000007</v>
      </c>
      <c r="N75" s="1">
        <f t="shared" si="14"/>
        <v>1</v>
      </c>
      <c r="O75" s="1">
        <f t="shared" si="15"/>
        <v>2</v>
      </c>
      <c r="P75" s="1">
        <f t="shared" si="16"/>
        <v>141.89999999999998</v>
      </c>
      <c r="Q75" s="1">
        <f t="shared" si="17"/>
        <v>169.70000000000005</v>
      </c>
    </row>
    <row r="76" spans="1:17" x14ac:dyDescent="0.25">
      <c r="A76" s="1">
        <v>9</v>
      </c>
      <c r="B76" s="1">
        <v>258</v>
      </c>
      <c r="C76" t="s">
        <v>271</v>
      </c>
      <c r="D76" t="s">
        <v>17</v>
      </c>
      <c r="E76" s="1" t="s">
        <v>513</v>
      </c>
      <c r="F76" s="1">
        <v>25</v>
      </c>
      <c r="G76" s="1">
        <v>122</v>
      </c>
      <c r="H76" s="1">
        <v>332</v>
      </c>
      <c r="I76" s="1">
        <v>263.39999999999998</v>
      </c>
      <c r="J76" s="1">
        <v>26.1</v>
      </c>
      <c r="K76" s="1">
        <v>7.4</v>
      </c>
      <c r="L76" s="1">
        <f t="shared" si="12"/>
        <v>242</v>
      </c>
      <c r="M76" s="1">
        <f t="shared" si="13"/>
        <v>-4.5999999999999996</v>
      </c>
      <c r="N76" s="1">
        <f t="shared" si="14"/>
        <v>7</v>
      </c>
      <c r="O76" s="1">
        <f t="shared" si="15"/>
        <v>14</v>
      </c>
      <c r="P76" s="1">
        <f t="shared" si="16"/>
        <v>78.300000000000011</v>
      </c>
      <c r="Q76" s="1">
        <f t="shared" si="17"/>
        <v>168.5</v>
      </c>
    </row>
    <row r="77" spans="1:17" x14ac:dyDescent="0.25">
      <c r="A77" s="1">
        <v>9</v>
      </c>
      <c r="B77" s="1">
        <v>237</v>
      </c>
      <c r="C77" t="s">
        <v>257</v>
      </c>
      <c r="D77" t="s">
        <v>17</v>
      </c>
      <c r="E77" s="1" t="s">
        <v>513</v>
      </c>
      <c r="F77" s="1">
        <v>34</v>
      </c>
      <c r="G77" s="1">
        <v>196</v>
      </c>
      <c r="H77" s="1">
        <v>311</v>
      </c>
      <c r="I77" s="1">
        <v>245</v>
      </c>
      <c r="J77" s="1">
        <v>31</v>
      </c>
      <c r="K77" s="1">
        <v>11.8</v>
      </c>
      <c r="L77" s="1">
        <f t="shared" si="12"/>
        <v>263</v>
      </c>
      <c r="M77" s="1">
        <f t="shared" si="13"/>
        <v>-0.19999999999999929</v>
      </c>
      <c r="N77" s="1">
        <f t="shared" si="14"/>
        <v>-2</v>
      </c>
      <c r="O77" s="1">
        <f t="shared" si="15"/>
        <v>-4</v>
      </c>
      <c r="P77" s="1">
        <f t="shared" si="16"/>
        <v>93</v>
      </c>
      <c r="Q77" s="1">
        <f t="shared" si="17"/>
        <v>165.60000000000002</v>
      </c>
    </row>
    <row r="78" spans="1:17" x14ac:dyDescent="0.25">
      <c r="A78" s="1">
        <v>8</v>
      </c>
      <c r="B78" s="1">
        <v>233</v>
      </c>
      <c r="C78" t="s">
        <v>254</v>
      </c>
      <c r="D78" t="s">
        <v>77</v>
      </c>
      <c r="E78" s="1" t="s">
        <v>513</v>
      </c>
      <c r="F78" s="1">
        <v>27</v>
      </c>
      <c r="G78" s="1">
        <v>160</v>
      </c>
      <c r="H78" s="1">
        <v>345</v>
      </c>
      <c r="I78" s="1">
        <v>232.1</v>
      </c>
      <c r="J78" s="1">
        <v>39.1</v>
      </c>
      <c r="K78" s="1">
        <v>10.7</v>
      </c>
      <c r="L78" s="1">
        <f t="shared" si="12"/>
        <v>267</v>
      </c>
      <c r="M78" s="1">
        <f t="shared" si="13"/>
        <v>-1.3000000000000007</v>
      </c>
      <c r="N78" s="1">
        <f t="shared" si="14"/>
        <v>5</v>
      </c>
      <c r="O78" s="1">
        <f t="shared" si="15"/>
        <v>10</v>
      </c>
      <c r="P78" s="1">
        <f t="shared" si="16"/>
        <v>117.30000000000001</v>
      </c>
      <c r="Q78" s="1">
        <f t="shared" si="17"/>
        <v>157.09999999999997</v>
      </c>
    </row>
    <row r="79" spans="1:17" x14ac:dyDescent="0.25">
      <c r="A79" s="1">
        <v>8</v>
      </c>
      <c r="B79" s="1">
        <v>266</v>
      </c>
      <c r="C79" t="s">
        <v>277</v>
      </c>
      <c r="D79" t="s">
        <v>25</v>
      </c>
      <c r="E79" s="1" t="s">
        <v>513</v>
      </c>
      <c r="F79" s="1">
        <v>22</v>
      </c>
      <c r="G79" s="1">
        <v>199</v>
      </c>
      <c r="H79" s="1">
        <v>337</v>
      </c>
      <c r="I79" s="1">
        <v>263.2</v>
      </c>
      <c r="J79" s="1">
        <v>28</v>
      </c>
      <c r="K79" s="1">
        <v>4.9000000000000004</v>
      </c>
      <c r="L79" s="1">
        <f t="shared" si="12"/>
        <v>234</v>
      </c>
      <c r="M79" s="1">
        <f t="shared" si="13"/>
        <v>-7.1</v>
      </c>
      <c r="N79" s="1">
        <f t="shared" si="14"/>
        <v>10</v>
      </c>
      <c r="O79" s="1">
        <f t="shared" si="15"/>
        <v>20</v>
      </c>
      <c r="P79" s="1">
        <f t="shared" si="16"/>
        <v>84</v>
      </c>
      <c r="Q79" s="1">
        <f t="shared" si="17"/>
        <v>155.80000000000001</v>
      </c>
    </row>
    <row r="80" spans="1:17" x14ac:dyDescent="0.25">
      <c r="A80" s="1">
        <v>8</v>
      </c>
      <c r="B80" s="1">
        <v>271</v>
      </c>
      <c r="C80" t="s">
        <v>281</v>
      </c>
      <c r="D80" t="s">
        <v>43</v>
      </c>
      <c r="E80" s="1" t="s">
        <v>513</v>
      </c>
      <c r="F80" s="1">
        <v>26</v>
      </c>
      <c r="G80" s="1">
        <v>220</v>
      </c>
      <c r="H80" s="1">
        <v>346</v>
      </c>
      <c r="I80" s="1">
        <v>274.3</v>
      </c>
      <c r="J80" s="1">
        <v>29.6</v>
      </c>
      <c r="K80" s="1">
        <v>7.8</v>
      </c>
      <c r="L80" s="1">
        <f t="shared" si="12"/>
        <v>229</v>
      </c>
      <c r="M80" s="1">
        <f t="shared" si="13"/>
        <v>-4.2</v>
      </c>
      <c r="N80" s="1">
        <f t="shared" si="14"/>
        <v>6</v>
      </c>
      <c r="O80" s="1">
        <f t="shared" si="15"/>
        <v>12</v>
      </c>
      <c r="P80" s="1">
        <f t="shared" si="16"/>
        <v>88.800000000000011</v>
      </c>
      <c r="Q80" s="1">
        <f t="shared" si="17"/>
        <v>143.79999999999998</v>
      </c>
    </row>
    <row r="81" spans="1:17" x14ac:dyDescent="0.25">
      <c r="A81" s="1">
        <v>8</v>
      </c>
      <c r="B81" s="1">
        <v>276</v>
      </c>
      <c r="C81" t="s">
        <v>283</v>
      </c>
      <c r="D81" t="s">
        <v>19</v>
      </c>
      <c r="E81" s="1" t="s">
        <v>513</v>
      </c>
      <c r="F81" s="1">
        <v>26</v>
      </c>
      <c r="G81" s="1">
        <v>207</v>
      </c>
      <c r="H81" s="1">
        <v>327</v>
      </c>
      <c r="I81" s="1">
        <v>269.2</v>
      </c>
      <c r="J81" s="1">
        <v>29</v>
      </c>
      <c r="K81" s="1">
        <v>8.6</v>
      </c>
      <c r="L81" s="1">
        <f t="shared" si="12"/>
        <v>224</v>
      </c>
      <c r="M81" s="1">
        <f t="shared" si="13"/>
        <v>-3.4000000000000004</v>
      </c>
      <c r="N81" s="1">
        <f t="shared" si="14"/>
        <v>6</v>
      </c>
      <c r="O81" s="1">
        <f t="shared" si="15"/>
        <v>12</v>
      </c>
      <c r="P81" s="1">
        <f t="shared" si="16"/>
        <v>87</v>
      </c>
      <c r="Q81" s="1">
        <f t="shared" si="17"/>
        <v>142.19999999999999</v>
      </c>
    </row>
    <row r="82" spans="1:17" x14ac:dyDescent="0.25">
      <c r="A82" s="1">
        <v>9</v>
      </c>
      <c r="B82" s="1">
        <v>230</v>
      </c>
      <c r="C82" t="s">
        <v>251</v>
      </c>
      <c r="D82" t="s">
        <v>68</v>
      </c>
      <c r="E82" s="1" t="s">
        <v>513</v>
      </c>
      <c r="F82" s="1">
        <v>32</v>
      </c>
      <c r="G82" s="1">
        <v>160</v>
      </c>
      <c r="H82" s="1">
        <v>363</v>
      </c>
      <c r="I82" s="1">
        <v>240.6</v>
      </c>
      <c r="J82" s="1">
        <v>40.700000000000003</v>
      </c>
      <c r="K82" s="1">
        <v>7</v>
      </c>
      <c r="L82" s="1">
        <f t="shared" si="12"/>
        <v>270</v>
      </c>
      <c r="M82" s="1">
        <f t="shared" si="13"/>
        <v>-5</v>
      </c>
      <c r="N82" s="1">
        <f t="shared" si="14"/>
        <v>0</v>
      </c>
      <c r="O82" s="1">
        <f t="shared" si="15"/>
        <v>0</v>
      </c>
      <c r="P82" s="1">
        <f t="shared" si="16"/>
        <v>122.10000000000001</v>
      </c>
      <c r="Q82" s="1">
        <f t="shared" si="17"/>
        <v>137.89999999999998</v>
      </c>
    </row>
    <row r="83" spans="1:17" x14ac:dyDescent="0.25">
      <c r="A83" s="1">
        <v>8</v>
      </c>
      <c r="B83" s="1">
        <v>209</v>
      </c>
      <c r="C83" t="s">
        <v>236</v>
      </c>
      <c r="D83" t="s">
        <v>54</v>
      </c>
      <c r="E83" s="1" t="s">
        <v>513</v>
      </c>
      <c r="F83" s="1">
        <v>27</v>
      </c>
      <c r="G83" s="1">
        <v>159</v>
      </c>
      <c r="H83" s="1">
        <v>366</v>
      </c>
      <c r="I83" s="1">
        <v>229.7</v>
      </c>
      <c r="J83" s="1">
        <v>57.1</v>
      </c>
      <c r="K83" s="1">
        <v>11.6</v>
      </c>
      <c r="L83" s="1">
        <f t="shared" si="12"/>
        <v>291</v>
      </c>
      <c r="M83" s="1">
        <f t="shared" si="13"/>
        <v>-0.40000000000000036</v>
      </c>
      <c r="N83" s="1">
        <f t="shared" si="14"/>
        <v>5</v>
      </c>
      <c r="O83" s="1">
        <f t="shared" si="15"/>
        <v>10</v>
      </c>
      <c r="P83" s="1">
        <f t="shared" si="16"/>
        <v>171.3</v>
      </c>
      <c r="Q83" s="1">
        <f t="shared" si="17"/>
        <v>128.89999999999998</v>
      </c>
    </row>
    <row r="84" spans="1:17" x14ac:dyDescent="0.25">
      <c r="A84" s="1">
        <v>7</v>
      </c>
      <c r="B84" s="1">
        <v>252</v>
      </c>
      <c r="C84" t="s">
        <v>266</v>
      </c>
      <c r="D84" t="s">
        <v>157</v>
      </c>
      <c r="E84" s="1" t="s">
        <v>513</v>
      </c>
      <c r="F84" s="1">
        <v>27</v>
      </c>
      <c r="G84" s="1">
        <v>162</v>
      </c>
      <c r="H84" s="1">
        <v>362</v>
      </c>
      <c r="I84" s="1">
        <v>260</v>
      </c>
      <c r="J84" s="1">
        <v>43.6</v>
      </c>
      <c r="K84" s="1">
        <v>8.3000000000000007</v>
      </c>
      <c r="L84" s="1">
        <f t="shared" si="12"/>
        <v>248</v>
      </c>
      <c r="M84" s="1">
        <f t="shared" si="13"/>
        <v>-3.6999999999999993</v>
      </c>
      <c r="N84" s="1">
        <f t="shared" si="14"/>
        <v>5</v>
      </c>
      <c r="O84" s="1">
        <f t="shared" si="15"/>
        <v>10</v>
      </c>
      <c r="P84" s="1">
        <f t="shared" si="16"/>
        <v>130.80000000000001</v>
      </c>
      <c r="Q84" s="1">
        <f t="shared" si="17"/>
        <v>119.79999999999998</v>
      </c>
    </row>
    <row r="85" spans="1:17" x14ac:dyDescent="0.25">
      <c r="A85" s="1">
        <v>7</v>
      </c>
      <c r="B85" s="1">
        <v>285</v>
      </c>
      <c r="C85" t="s">
        <v>287</v>
      </c>
      <c r="D85" t="s">
        <v>45</v>
      </c>
      <c r="E85" s="1" t="s">
        <v>513</v>
      </c>
      <c r="F85" s="1">
        <v>24</v>
      </c>
      <c r="G85" s="1">
        <v>223</v>
      </c>
      <c r="H85" s="1">
        <v>394</v>
      </c>
      <c r="I85" s="1">
        <v>283.8</v>
      </c>
      <c r="J85" s="1">
        <v>35.299999999999997</v>
      </c>
      <c r="K85" s="1">
        <v>4.3</v>
      </c>
      <c r="L85" s="1">
        <f t="shared" si="12"/>
        <v>215</v>
      </c>
      <c r="M85" s="1">
        <f t="shared" si="13"/>
        <v>-7.7</v>
      </c>
      <c r="N85" s="1">
        <f t="shared" si="14"/>
        <v>8</v>
      </c>
      <c r="O85" s="1">
        <f t="shared" si="15"/>
        <v>16</v>
      </c>
      <c r="P85" s="1">
        <f t="shared" si="16"/>
        <v>105.89999999999999</v>
      </c>
      <c r="Q85" s="1">
        <f t="shared" si="17"/>
        <v>109.7</v>
      </c>
    </row>
    <row r="86" spans="1:17" x14ac:dyDescent="0.25">
      <c r="A86" s="1">
        <v>7</v>
      </c>
      <c r="B86" s="1">
        <v>284</v>
      </c>
      <c r="C86" t="s">
        <v>286</v>
      </c>
      <c r="D86" t="s">
        <v>45</v>
      </c>
      <c r="E86" s="1" t="s">
        <v>513</v>
      </c>
      <c r="F86" s="1">
        <v>23</v>
      </c>
      <c r="G86" s="1">
        <v>214</v>
      </c>
      <c r="H86" s="1">
        <v>372</v>
      </c>
      <c r="I86" s="1">
        <v>275.89999999999998</v>
      </c>
      <c r="J86" s="1">
        <v>37.9</v>
      </c>
      <c r="K86" s="1">
        <v>3.3</v>
      </c>
      <c r="L86" s="1">
        <f t="shared" si="12"/>
        <v>216</v>
      </c>
      <c r="M86" s="1">
        <f t="shared" si="13"/>
        <v>-8.6999999999999993</v>
      </c>
      <c r="N86" s="1">
        <f t="shared" si="14"/>
        <v>9</v>
      </c>
      <c r="O86" s="1">
        <f t="shared" si="15"/>
        <v>18</v>
      </c>
      <c r="P86" s="1">
        <f t="shared" si="16"/>
        <v>113.69999999999999</v>
      </c>
      <c r="Q86" s="1">
        <f t="shared" si="17"/>
        <v>102.9</v>
      </c>
    </row>
    <row r="87" spans="1:17" x14ac:dyDescent="0.25">
      <c r="A87" s="1">
        <v>7</v>
      </c>
      <c r="B87" s="1">
        <v>307</v>
      </c>
      <c r="C87" t="s">
        <v>303</v>
      </c>
      <c r="D87" t="s">
        <v>85</v>
      </c>
      <c r="E87" s="1" t="s">
        <v>513</v>
      </c>
      <c r="F87" s="1">
        <v>30</v>
      </c>
      <c r="G87" s="1">
        <v>248</v>
      </c>
      <c r="H87" s="1">
        <v>367</v>
      </c>
      <c r="I87" s="1">
        <v>304.7</v>
      </c>
      <c r="J87" s="1">
        <v>32.5</v>
      </c>
      <c r="K87" s="1">
        <v>10</v>
      </c>
      <c r="L87" s="1">
        <f t="shared" si="12"/>
        <v>193</v>
      </c>
      <c r="M87" s="1">
        <f t="shared" si="13"/>
        <v>-2</v>
      </c>
      <c r="N87" s="1">
        <f t="shared" si="14"/>
        <v>2</v>
      </c>
      <c r="O87" s="1">
        <f t="shared" si="15"/>
        <v>4</v>
      </c>
      <c r="P87" s="1">
        <f t="shared" si="16"/>
        <v>97.5</v>
      </c>
      <c r="Q87" s="1">
        <f t="shared" si="17"/>
        <v>95.5</v>
      </c>
    </row>
    <row r="88" spans="1:17" x14ac:dyDescent="0.25">
      <c r="A88" s="1">
        <v>8</v>
      </c>
      <c r="B88" s="1">
        <v>305</v>
      </c>
      <c r="C88" t="s">
        <v>301</v>
      </c>
      <c r="D88" t="s">
        <v>68</v>
      </c>
      <c r="E88" s="1" t="s">
        <v>513</v>
      </c>
      <c r="F88" s="1">
        <v>25</v>
      </c>
      <c r="G88" s="1">
        <v>223</v>
      </c>
      <c r="H88" s="1">
        <v>351</v>
      </c>
      <c r="I88" s="1">
        <v>298.10000000000002</v>
      </c>
      <c r="J88" s="1">
        <v>30.8</v>
      </c>
      <c r="K88" s="1">
        <v>1.2</v>
      </c>
      <c r="L88" s="1">
        <f t="shared" si="12"/>
        <v>195</v>
      </c>
      <c r="M88" s="1">
        <f t="shared" si="13"/>
        <v>-10.8</v>
      </c>
      <c r="N88" s="1">
        <f t="shared" si="14"/>
        <v>7</v>
      </c>
      <c r="O88" s="1">
        <f t="shared" si="15"/>
        <v>14</v>
      </c>
      <c r="P88" s="1">
        <f t="shared" si="16"/>
        <v>92.4</v>
      </c>
      <c r="Q88" s="1">
        <f t="shared" si="17"/>
        <v>95</v>
      </c>
    </row>
    <row r="89" spans="1:17" x14ac:dyDescent="0.25">
      <c r="A89" s="1">
        <v>8</v>
      </c>
      <c r="B89" s="1">
        <v>326</v>
      </c>
      <c r="C89" t="s">
        <v>314</v>
      </c>
      <c r="D89" t="s">
        <v>103</v>
      </c>
      <c r="E89" s="1" t="s">
        <v>513</v>
      </c>
      <c r="F89" s="1">
        <v>34</v>
      </c>
      <c r="G89" s="1">
        <v>214</v>
      </c>
      <c r="H89" s="1">
        <v>382</v>
      </c>
      <c r="I89" s="1">
        <v>312</v>
      </c>
      <c r="J89" s="1">
        <v>25.6</v>
      </c>
      <c r="K89" s="1">
        <v>9</v>
      </c>
      <c r="L89" s="1">
        <f t="shared" si="12"/>
        <v>174</v>
      </c>
      <c r="M89" s="1">
        <f t="shared" si="13"/>
        <v>-3</v>
      </c>
      <c r="N89" s="1">
        <f t="shared" si="14"/>
        <v>-2</v>
      </c>
      <c r="O89" s="1">
        <f t="shared" si="15"/>
        <v>-4</v>
      </c>
      <c r="P89" s="1">
        <f t="shared" si="16"/>
        <v>76.800000000000011</v>
      </c>
      <c r="Q89" s="1">
        <f t="shared" si="17"/>
        <v>87.199999999999989</v>
      </c>
    </row>
    <row r="90" spans="1:17" x14ac:dyDescent="0.25">
      <c r="A90" s="1">
        <v>6</v>
      </c>
      <c r="B90" s="1">
        <v>226</v>
      </c>
      <c r="C90" t="s">
        <v>249</v>
      </c>
      <c r="D90" t="s">
        <v>118</v>
      </c>
      <c r="E90" s="1" t="s">
        <v>513</v>
      </c>
      <c r="F90" s="1">
        <v>24</v>
      </c>
      <c r="G90" s="1">
        <v>96</v>
      </c>
      <c r="H90" s="1">
        <v>377</v>
      </c>
      <c r="I90" s="1">
        <v>234.6</v>
      </c>
      <c r="J90" s="1">
        <v>66.7</v>
      </c>
      <c r="K90" s="1">
        <v>10.199999999999999</v>
      </c>
      <c r="L90" s="1">
        <f t="shared" si="12"/>
        <v>274</v>
      </c>
      <c r="M90" s="1">
        <f t="shared" si="13"/>
        <v>-1.8000000000000007</v>
      </c>
      <c r="N90" s="1">
        <f t="shared" si="14"/>
        <v>8</v>
      </c>
      <c r="O90" s="1">
        <f t="shared" si="15"/>
        <v>16</v>
      </c>
      <c r="P90" s="1">
        <f t="shared" si="16"/>
        <v>200.10000000000002</v>
      </c>
      <c r="Q90" s="1">
        <f t="shared" si="17"/>
        <v>86.299999999999955</v>
      </c>
    </row>
    <row r="91" spans="1:17" x14ac:dyDescent="0.25">
      <c r="A91" s="1">
        <v>6</v>
      </c>
      <c r="B91" s="1">
        <v>255</v>
      </c>
      <c r="C91" t="s">
        <v>269</v>
      </c>
      <c r="D91" t="s">
        <v>48</v>
      </c>
      <c r="E91" s="1" t="s">
        <v>513</v>
      </c>
      <c r="F91" s="1">
        <v>25</v>
      </c>
      <c r="G91" s="1">
        <v>171</v>
      </c>
      <c r="H91" s="1">
        <v>389</v>
      </c>
      <c r="I91" s="1">
        <v>252.9</v>
      </c>
      <c r="J91" s="1">
        <v>57.8</v>
      </c>
      <c r="K91" s="1">
        <v>11.3</v>
      </c>
      <c r="L91" s="1">
        <f t="shared" si="12"/>
        <v>245</v>
      </c>
      <c r="M91" s="1">
        <f t="shared" si="13"/>
        <v>-0.69999999999999929</v>
      </c>
      <c r="N91" s="1">
        <f t="shared" si="14"/>
        <v>7</v>
      </c>
      <c r="O91" s="1">
        <f t="shared" si="15"/>
        <v>14</v>
      </c>
      <c r="P91" s="1">
        <f t="shared" si="16"/>
        <v>173.39999999999998</v>
      </c>
      <c r="Q91" s="1">
        <f t="shared" si="17"/>
        <v>84.200000000000045</v>
      </c>
    </row>
    <row r="92" spans="1:17" x14ac:dyDescent="0.25">
      <c r="A92" s="1">
        <v>8</v>
      </c>
      <c r="B92" s="1">
        <v>343</v>
      </c>
      <c r="C92" t="s">
        <v>329</v>
      </c>
      <c r="D92" t="s">
        <v>32</v>
      </c>
      <c r="E92" s="1" t="s">
        <v>513</v>
      </c>
      <c r="F92" s="1">
        <v>25</v>
      </c>
      <c r="G92" s="1">
        <v>289</v>
      </c>
      <c r="H92" s="1">
        <v>368</v>
      </c>
      <c r="I92" s="1">
        <v>327.10000000000002</v>
      </c>
      <c r="J92" s="1">
        <v>22.1</v>
      </c>
      <c r="K92" s="1">
        <v>0</v>
      </c>
      <c r="L92" s="1">
        <f t="shared" si="12"/>
        <v>157</v>
      </c>
      <c r="M92" s="1">
        <f t="shared" si="13"/>
        <v>-12</v>
      </c>
      <c r="N92" s="1">
        <f t="shared" si="14"/>
        <v>7</v>
      </c>
      <c r="O92" s="1">
        <f t="shared" si="15"/>
        <v>14</v>
      </c>
      <c r="P92" s="1">
        <f t="shared" si="16"/>
        <v>66.300000000000011</v>
      </c>
      <c r="Q92" s="1">
        <f t="shared" si="17"/>
        <v>80.699999999999989</v>
      </c>
    </row>
    <row r="93" spans="1:17" x14ac:dyDescent="0.25">
      <c r="A93" s="1">
        <v>8</v>
      </c>
      <c r="B93" s="1">
        <v>293</v>
      </c>
      <c r="C93" t="s">
        <v>293</v>
      </c>
      <c r="D93" t="s">
        <v>118</v>
      </c>
      <c r="E93" s="1" t="s">
        <v>513</v>
      </c>
      <c r="F93" s="1">
        <v>34</v>
      </c>
      <c r="G93" s="1">
        <v>208</v>
      </c>
      <c r="H93" s="1">
        <v>368</v>
      </c>
      <c r="I93" s="1">
        <v>290.5</v>
      </c>
      <c r="J93" s="1">
        <v>39.9</v>
      </c>
      <c r="K93" s="1">
        <v>9.4</v>
      </c>
      <c r="L93" s="1">
        <f t="shared" si="12"/>
        <v>207</v>
      </c>
      <c r="M93" s="1">
        <f t="shared" si="13"/>
        <v>-2.5999999999999996</v>
      </c>
      <c r="N93" s="1">
        <f t="shared" si="14"/>
        <v>-2</v>
      </c>
      <c r="O93" s="1">
        <f t="shared" si="15"/>
        <v>-4</v>
      </c>
      <c r="P93" s="1">
        <f t="shared" si="16"/>
        <v>119.69999999999999</v>
      </c>
      <c r="Q93" s="1">
        <f t="shared" si="17"/>
        <v>78.100000000000023</v>
      </c>
    </row>
    <row r="94" spans="1:17" x14ac:dyDescent="0.25">
      <c r="A94" s="1">
        <v>6</v>
      </c>
      <c r="B94" s="1">
        <v>303</v>
      </c>
      <c r="C94" t="s">
        <v>300</v>
      </c>
      <c r="D94" t="s">
        <v>56</v>
      </c>
      <c r="E94" s="1" t="s">
        <v>513</v>
      </c>
      <c r="F94" s="1">
        <v>23</v>
      </c>
      <c r="G94" s="1">
        <v>148</v>
      </c>
      <c r="H94" s="1">
        <v>353</v>
      </c>
      <c r="I94" s="1">
        <v>288.89999999999998</v>
      </c>
      <c r="J94" s="1">
        <v>42.6</v>
      </c>
      <c r="K94" s="1">
        <v>6.4</v>
      </c>
      <c r="L94" s="1">
        <f t="shared" si="12"/>
        <v>197</v>
      </c>
      <c r="M94" s="1">
        <f t="shared" si="13"/>
        <v>-5.6</v>
      </c>
      <c r="N94" s="1">
        <f t="shared" si="14"/>
        <v>9</v>
      </c>
      <c r="O94" s="1">
        <f t="shared" si="15"/>
        <v>18</v>
      </c>
      <c r="P94" s="1">
        <f t="shared" si="16"/>
        <v>127.80000000000001</v>
      </c>
      <c r="Q94" s="1">
        <f t="shared" si="17"/>
        <v>76</v>
      </c>
    </row>
    <row r="95" spans="1:17" x14ac:dyDescent="0.25">
      <c r="A95" s="1">
        <v>6</v>
      </c>
      <c r="B95" s="1">
        <v>254</v>
      </c>
      <c r="C95" t="s">
        <v>268</v>
      </c>
      <c r="D95" t="s">
        <v>56</v>
      </c>
      <c r="E95" s="1" t="s">
        <v>513</v>
      </c>
      <c r="F95" s="1">
        <v>22</v>
      </c>
      <c r="G95" s="1">
        <v>135</v>
      </c>
      <c r="H95" s="1">
        <v>369</v>
      </c>
      <c r="I95" s="1">
        <v>252.1</v>
      </c>
      <c r="J95" s="1">
        <v>57.6</v>
      </c>
      <c r="K95" s="1">
        <v>2.9</v>
      </c>
      <c r="L95" s="1">
        <f t="shared" si="12"/>
        <v>246</v>
      </c>
      <c r="M95" s="1">
        <f t="shared" si="13"/>
        <v>-9.1</v>
      </c>
      <c r="N95" s="1">
        <f t="shared" si="14"/>
        <v>10</v>
      </c>
      <c r="O95" s="1">
        <f t="shared" si="15"/>
        <v>20</v>
      </c>
      <c r="P95" s="1">
        <f t="shared" si="16"/>
        <v>172.8</v>
      </c>
      <c r="Q95" s="1">
        <f t="shared" si="17"/>
        <v>75</v>
      </c>
    </row>
    <row r="96" spans="1:17" x14ac:dyDescent="0.25">
      <c r="A96" s="1">
        <v>6</v>
      </c>
      <c r="B96" s="1">
        <v>319</v>
      </c>
      <c r="C96" t="s">
        <v>309</v>
      </c>
      <c r="D96" t="s">
        <v>81</v>
      </c>
      <c r="E96" s="1" t="s">
        <v>513</v>
      </c>
      <c r="F96" s="1">
        <v>27</v>
      </c>
      <c r="G96" s="1">
        <v>214</v>
      </c>
      <c r="H96" s="1">
        <v>376</v>
      </c>
      <c r="I96" s="1">
        <v>298.10000000000002</v>
      </c>
      <c r="J96" s="1">
        <v>37.5</v>
      </c>
      <c r="K96" s="1">
        <v>9.6999999999999993</v>
      </c>
      <c r="L96" s="1">
        <f t="shared" si="12"/>
        <v>181</v>
      </c>
      <c r="M96" s="1">
        <f t="shared" si="13"/>
        <v>-2.3000000000000007</v>
      </c>
      <c r="N96" s="1">
        <f t="shared" si="14"/>
        <v>5</v>
      </c>
      <c r="O96" s="1">
        <f t="shared" si="15"/>
        <v>10</v>
      </c>
      <c r="P96" s="1">
        <f t="shared" si="16"/>
        <v>112.5</v>
      </c>
      <c r="Q96" s="1">
        <f t="shared" si="17"/>
        <v>73.900000000000006</v>
      </c>
    </row>
    <row r="97" spans="1:17" x14ac:dyDescent="0.25">
      <c r="A97" s="1">
        <v>8</v>
      </c>
      <c r="B97" s="1">
        <v>344</v>
      </c>
      <c r="C97" t="s">
        <v>330</v>
      </c>
      <c r="D97" t="s">
        <v>15</v>
      </c>
      <c r="E97" s="1" t="s">
        <v>513</v>
      </c>
      <c r="F97" s="1">
        <v>26</v>
      </c>
      <c r="G97" s="1">
        <v>233</v>
      </c>
      <c r="H97" s="1">
        <v>384</v>
      </c>
      <c r="I97" s="1">
        <v>327.2</v>
      </c>
      <c r="J97" s="1">
        <v>29.4</v>
      </c>
      <c r="K97" s="1">
        <v>8.6</v>
      </c>
      <c r="L97" s="1">
        <f t="shared" si="12"/>
        <v>156</v>
      </c>
      <c r="M97" s="1">
        <f t="shared" si="13"/>
        <v>-3.4000000000000004</v>
      </c>
      <c r="N97" s="1">
        <f t="shared" si="14"/>
        <v>6</v>
      </c>
      <c r="O97" s="1">
        <f t="shared" si="15"/>
        <v>12</v>
      </c>
      <c r="P97" s="1">
        <f t="shared" si="16"/>
        <v>88.199999999999989</v>
      </c>
      <c r="Q97" s="1">
        <f t="shared" si="17"/>
        <v>73</v>
      </c>
    </row>
    <row r="98" spans="1:17" x14ac:dyDescent="0.25">
      <c r="A98" s="1">
        <v>6</v>
      </c>
      <c r="B98" s="1">
        <v>274</v>
      </c>
      <c r="C98" t="s">
        <v>282</v>
      </c>
      <c r="D98" t="s">
        <v>36</v>
      </c>
      <c r="E98" s="1" t="s">
        <v>513</v>
      </c>
      <c r="F98" s="1">
        <v>22</v>
      </c>
      <c r="G98" s="1">
        <v>141</v>
      </c>
      <c r="H98" s="1">
        <v>373</v>
      </c>
      <c r="I98" s="1">
        <v>260.7</v>
      </c>
      <c r="J98" s="1">
        <v>53.3</v>
      </c>
      <c r="K98" s="1">
        <v>5.0999999999999996</v>
      </c>
      <c r="L98" s="1">
        <f t="shared" ref="L98:L129" si="18">500-B98</f>
        <v>226</v>
      </c>
      <c r="M98" s="1">
        <f t="shared" ref="M98:M129" si="19">K98-12</f>
        <v>-6.9</v>
      </c>
      <c r="N98" s="1">
        <f t="shared" ref="N98:N129" si="20">32-F98</f>
        <v>10</v>
      </c>
      <c r="O98" s="1">
        <f t="shared" ref="O98:O129" si="21">N98*2</f>
        <v>20</v>
      </c>
      <c r="P98" s="1">
        <f t="shared" ref="P98:P129" si="22">J98*3</f>
        <v>159.89999999999998</v>
      </c>
      <c r="Q98" s="1">
        <f t="shared" ref="Q98:Q129" si="23">L98+(M98*2)+O98-P98</f>
        <v>72.300000000000011</v>
      </c>
    </row>
    <row r="99" spans="1:17" x14ac:dyDescent="0.25">
      <c r="A99" s="1">
        <v>8</v>
      </c>
      <c r="B99" s="1">
        <v>324</v>
      </c>
      <c r="C99" t="s">
        <v>312</v>
      </c>
      <c r="D99" t="s">
        <v>50</v>
      </c>
      <c r="E99" s="1" t="s">
        <v>513</v>
      </c>
      <c r="F99" s="1">
        <v>25</v>
      </c>
      <c r="G99" s="1">
        <v>190</v>
      </c>
      <c r="H99" s="1">
        <v>354</v>
      </c>
      <c r="I99" s="1">
        <v>280.39999999999998</v>
      </c>
      <c r="J99" s="1">
        <v>37.9</v>
      </c>
      <c r="K99" s="1">
        <v>8.9</v>
      </c>
      <c r="L99" s="1">
        <f t="shared" si="18"/>
        <v>176</v>
      </c>
      <c r="M99" s="1">
        <f t="shared" si="19"/>
        <v>-3.0999999999999996</v>
      </c>
      <c r="N99" s="1">
        <f t="shared" si="20"/>
        <v>7</v>
      </c>
      <c r="O99" s="1">
        <f t="shared" si="21"/>
        <v>14</v>
      </c>
      <c r="P99" s="1">
        <f t="shared" si="22"/>
        <v>113.69999999999999</v>
      </c>
      <c r="Q99" s="1">
        <f t="shared" si="23"/>
        <v>70.100000000000023</v>
      </c>
    </row>
    <row r="100" spans="1:17" x14ac:dyDescent="0.25">
      <c r="A100" s="1">
        <v>8</v>
      </c>
      <c r="B100" s="1">
        <v>308</v>
      </c>
      <c r="C100" t="s">
        <v>304</v>
      </c>
      <c r="D100" t="s">
        <v>25</v>
      </c>
      <c r="E100" s="1" t="s">
        <v>513</v>
      </c>
      <c r="F100" s="1">
        <v>26</v>
      </c>
      <c r="G100" s="1">
        <v>163</v>
      </c>
      <c r="H100" s="1">
        <v>371</v>
      </c>
      <c r="I100" s="1">
        <v>294.8</v>
      </c>
      <c r="J100" s="1">
        <v>42.9</v>
      </c>
      <c r="K100" s="1">
        <v>9.3000000000000007</v>
      </c>
      <c r="L100" s="1">
        <f t="shared" si="18"/>
        <v>192</v>
      </c>
      <c r="M100" s="1">
        <f t="shared" si="19"/>
        <v>-2.6999999999999993</v>
      </c>
      <c r="N100" s="1">
        <f t="shared" si="20"/>
        <v>6</v>
      </c>
      <c r="O100" s="1">
        <f t="shared" si="21"/>
        <v>12</v>
      </c>
      <c r="P100" s="1">
        <f t="shared" si="22"/>
        <v>128.69999999999999</v>
      </c>
      <c r="Q100" s="1">
        <f t="shared" si="23"/>
        <v>69.900000000000006</v>
      </c>
    </row>
    <row r="101" spans="1:17" x14ac:dyDescent="0.25">
      <c r="A101" s="1">
        <v>8</v>
      </c>
      <c r="B101" s="1">
        <v>358</v>
      </c>
      <c r="C101" t="s">
        <v>341</v>
      </c>
      <c r="D101" t="s">
        <v>21</v>
      </c>
      <c r="E101" s="1" t="s">
        <v>513</v>
      </c>
      <c r="F101" s="1">
        <v>26</v>
      </c>
      <c r="G101" s="1">
        <v>277</v>
      </c>
      <c r="H101" s="1">
        <v>372</v>
      </c>
      <c r="I101" s="1">
        <v>336.2</v>
      </c>
      <c r="J101" s="1">
        <v>27.9</v>
      </c>
      <c r="K101" s="1">
        <v>7.2</v>
      </c>
      <c r="L101" s="1">
        <f t="shared" si="18"/>
        <v>142</v>
      </c>
      <c r="M101" s="1">
        <f t="shared" si="19"/>
        <v>-4.8</v>
      </c>
      <c r="N101" s="1">
        <f t="shared" si="20"/>
        <v>6</v>
      </c>
      <c r="O101" s="1">
        <f t="shared" si="21"/>
        <v>12</v>
      </c>
      <c r="P101" s="1">
        <f t="shared" si="22"/>
        <v>83.699999999999989</v>
      </c>
      <c r="Q101" s="1">
        <f t="shared" si="23"/>
        <v>60.700000000000017</v>
      </c>
    </row>
    <row r="102" spans="1:17" x14ac:dyDescent="0.25">
      <c r="A102" s="1">
        <v>8</v>
      </c>
      <c r="B102" s="1">
        <v>342</v>
      </c>
      <c r="C102" t="s">
        <v>328</v>
      </c>
      <c r="D102" t="s">
        <v>68</v>
      </c>
      <c r="E102" s="1" t="s">
        <v>513</v>
      </c>
      <c r="F102" s="1">
        <v>24</v>
      </c>
      <c r="G102" s="1">
        <v>212</v>
      </c>
      <c r="H102" s="1">
        <v>389</v>
      </c>
      <c r="I102" s="1">
        <v>325.60000000000002</v>
      </c>
      <c r="J102" s="1">
        <v>32.299999999999997</v>
      </c>
      <c r="K102" s="1">
        <v>3.2</v>
      </c>
      <c r="L102" s="1">
        <f t="shared" si="18"/>
        <v>158</v>
      </c>
      <c r="M102" s="1">
        <f t="shared" si="19"/>
        <v>-8.8000000000000007</v>
      </c>
      <c r="N102" s="1">
        <f t="shared" si="20"/>
        <v>8</v>
      </c>
      <c r="O102" s="1">
        <f t="shared" si="21"/>
        <v>16</v>
      </c>
      <c r="P102" s="1">
        <f t="shared" si="22"/>
        <v>96.899999999999991</v>
      </c>
      <c r="Q102" s="1">
        <f t="shared" si="23"/>
        <v>59.500000000000014</v>
      </c>
    </row>
    <row r="103" spans="1:17" x14ac:dyDescent="0.25">
      <c r="A103" s="1">
        <v>8</v>
      </c>
      <c r="B103" s="1">
        <v>433</v>
      </c>
      <c r="C103" t="s">
        <v>409</v>
      </c>
      <c r="D103" t="s">
        <v>50</v>
      </c>
      <c r="E103" s="1" t="s">
        <v>513</v>
      </c>
      <c r="F103" s="1">
        <v>22</v>
      </c>
      <c r="G103" s="1">
        <v>283</v>
      </c>
      <c r="H103" s="1">
        <v>295</v>
      </c>
      <c r="I103" s="1">
        <v>289.3</v>
      </c>
      <c r="J103" s="1">
        <v>4.9000000000000004</v>
      </c>
      <c r="K103" s="1">
        <v>3.9</v>
      </c>
      <c r="L103" s="1">
        <f t="shared" si="18"/>
        <v>67</v>
      </c>
      <c r="M103" s="1">
        <f t="shared" si="19"/>
        <v>-8.1</v>
      </c>
      <c r="N103" s="1">
        <f t="shared" si="20"/>
        <v>10</v>
      </c>
      <c r="O103" s="1">
        <f t="shared" si="21"/>
        <v>20</v>
      </c>
      <c r="P103" s="1">
        <f t="shared" si="22"/>
        <v>14.700000000000001</v>
      </c>
      <c r="Q103" s="1">
        <f t="shared" si="23"/>
        <v>56.099999999999994</v>
      </c>
    </row>
    <row r="104" spans="1:17" x14ac:dyDescent="0.25">
      <c r="A104" s="1">
        <v>8</v>
      </c>
      <c r="B104" s="1">
        <v>360</v>
      </c>
      <c r="C104" t="s">
        <v>343</v>
      </c>
      <c r="D104" t="s">
        <v>58</v>
      </c>
      <c r="E104" s="1" t="s">
        <v>513</v>
      </c>
      <c r="F104" s="1">
        <v>22</v>
      </c>
      <c r="G104" s="1">
        <v>220</v>
      </c>
      <c r="H104" s="1">
        <v>382</v>
      </c>
      <c r="I104" s="1">
        <v>318.39999999999998</v>
      </c>
      <c r="J104" s="1">
        <v>28.5</v>
      </c>
      <c r="K104" s="1">
        <v>0.6</v>
      </c>
      <c r="L104" s="1">
        <f t="shared" si="18"/>
        <v>140</v>
      </c>
      <c r="M104" s="1">
        <f t="shared" si="19"/>
        <v>-11.4</v>
      </c>
      <c r="N104" s="1">
        <f t="shared" si="20"/>
        <v>10</v>
      </c>
      <c r="O104" s="1">
        <f t="shared" si="21"/>
        <v>20</v>
      </c>
      <c r="P104" s="1">
        <f t="shared" si="22"/>
        <v>85.5</v>
      </c>
      <c r="Q104" s="1">
        <f t="shared" si="23"/>
        <v>51.699999999999989</v>
      </c>
    </row>
    <row r="105" spans="1:17" x14ac:dyDescent="0.25">
      <c r="A105" s="1">
        <v>8</v>
      </c>
      <c r="B105" s="1">
        <v>355</v>
      </c>
      <c r="C105" t="s">
        <v>339</v>
      </c>
      <c r="D105" t="s">
        <v>32</v>
      </c>
      <c r="E105" s="1" t="s">
        <v>513</v>
      </c>
      <c r="F105" s="1">
        <v>25</v>
      </c>
      <c r="G105" s="1">
        <v>250</v>
      </c>
      <c r="H105" s="1">
        <v>384</v>
      </c>
      <c r="I105" s="1">
        <v>321.8</v>
      </c>
      <c r="J105" s="1">
        <v>33.9</v>
      </c>
      <c r="K105" s="1">
        <v>8.6</v>
      </c>
      <c r="L105" s="1">
        <f t="shared" si="18"/>
        <v>145</v>
      </c>
      <c r="M105" s="1">
        <f t="shared" si="19"/>
        <v>-3.4000000000000004</v>
      </c>
      <c r="N105" s="1">
        <f t="shared" si="20"/>
        <v>7</v>
      </c>
      <c r="O105" s="1">
        <f t="shared" si="21"/>
        <v>14</v>
      </c>
      <c r="P105" s="1">
        <f t="shared" si="22"/>
        <v>101.69999999999999</v>
      </c>
      <c r="Q105" s="1">
        <f t="shared" si="23"/>
        <v>50.5</v>
      </c>
    </row>
    <row r="106" spans="1:17" x14ac:dyDescent="0.25">
      <c r="A106" s="1">
        <v>8</v>
      </c>
      <c r="B106" s="1">
        <v>376</v>
      </c>
      <c r="C106" t="s">
        <v>359</v>
      </c>
      <c r="D106" t="s">
        <v>58</v>
      </c>
      <c r="E106" s="1" t="s">
        <v>513</v>
      </c>
      <c r="F106" s="1">
        <v>23</v>
      </c>
      <c r="G106" s="1">
        <v>267</v>
      </c>
      <c r="H106" s="1">
        <v>390</v>
      </c>
      <c r="I106" s="1">
        <v>336.8</v>
      </c>
      <c r="J106" s="1">
        <v>28.7</v>
      </c>
      <c r="K106" s="1">
        <v>4.8</v>
      </c>
      <c r="L106" s="1">
        <f t="shared" si="18"/>
        <v>124</v>
      </c>
      <c r="M106" s="1">
        <f t="shared" si="19"/>
        <v>-7.2</v>
      </c>
      <c r="N106" s="1">
        <f t="shared" si="20"/>
        <v>9</v>
      </c>
      <c r="O106" s="1">
        <f t="shared" si="21"/>
        <v>18</v>
      </c>
      <c r="P106" s="1">
        <f t="shared" si="22"/>
        <v>86.1</v>
      </c>
      <c r="Q106" s="1">
        <f t="shared" si="23"/>
        <v>41.5</v>
      </c>
    </row>
    <row r="107" spans="1:17" x14ac:dyDescent="0.25">
      <c r="A107" s="1">
        <v>9</v>
      </c>
      <c r="B107" s="1">
        <v>405</v>
      </c>
      <c r="C107" t="s">
        <v>385</v>
      </c>
      <c r="D107" t="s">
        <v>58</v>
      </c>
      <c r="E107" s="1" t="s">
        <v>513</v>
      </c>
      <c r="F107" s="1">
        <v>24</v>
      </c>
      <c r="G107" s="1">
        <v>291</v>
      </c>
      <c r="H107" s="1">
        <v>383</v>
      </c>
      <c r="I107" s="1">
        <v>352.9</v>
      </c>
      <c r="J107" s="1">
        <v>15.4</v>
      </c>
      <c r="K107" s="1">
        <v>0</v>
      </c>
      <c r="L107" s="1">
        <f t="shared" si="18"/>
        <v>95</v>
      </c>
      <c r="M107" s="1">
        <f t="shared" si="19"/>
        <v>-12</v>
      </c>
      <c r="N107" s="1">
        <f t="shared" si="20"/>
        <v>8</v>
      </c>
      <c r="O107" s="1">
        <f t="shared" si="21"/>
        <v>16</v>
      </c>
      <c r="P107" s="1">
        <f t="shared" si="22"/>
        <v>46.2</v>
      </c>
      <c r="Q107" s="1">
        <f t="shared" si="23"/>
        <v>40.799999999999997</v>
      </c>
    </row>
    <row r="108" spans="1:17" x14ac:dyDescent="0.25">
      <c r="A108" s="1">
        <v>8</v>
      </c>
      <c r="B108" s="1">
        <v>407</v>
      </c>
      <c r="C108" t="s">
        <v>387</v>
      </c>
      <c r="D108" t="s">
        <v>85</v>
      </c>
      <c r="E108" s="1" t="s">
        <v>513</v>
      </c>
      <c r="F108" s="1">
        <v>26</v>
      </c>
      <c r="G108" s="1">
        <v>244</v>
      </c>
      <c r="H108" s="1">
        <v>364</v>
      </c>
      <c r="I108" s="1">
        <v>326.5</v>
      </c>
      <c r="J108" s="1">
        <v>21.2</v>
      </c>
      <c r="K108" s="1">
        <v>9.3000000000000007</v>
      </c>
      <c r="L108" s="1">
        <f t="shared" si="18"/>
        <v>93</v>
      </c>
      <c r="M108" s="1">
        <f t="shared" si="19"/>
        <v>-2.6999999999999993</v>
      </c>
      <c r="N108" s="1">
        <f t="shared" si="20"/>
        <v>6</v>
      </c>
      <c r="O108" s="1">
        <f t="shared" si="21"/>
        <v>12</v>
      </c>
      <c r="P108" s="1">
        <f t="shared" si="22"/>
        <v>63.599999999999994</v>
      </c>
      <c r="Q108" s="1">
        <f t="shared" si="23"/>
        <v>36</v>
      </c>
    </row>
    <row r="109" spans="1:17" x14ac:dyDescent="0.25">
      <c r="A109" s="1">
        <v>9</v>
      </c>
      <c r="B109" s="1">
        <v>397</v>
      </c>
      <c r="C109" t="s">
        <v>379</v>
      </c>
      <c r="D109" t="s">
        <v>65</v>
      </c>
      <c r="E109" s="1" t="s">
        <v>513</v>
      </c>
      <c r="F109" s="1">
        <v>25</v>
      </c>
      <c r="G109" s="1">
        <v>261</v>
      </c>
      <c r="H109" s="1">
        <v>339</v>
      </c>
      <c r="I109" s="1">
        <v>305.2</v>
      </c>
      <c r="J109" s="1">
        <v>23.8</v>
      </c>
      <c r="K109" s="1">
        <v>6.6</v>
      </c>
      <c r="L109" s="1">
        <f t="shared" si="18"/>
        <v>103</v>
      </c>
      <c r="M109" s="1">
        <f t="shared" si="19"/>
        <v>-5.4</v>
      </c>
      <c r="N109" s="1">
        <f t="shared" si="20"/>
        <v>7</v>
      </c>
      <c r="O109" s="1">
        <f t="shared" si="21"/>
        <v>14</v>
      </c>
      <c r="P109" s="1">
        <f t="shared" si="22"/>
        <v>71.400000000000006</v>
      </c>
      <c r="Q109" s="1">
        <f t="shared" si="23"/>
        <v>34.799999999999997</v>
      </c>
    </row>
    <row r="110" spans="1:17" x14ac:dyDescent="0.25">
      <c r="A110" s="1">
        <v>9</v>
      </c>
      <c r="B110" s="1">
        <v>309</v>
      </c>
      <c r="C110" t="s">
        <v>305</v>
      </c>
      <c r="D110" t="s">
        <v>103</v>
      </c>
      <c r="E110" s="1" t="s">
        <v>513</v>
      </c>
      <c r="F110" s="1">
        <v>32</v>
      </c>
      <c r="G110" s="1">
        <v>218</v>
      </c>
      <c r="H110" s="1">
        <v>424</v>
      </c>
      <c r="I110" s="1">
        <v>304.89999999999998</v>
      </c>
      <c r="J110" s="1">
        <v>51.9</v>
      </c>
      <c r="K110" s="1">
        <v>7.2</v>
      </c>
      <c r="L110" s="1">
        <f t="shared" si="18"/>
        <v>191</v>
      </c>
      <c r="M110" s="1">
        <f t="shared" si="19"/>
        <v>-4.8</v>
      </c>
      <c r="N110" s="1">
        <f t="shared" si="20"/>
        <v>0</v>
      </c>
      <c r="O110" s="1">
        <f t="shared" si="21"/>
        <v>0</v>
      </c>
      <c r="P110" s="1">
        <f t="shared" si="22"/>
        <v>155.69999999999999</v>
      </c>
      <c r="Q110" s="1">
        <f t="shared" si="23"/>
        <v>25.700000000000017</v>
      </c>
    </row>
    <row r="111" spans="1:17" x14ac:dyDescent="0.25">
      <c r="A111" s="1">
        <v>8</v>
      </c>
      <c r="B111" s="1">
        <v>306</v>
      </c>
      <c r="C111" t="s">
        <v>302</v>
      </c>
      <c r="D111" t="s">
        <v>81</v>
      </c>
      <c r="E111" s="1" t="s">
        <v>513</v>
      </c>
      <c r="F111" s="1">
        <v>23</v>
      </c>
      <c r="G111" s="1">
        <v>202</v>
      </c>
      <c r="H111" s="1">
        <v>390</v>
      </c>
      <c r="I111" s="1">
        <v>291.7</v>
      </c>
      <c r="J111" s="1">
        <v>57.3</v>
      </c>
      <c r="K111" s="1">
        <v>4.2</v>
      </c>
      <c r="L111" s="1">
        <f t="shared" si="18"/>
        <v>194</v>
      </c>
      <c r="M111" s="1">
        <f t="shared" si="19"/>
        <v>-7.8</v>
      </c>
      <c r="N111" s="1">
        <f t="shared" si="20"/>
        <v>9</v>
      </c>
      <c r="O111" s="1">
        <f t="shared" si="21"/>
        <v>18</v>
      </c>
      <c r="P111" s="1">
        <f t="shared" si="22"/>
        <v>171.89999999999998</v>
      </c>
      <c r="Q111" s="1">
        <f t="shared" si="23"/>
        <v>24.500000000000028</v>
      </c>
    </row>
    <row r="112" spans="1:17" x14ac:dyDescent="0.25">
      <c r="A112" s="1">
        <v>8</v>
      </c>
      <c r="B112" s="1">
        <v>399</v>
      </c>
      <c r="C112" t="s">
        <v>381</v>
      </c>
      <c r="D112" t="s">
        <v>34</v>
      </c>
      <c r="E112" s="1" t="s">
        <v>513</v>
      </c>
      <c r="F112" s="1">
        <v>28</v>
      </c>
      <c r="G112" s="1">
        <v>298</v>
      </c>
      <c r="H112" s="1">
        <v>366</v>
      </c>
      <c r="I112" s="1">
        <v>322.8</v>
      </c>
      <c r="J112" s="1">
        <v>22.7</v>
      </c>
      <c r="K112" s="1">
        <v>3.1</v>
      </c>
      <c r="L112" s="1">
        <f t="shared" si="18"/>
        <v>101</v>
      </c>
      <c r="M112" s="1">
        <f t="shared" si="19"/>
        <v>-8.9</v>
      </c>
      <c r="N112" s="1">
        <f t="shared" si="20"/>
        <v>4</v>
      </c>
      <c r="O112" s="1">
        <f t="shared" si="21"/>
        <v>8</v>
      </c>
      <c r="P112" s="1">
        <f t="shared" si="22"/>
        <v>68.099999999999994</v>
      </c>
      <c r="Q112" s="1">
        <f t="shared" si="23"/>
        <v>23.100000000000009</v>
      </c>
    </row>
    <row r="113" spans="1:17" x14ac:dyDescent="0.25">
      <c r="A113" s="1">
        <v>9</v>
      </c>
      <c r="B113" s="1">
        <v>356</v>
      </c>
      <c r="C113" t="s">
        <v>340</v>
      </c>
      <c r="D113" t="s">
        <v>81</v>
      </c>
      <c r="E113" s="1" t="s">
        <v>513</v>
      </c>
      <c r="F113" s="1">
        <v>27</v>
      </c>
      <c r="G113" s="1">
        <v>203</v>
      </c>
      <c r="H113" s="1">
        <v>370</v>
      </c>
      <c r="I113" s="1">
        <v>314.60000000000002</v>
      </c>
      <c r="J113" s="1">
        <v>36.700000000000003</v>
      </c>
      <c r="K113" s="1">
        <v>-0.3</v>
      </c>
      <c r="L113" s="1">
        <f t="shared" si="18"/>
        <v>144</v>
      </c>
      <c r="M113" s="1">
        <f t="shared" si="19"/>
        <v>-12.3</v>
      </c>
      <c r="N113" s="1">
        <f t="shared" si="20"/>
        <v>5</v>
      </c>
      <c r="O113" s="1">
        <f t="shared" si="21"/>
        <v>10</v>
      </c>
      <c r="P113" s="1">
        <f t="shared" si="22"/>
        <v>110.10000000000001</v>
      </c>
      <c r="Q113" s="1">
        <f t="shared" si="23"/>
        <v>19.299999999999997</v>
      </c>
    </row>
    <row r="114" spans="1:17" x14ac:dyDescent="0.25">
      <c r="A114" s="1">
        <v>10</v>
      </c>
      <c r="B114" s="1">
        <v>398</v>
      </c>
      <c r="C114" t="s">
        <v>380</v>
      </c>
      <c r="D114" t="s">
        <v>32</v>
      </c>
      <c r="E114" s="1" t="s">
        <v>513</v>
      </c>
      <c r="F114" s="1">
        <v>25</v>
      </c>
      <c r="G114" s="1">
        <v>243</v>
      </c>
      <c r="H114" s="1">
        <v>359</v>
      </c>
      <c r="I114" s="1">
        <v>322.3</v>
      </c>
      <c r="J114" s="1">
        <v>28.5</v>
      </c>
      <c r="K114" s="1">
        <v>5.9</v>
      </c>
      <c r="L114" s="1">
        <f t="shared" si="18"/>
        <v>102</v>
      </c>
      <c r="M114" s="1">
        <f t="shared" si="19"/>
        <v>-6.1</v>
      </c>
      <c r="N114" s="1">
        <f t="shared" si="20"/>
        <v>7</v>
      </c>
      <c r="O114" s="1">
        <f t="shared" si="21"/>
        <v>14</v>
      </c>
      <c r="P114" s="1">
        <f t="shared" si="22"/>
        <v>85.5</v>
      </c>
      <c r="Q114" s="1">
        <f t="shared" si="23"/>
        <v>18.299999999999997</v>
      </c>
    </row>
    <row r="115" spans="1:17" x14ac:dyDescent="0.25">
      <c r="A115" s="1">
        <v>10</v>
      </c>
      <c r="B115" s="1">
        <v>381</v>
      </c>
      <c r="C115" t="s">
        <v>363</v>
      </c>
      <c r="D115" t="s">
        <v>58</v>
      </c>
      <c r="E115" s="1" t="s">
        <v>513</v>
      </c>
      <c r="F115" s="1">
        <v>25</v>
      </c>
      <c r="G115" s="1">
        <v>201</v>
      </c>
      <c r="H115" s="1">
        <v>341</v>
      </c>
      <c r="I115" s="1">
        <v>278.3</v>
      </c>
      <c r="J115" s="1">
        <v>35.299999999999997</v>
      </c>
      <c r="K115" s="1">
        <v>5.4</v>
      </c>
      <c r="L115" s="1">
        <f t="shared" si="18"/>
        <v>119</v>
      </c>
      <c r="M115" s="1">
        <f t="shared" si="19"/>
        <v>-6.6</v>
      </c>
      <c r="N115" s="1">
        <f t="shared" si="20"/>
        <v>7</v>
      </c>
      <c r="O115" s="1">
        <f t="shared" si="21"/>
        <v>14</v>
      </c>
      <c r="P115" s="1">
        <f t="shared" si="22"/>
        <v>105.89999999999999</v>
      </c>
      <c r="Q115" s="1">
        <f t="shared" si="23"/>
        <v>13.900000000000006</v>
      </c>
    </row>
    <row r="116" spans="1:17" x14ac:dyDescent="0.25">
      <c r="A116" s="1">
        <v>10</v>
      </c>
      <c r="B116" s="1">
        <v>467</v>
      </c>
      <c r="C116" t="s">
        <v>441</v>
      </c>
      <c r="D116" t="s">
        <v>103</v>
      </c>
      <c r="E116" s="1" t="s">
        <v>513</v>
      </c>
      <c r="F116" s="1">
        <v>27</v>
      </c>
      <c r="G116" s="1">
        <v>345</v>
      </c>
      <c r="H116" s="1">
        <v>377</v>
      </c>
      <c r="I116" s="1">
        <v>363.4</v>
      </c>
      <c r="J116" s="1">
        <v>10.3</v>
      </c>
      <c r="K116" s="1">
        <v>8.3000000000000007</v>
      </c>
      <c r="L116" s="1">
        <f t="shared" si="18"/>
        <v>33</v>
      </c>
      <c r="M116" s="1">
        <f t="shared" si="19"/>
        <v>-3.6999999999999993</v>
      </c>
      <c r="N116" s="1">
        <f t="shared" si="20"/>
        <v>5</v>
      </c>
      <c r="O116" s="1">
        <f t="shared" si="21"/>
        <v>10</v>
      </c>
      <c r="P116" s="1">
        <f t="shared" si="22"/>
        <v>30.900000000000002</v>
      </c>
      <c r="Q116" s="1">
        <f t="shared" si="23"/>
        <v>4.6999999999999993</v>
      </c>
    </row>
    <row r="117" spans="1:17" x14ac:dyDescent="0.25">
      <c r="A117" s="1">
        <v>10</v>
      </c>
      <c r="B117" s="1">
        <v>384</v>
      </c>
      <c r="C117" t="s">
        <v>366</v>
      </c>
      <c r="D117" t="s">
        <v>50</v>
      </c>
      <c r="E117" s="1" t="s">
        <v>513</v>
      </c>
      <c r="F117" s="1">
        <v>24</v>
      </c>
      <c r="G117" s="1">
        <v>243</v>
      </c>
      <c r="H117" s="1">
        <v>399</v>
      </c>
      <c r="I117" s="1">
        <v>337.4</v>
      </c>
      <c r="J117" s="1">
        <v>35.700000000000003</v>
      </c>
      <c r="K117" s="1">
        <v>1.8</v>
      </c>
      <c r="L117" s="1">
        <f t="shared" si="18"/>
        <v>116</v>
      </c>
      <c r="M117" s="1">
        <f t="shared" si="19"/>
        <v>-10.199999999999999</v>
      </c>
      <c r="N117" s="1">
        <f t="shared" si="20"/>
        <v>8</v>
      </c>
      <c r="O117" s="1">
        <f t="shared" si="21"/>
        <v>16</v>
      </c>
      <c r="P117" s="1">
        <f t="shared" si="22"/>
        <v>107.10000000000001</v>
      </c>
      <c r="Q117" s="1">
        <f t="shared" si="23"/>
        <v>4.4999999999999858</v>
      </c>
    </row>
    <row r="118" spans="1:17" x14ac:dyDescent="0.25">
      <c r="A118" s="1">
        <v>10</v>
      </c>
      <c r="B118" s="1">
        <v>431</v>
      </c>
      <c r="C118" t="s">
        <v>407</v>
      </c>
      <c r="D118" t="s">
        <v>11</v>
      </c>
      <c r="E118" s="1" t="s">
        <v>513</v>
      </c>
      <c r="F118" s="1">
        <v>25</v>
      </c>
      <c r="G118" s="1">
        <v>269</v>
      </c>
      <c r="H118" s="1">
        <v>386</v>
      </c>
      <c r="I118" s="1">
        <v>346.3</v>
      </c>
      <c r="J118" s="1">
        <v>22.2</v>
      </c>
      <c r="K118" s="1">
        <v>2.2000000000000002</v>
      </c>
      <c r="L118" s="1">
        <f t="shared" si="18"/>
        <v>69</v>
      </c>
      <c r="M118" s="1">
        <f t="shared" si="19"/>
        <v>-9.8000000000000007</v>
      </c>
      <c r="N118" s="1">
        <f t="shared" si="20"/>
        <v>7</v>
      </c>
      <c r="O118" s="1">
        <f t="shared" si="21"/>
        <v>14</v>
      </c>
      <c r="P118" s="1">
        <f t="shared" si="22"/>
        <v>66.599999999999994</v>
      </c>
      <c r="Q118" s="1">
        <f t="shared" si="23"/>
        <v>-3.1999999999999957</v>
      </c>
    </row>
    <row r="119" spans="1:17" x14ac:dyDescent="0.25">
      <c r="A119" s="1">
        <v>10</v>
      </c>
      <c r="B119" s="1">
        <v>484</v>
      </c>
      <c r="C119" t="s">
        <v>456</v>
      </c>
      <c r="D119" t="s">
        <v>19</v>
      </c>
      <c r="E119" s="1" t="s">
        <v>513</v>
      </c>
      <c r="F119" s="1">
        <v>26</v>
      </c>
      <c r="G119" s="1">
        <v>363</v>
      </c>
      <c r="H119" s="1">
        <v>369</v>
      </c>
      <c r="I119" s="1">
        <v>365.8</v>
      </c>
      <c r="J119" s="1">
        <v>2.8</v>
      </c>
      <c r="K119" s="1">
        <v>0</v>
      </c>
      <c r="L119" s="1">
        <f t="shared" si="18"/>
        <v>16</v>
      </c>
      <c r="M119" s="1">
        <f t="shared" si="19"/>
        <v>-12</v>
      </c>
      <c r="N119" s="1">
        <f t="shared" si="20"/>
        <v>6</v>
      </c>
      <c r="O119" s="1">
        <f t="shared" si="21"/>
        <v>12</v>
      </c>
      <c r="P119" s="1">
        <f t="shared" si="22"/>
        <v>8.3999999999999986</v>
      </c>
      <c r="Q119" s="1">
        <f t="shared" si="23"/>
        <v>-4.3999999999999986</v>
      </c>
    </row>
    <row r="120" spans="1:17" x14ac:dyDescent="0.25">
      <c r="A120" s="1">
        <v>10</v>
      </c>
      <c r="B120" s="1">
        <v>457</v>
      </c>
      <c r="C120" t="s">
        <v>431</v>
      </c>
      <c r="D120" t="s">
        <v>36</v>
      </c>
      <c r="E120" s="1" t="s">
        <v>513</v>
      </c>
      <c r="F120" s="1">
        <v>29</v>
      </c>
      <c r="G120" s="1">
        <v>263</v>
      </c>
      <c r="H120" s="1">
        <v>284</v>
      </c>
      <c r="I120" s="1">
        <v>273.5</v>
      </c>
      <c r="J120" s="1">
        <v>10.5</v>
      </c>
      <c r="K120" s="1">
        <v>0</v>
      </c>
      <c r="L120" s="1">
        <f t="shared" si="18"/>
        <v>43</v>
      </c>
      <c r="M120" s="1">
        <f t="shared" si="19"/>
        <v>-12</v>
      </c>
      <c r="N120" s="1">
        <f t="shared" si="20"/>
        <v>3</v>
      </c>
      <c r="O120" s="1">
        <f t="shared" si="21"/>
        <v>6</v>
      </c>
      <c r="P120" s="1">
        <f t="shared" si="22"/>
        <v>31.5</v>
      </c>
      <c r="Q120" s="1">
        <f t="shared" si="23"/>
        <v>-6.5</v>
      </c>
    </row>
    <row r="121" spans="1:17" x14ac:dyDescent="0.25">
      <c r="A121" s="1">
        <v>10</v>
      </c>
      <c r="B121" s="1">
        <v>409</v>
      </c>
      <c r="C121" t="s">
        <v>389</v>
      </c>
      <c r="D121" t="s">
        <v>48</v>
      </c>
      <c r="E121" s="1" t="s">
        <v>513</v>
      </c>
      <c r="F121" s="1">
        <v>23</v>
      </c>
      <c r="G121" s="1">
        <v>278</v>
      </c>
      <c r="H121" s="1">
        <v>355</v>
      </c>
      <c r="I121" s="1">
        <v>312.60000000000002</v>
      </c>
      <c r="J121" s="1">
        <v>34.1</v>
      </c>
      <c r="K121" s="1">
        <v>4.9000000000000004</v>
      </c>
      <c r="L121" s="1">
        <f t="shared" si="18"/>
        <v>91</v>
      </c>
      <c r="M121" s="1">
        <f t="shared" si="19"/>
        <v>-7.1</v>
      </c>
      <c r="N121" s="1">
        <f t="shared" si="20"/>
        <v>9</v>
      </c>
      <c r="O121" s="1">
        <f t="shared" si="21"/>
        <v>18</v>
      </c>
      <c r="P121" s="1">
        <f t="shared" si="22"/>
        <v>102.30000000000001</v>
      </c>
      <c r="Q121" s="1">
        <f t="shared" si="23"/>
        <v>-7.5000000000000142</v>
      </c>
    </row>
    <row r="122" spans="1:17" x14ac:dyDescent="0.25">
      <c r="A122" s="1">
        <v>10</v>
      </c>
      <c r="B122" s="1">
        <v>388</v>
      </c>
      <c r="C122" t="s">
        <v>370</v>
      </c>
      <c r="D122" t="s">
        <v>28</v>
      </c>
      <c r="E122" s="1" t="s">
        <v>513</v>
      </c>
      <c r="F122" s="1">
        <v>26</v>
      </c>
      <c r="G122" s="1">
        <v>227</v>
      </c>
      <c r="H122" s="1">
        <v>389</v>
      </c>
      <c r="I122" s="1">
        <v>318.60000000000002</v>
      </c>
      <c r="J122" s="1">
        <v>41.3</v>
      </c>
      <c r="K122" s="1">
        <v>7.4</v>
      </c>
      <c r="L122" s="1">
        <f t="shared" si="18"/>
        <v>112</v>
      </c>
      <c r="M122" s="1">
        <f t="shared" si="19"/>
        <v>-4.5999999999999996</v>
      </c>
      <c r="N122" s="1">
        <f t="shared" si="20"/>
        <v>6</v>
      </c>
      <c r="O122" s="1">
        <f t="shared" si="21"/>
        <v>12</v>
      </c>
      <c r="P122" s="1">
        <f t="shared" si="22"/>
        <v>123.89999999999999</v>
      </c>
      <c r="Q122" s="1">
        <f t="shared" si="23"/>
        <v>-9.0999999999999943</v>
      </c>
    </row>
    <row r="123" spans="1:17" x14ac:dyDescent="0.25">
      <c r="A123" s="1">
        <v>10</v>
      </c>
      <c r="B123" s="1">
        <v>442</v>
      </c>
      <c r="C123" t="s">
        <v>418</v>
      </c>
      <c r="D123" t="s">
        <v>157</v>
      </c>
      <c r="E123" s="1" t="s">
        <v>513</v>
      </c>
      <c r="F123" s="1">
        <v>25</v>
      </c>
      <c r="G123" s="1">
        <v>305</v>
      </c>
      <c r="H123" s="1">
        <v>367</v>
      </c>
      <c r="I123" s="1">
        <v>327.3</v>
      </c>
      <c r="J123" s="1">
        <v>23.6</v>
      </c>
      <c r="K123" s="1">
        <v>6.1</v>
      </c>
      <c r="L123" s="1">
        <f t="shared" si="18"/>
        <v>58</v>
      </c>
      <c r="M123" s="1">
        <f t="shared" si="19"/>
        <v>-5.9</v>
      </c>
      <c r="N123" s="1">
        <f t="shared" si="20"/>
        <v>7</v>
      </c>
      <c r="O123" s="1">
        <f t="shared" si="21"/>
        <v>14</v>
      </c>
      <c r="P123" s="1">
        <f t="shared" si="22"/>
        <v>70.800000000000011</v>
      </c>
      <c r="Q123" s="1">
        <f t="shared" si="23"/>
        <v>-10.600000000000009</v>
      </c>
    </row>
    <row r="124" spans="1:17" x14ac:dyDescent="0.25">
      <c r="A124" s="1">
        <v>10</v>
      </c>
      <c r="B124" s="1">
        <v>458</v>
      </c>
      <c r="C124" t="s">
        <v>432</v>
      </c>
      <c r="D124" t="s">
        <v>38</v>
      </c>
      <c r="E124" s="1" t="s">
        <v>513</v>
      </c>
      <c r="F124" s="1">
        <v>24</v>
      </c>
      <c r="G124" s="1">
        <v>315</v>
      </c>
      <c r="H124" s="1">
        <v>395</v>
      </c>
      <c r="I124" s="1">
        <v>369.1</v>
      </c>
      <c r="J124" s="1">
        <v>17.600000000000001</v>
      </c>
      <c r="K124" s="1">
        <v>4</v>
      </c>
      <c r="L124" s="1">
        <f t="shared" si="18"/>
        <v>42</v>
      </c>
      <c r="M124" s="1">
        <f t="shared" si="19"/>
        <v>-8</v>
      </c>
      <c r="N124" s="1">
        <f t="shared" si="20"/>
        <v>8</v>
      </c>
      <c r="O124" s="1">
        <f t="shared" si="21"/>
        <v>16</v>
      </c>
      <c r="P124" s="1">
        <f t="shared" si="22"/>
        <v>52.800000000000004</v>
      </c>
      <c r="Q124" s="1">
        <f t="shared" si="23"/>
        <v>-10.800000000000004</v>
      </c>
    </row>
    <row r="125" spans="1:17" x14ac:dyDescent="0.25">
      <c r="A125" s="1">
        <v>10</v>
      </c>
      <c r="B125" s="1">
        <v>496</v>
      </c>
      <c r="C125" t="s">
        <v>468</v>
      </c>
      <c r="D125" t="s">
        <v>63</v>
      </c>
      <c r="E125" s="1" t="s">
        <v>513</v>
      </c>
      <c r="F125" s="1">
        <v>30</v>
      </c>
      <c r="G125" s="1">
        <v>336</v>
      </c>
      <c r="H125" s="1">
        <v>341</v>
      </c>
      <c r="I125" s="1">
        <v>338.5</v>
      </c>
      <c r="J125" s="1">
        <v>2.5</v>
      </c>
      <c r="K125" s="1">
        <v>4.3</v>
      </c>
      <c r="L125" s="1">
        <f t="shared" si="18"/>
        <v>4</v>
      </c>
      <c r="M125" s="1">
        <f t="shared" si="19"/>
        <v>-7.7</v>
      </c>
      <c r="N125" s="1">
        <f t="shared" si="20"/>
        <v>2</v>
      </c>
      <c r="O125" s="1">
        <f t="shared" si="21"/>
        <v>4</v>
      </c>
      <c r="P125" s="1">
        <f t="shared" si="22"/>
        <v>7.5</v>
      </c>
      <c r="Q125" s="1">
        <f t="shared" si="23"/>
        <v>-14.9</v>
      </c>
    </row>
    <row r="126" spans="1:17" x14ac:dyDescent="0.25">
      <c r="A126" s="1">
        <v>10</v>
      </c>
      <c r="B126" s="1">
        <v>491</v>
      </c>
      <c r="C126" t="s">
        <v>463</v>
      </c>
      <c r="D126" t="s">
        <v>15</v>
      </c>
      <c r="E126" s="1" t="s">
        <v>513</v>
      </c>
      <c r="F126" s="1">
        <v>23</v>
      </c>
      <c r="G126" s="1">
        <v>325</v>
      </c>
      <c r="H126" s="1">
        <v>338</v>
      </c>
      <c r="I126" s="1">
        <v>331.5</v>
      </c>
      <c r="J126" s="1">
        <v>6.5</v>
      </c>
      <c r="K126" s="1">
        <v>0.7</v>
      </c>
      <c r="L126" s="1">
        <f t="shared" si="18"/>
        <v>9</v>
      </c>
      <c r="M126" s="1">
        <f t="shared" si="19"/>
        <v>-11.3</v>
      </c>
      <c r="N126" s="1">
        <f t="shared" si="20"/>
        <v>9</v>
      </c>
      <c r="O126" s="1">
        <f t="shared" si="21"/>
        <v>18</v>
      </c>
      <c r="P126" s="1">
        <f t="shared" si="22"/>
        <v>19.5</v>
      </c>
      <c r="Q126" s="1">
        <f t="shared" si="23"/>
        <v>-15.100000000000001</v>
      </c>
    </row>
    <row r="127" spans="1:17" x14ac:dyDescent="0.25">
      <c r="A127" s="1">
        <v>10</v>
      </c>
      <c r="B127" s="1">
        <v>516</v>
      </c>
      <c r="C127" t="s">
        <v>488</v>
      </c>
      <c r="D127" t="s">
        <v>65</v>
      </c>
      <c r="E127" s="1" t="s">
        <v>513</v>
      </c>
      <c r="F127" s="1">
        <v>23</v>
      </c>
      <c r="G127" s="1">
        <v>376</v>
      </c>
      <c r="H127" s="1">
        <v>380</v>
      </c>
      <c r="I127" s="1">
        <v>377.7</v>
      </c>
      <c r="J127" s="1">
        <v>1.7</v>
      </c>
      <c r="K127" s="1">
        <v>0.8</v>
      </c>
      <c r="L127" s="1">
        <f t="shared" si="18"/>
        <v>-16</v>
      </c>
      <c r="M127" s="1">
        <f t="shared" si="19"/>
        <v>-11.2</v>
      </c>
      <c r="N127" s="1">
        <f t="shared" si="20"/>
        <v>9</v>
      </c>
      <c r="O127" s="1">
        <f t="shared" si="21"/>
        <v>18</v>
      </c>
      <c r="P127" s="1">
        <f t="shared" si="22"/>
        <v>5.0999999999999996</v>
      </c>
      <c r="Q127" s="1">
        <f t="shared" si="23"/>
        <v>-25.5</v>
      </c>
    </row>
    <row r="128" spans="1:17" x14ac:dyDescent="0.25">
      <c r="A128" s="1">
        <v>10</v>
      </c>
      <c r="B128" s="1">
        <v>464</v>
      </c>
      <c r="C128" t="s">
        <v>438</v>
      </c>
      <c r="D128" t="s">
        <v>28</v>
      </c>
      <c r="E128" s="1" t="s">
        <v>513</v>
      </c>
      <c r="F128" s="1">
        <v>22</v>
      </c>
      <c r="G128" s="1">
        <v>317</v>
      </c>
      <c r="H128" s="1">
        <v>368</v>
      </c>
      <c r="I128" s="1">
        <v>349</v>
      </c>
      <c r="J128" s="1">
        <v>21.1</v>
      </c>
      <c r="K128" s="1">
        <v>2.6</v>
      </c>
      <c r="L128" s="1">
        <f t="shared" si="18"/>
        <v>36</v>
      </c>
      <c r="M128" s="1">
        <f t="shared" si="19"/>
        <v>-9.4</v>
      </c>
      <c r="N128" s="1">
        <f t="shared" si="20"/>
        <v>10</v>
      </c>
      <c r="O128" s="1">
        <f t="shared" si="21"/>
        <v>20</v>
      </c>
      <c r="P128" s="1">
        <f t="shared" si="22"/>
        <v>63.300000000000004</v>
      </c>
      <c r="Q128" s="1">
        <f t="shared" si="23"/>
        <v>-26.1</v>
      </c>
    </row>
    <row r="129" spans="1:17" x14ac:dyDescent="0.25">
      <c r="A129" s="1">
        <v>10</v>
      </c>
      <c r="B129" s="1">
        <v>494</v>
      </c>
      <c r="C129" t="s">
        <v>466</v>
      </c>
      <c r="D129" t="s">
        <v>54</v>
      </c>
      <c r="E129" s="1" t="s">
        <v>513</v>
      </c>
      <c r="F129" s="1">
        <v>25</v>
      </c>
      <c r="G129" s="1">
        <v>328</v>
      </c>
      <c r="H129" s="1">
        <v>346</v>
      </c>
      <c r="I129" s="1">
        <v>337</v>
      </c>
      <c r="J129" s="1">
        <v>9</v>
      </c>
      <c r="K129" s="1">
        <v>2.2999999999999998</v>
      </c>
      <c r="L129" s="1">
        <f t="shared" si="18"/>
        <v>6</v>
      </c>
      <c r="M129" s="1">
        <f t="shared" si="19"/>
        <v>-9.6999999999999993</v>
      </c>
      <c r="N129" s="1">
        <f t="shared" si="20"/>
        <v>7</v>
      </c>
      <c r="O129" s="1">
        <f t="shared" si="21"/>
        <v>14</v>
      </c>
      <c r="P129" s="1">
        <f t="shared" si="22"/>
        <v>27</v>
      </c>
      <c r="Q129" s="1">
        <f t="shared" si="23"/>
        <v>-26.4</v>
      </c>
    </row>
    <row r="130" spans="1:17" x14ac:dyDescent="0.25">
      <c r="A130" s="1">
        <v>10</v>
      </c>
      <c r="B130" s="1">
        <v>479</v>
      </c>
      <c r="C130" t="s">
        <v>452</v>
      </c>
      <c r="D130" t="s">
        <v>17</v>
      </c>
      <c r="E130" s="1" t="s">
        <v>513</v>
      </c>
      <c r="F130" s="1">
        <v>22</v>
      </c>
      <c r="G130" s="1">
        <v>333</v>
      </c>
      <c r="H130" s="1">
        <v>373</v>
      </c>
      <c r="I130" s="1">
        <v>348.3</v>
      </c>
      <c r="J130" s="1">
        <v>17.600000000000001</v>
      </c>
      <c r="K130" s="1">
        <v>4.5</v>
      </c>
      <c r="L130" s="1">
        <f t="shared" ref="L130:L158" si="24">500-B130</f>
        <v>21</v>
      </c>
      <c r="M130" s="1">
        <f t="shared" ref="M130:M158" si="25">K130-12</f>
        <v>-7.5</v>
      </c>
      <c r="N130" s="1">
        <f t="shared" ref="N130:N158" si="26">32-F130</f>
        <v>10</v>
      </c>
      <c r="O130" s="1">
        <f t="shared" ref="O130:O161" si="27">N130*2</f>
        <v>20</v>
      </c>
      <c r="P130" s="1">
        <f t="shared" ref="P130:P158" si="28">J130*3</f>
        <v>52.800000000000004</v>
      </c>
      <c r="Q130" s="1">
        <f t="shared" ref="Q130:Q161" si="29">L130+(M130*2)+O130-P130</f>
        <v>-26.800000000000004</v>
      </c>
    </row>
    <row r="131" spans="1:17" x14ac:dyDescent="0.25">
      <c r="A131" s="1">
        <v>8</v>
      </c>
      <c r="B131" s="1">
        <v>410</v>
      </c>
      <c r="C131" t="s">
        <v>390</v>
      </c>
      <c r="D131" t="s">
        <v>50</v>
      </c>
      <c r="E131" s="1" t="s">
        <v>513</v>
      </c>
      <c r="F131" s="1">
        <v>25</v>
      </c>
      <c r="G131" s="1">
        <v>247</v>
      </c>
      <c r="H131" s="1">
        <v>366</v>
      </c>
      <c r="I131" s="1">
        <v>313.2</v>
      </c>
      <c r="J131" s="1">
        <v>41.3</v>
      </c>
      <c r="K131" s="1">
        <v>8.3000000000000007</v>
      </c>
      <c r="L131" s="1">
        <f t="shared" si="24"/>
        <v>90</v>
      </c>
      <c r="M131" s="1">
        <f t="shared" si="25"/>
        <v>-3.6999999999999993</v>
      </c>
      <c r="N131" s="1">
        <f t="shared" si="26"/>
        <v>7</v>
      </c>
      <c r="O131" s="1">
        <f t="shared" si="27"/>
        <v>14</v>
      </c>
      <c r="P131" s="1">
        <f t="shared" si="28"/>
        <v>123.89999999999999</v>
      </c>
      <c r="Q131" s="1">
        <f t="shared" si="29"/>
        <v>-27.299999999999997</v>
      </c>
    </row>
    <row r="132" spans="1:17" x14ac:dyDescent="0.25">
      <c r="A132" s="1">
        <v>10</v>
      </c>
      <c r="B132" s="1">
        <v>391</v>
      </c>
      <c r="C132" t="s">
        <v>373</v>
      </c>
      <c r="D132" t="s">
        <v>65</v>
      </c>
      <c r="E132" s="1" t="s">
        <v>513</v>
      </c>
      <c r="F132" s="1">
        <v>23</v>
      </c>
      <c r="G132" s="1">
        <v>238</v>
      </c>
      <c r="H132" s="1">
        <v>378</v>
      </c>
      <c r="I132" s="1">
        <v>314</v>
      </c>
      <c r="J132" s="1">
        <v>47.7</v>
      </c>
      <c r="K132" s="1">
        <v>6.1</v>
      </c>
      <c r="L132" s="1">
        <f t="shared" si="24"/>
        <v>109</v>
      </c>
      <c r="M132" s="1">
        <f t="shared" si="25"/>
        <v>-5.9</v>
      </c>
      <c r="N132" s="1">
        <f t="shared" si="26"/>
        <v>9</v>
      </c>
      <c r="O132" s="1">
        <f t="shared" si="27"/>
        <v>18</v>
      </c>
      <c r="P132" s="1">
        <f t="shared" si="28"/>
        <v>143.10000000000002</v>
      </c>
      <c r="Q132" s="1">
        <f t="shared" si="29"/>
        <v>-27.90000000000002</v>
      </c>
    </row>
    <row r="133" spans="1:17" x14ac:dyDescent="0.25">
      <c r="A133" s="1">
        <v>10</v>
      </c>
      <c r="B133" s="1">
        <v>419</v>
      </c>
      <c r="C133" t="s">
        <v>397</v>
      </c>
      <c r="D133" t="s">
        <v>17</v>
      </c>
      <c r="E133" s="1" t="s">
        <v>513</v>
      </c>
      <c r="F133" s="1">
        <v>22</v>
      </c>
      <c r="G133" s="1">
        <v>248</v>
      </c>
      <c r="H133" s="1">
        <v>362</v>
      </c>
      <c r="I133" s="1">
        <v>323</v>
      </c>
      <c r="J133" s="1">
        <v>39.200000000000003</v>
      </c>
      <c r="K133" s="1">
        <v>3.8</v>
      </c>
      <c r="L133" s="1">
        <f t="shared" si="24"/>
        <v>81</v>
      </c>
      <c r="M133" s="1">
        <f t="shared" si="25"/>
        <v>-8.1999999999999993</v>
      </c>
      <c r="N133" s="1">
        <f t="shared" si="26"/>
        <v>10</v>
      </c>
      <c r="O133" s="1">
        <f t="shared" si="27"/>
        <v>20</v>
      </c>
      <c r="P133" s="1">
        <f t="shared" si="28"/>
        <v>117.60000000000001</v>
      </c>
      <c r="Q133" s="1">
        <f t="shared" si="29"/>
        <v>-33.000000000000014</v>
      </c>
    </row>
    <row r="134" spans="1:17" x14ac:dyDescent="0.25">
      <c r="A134" s="1">
        <v>10</v>
      </c>
      <c r="B134" s="1">
        <v>487</v>
      </c>
      <c r="C134" t="s">
        <v>459</v>
      </c>
      <c r="D134" t="s">
        <v>40</v>
      </c>
      <c r="E134" s="1" t="s">
        <v>513</v>
      </c>
      <c r="F134" s="1">
        <v>25</v>
      </c>
      <c r="G134" s="1">
        <v>344</v>
      </c>
      <c r="H134" s="1">
        <v>383</v>
      </c>
      <c r="I134" s="1">
        <v>366.8</v>
      </c>
      <c r="J134" s="1">
        <v>15</v>
      </c>
      <c r="K134" s="1">
        <v>3.2</v>
      </c>
      <c r="L134" s="1">
        <f t="shared" si="24"/>
        <v>13</v>
      </c>
      <c r="M134" s="1">
        <f t="shared" si="25"/>
        <v>-8.8000000000000007</v>
      </c>
      <c r="N134" s="1">
        <f t="shared" si="26"/>
        <v>7</v>
      </c>
      <c r="O134" s="1">
        <f t="shared" si="27"/>
        <v>14</v>
      </c>
      <c r="P134" s="1">
        <f t="shared" si="28"/>
        <v>45</v>
      </c>
      <c r="Q134" s="1">
        <f t="shared" si="29"/>
        <v>-35.6</v>
      </c>
    </row>
    <row r="135" spans="1:17" x14ac:dyDescent="0.25">
      <c r="A135" s="1">
        <v>10</v>
      </c>
      <c r="B135" s="1">
        <v>455</v>
      </c>
      <c r="C135" t="s">
        <v>430</v>
      </c>
      <c r="D135" t="s">
        <v>50</v>
      </c>
      <c r="E135" s="1" t="s">
        <v>513</v>
      </c>
      <c r="F135" s="1">
        <v>24</v>
      </c>
      <c r="G135" s="1">
        <v>305</v>
      </c>
      <c r="H135" s="1">
        <v>379</v>
      </c>
      <c r="I135" s="1">
        <v>337.8</v>
      </c>
      <c r="J135" s="1">
        <v>27.2</v>
      </c>
      <c r="K135" s="1">
        <v>2.2000000000000002</v>
      </c>
      <c r="L135" s="1">
        <f t="shared" si="24"/>
        <v>45</v>
      </c>
      <c r="M135" s="1">
        <f t="shared" si="25"/>
        <v>-9.8000000000000007</v>
      </c>
      <c r="N135" s="1">
        <f t="shared" si="26"/>
        <v>8</v>
      </c>
      <c r="O135" s="1">
        <f t="shared" si="27"/>
        <v>16</v>
      </c>
      <c r="P135" s="1">
        <f t="shared" si="28"/>
        <v>81.599999999999994</v>
      </c>
      <c r="Q135" s="1">
        <f t="shared" si="29"/>
        <v>-40.199999999999996</v>
      </c>
    </row>
    <row r="136" spans="1:17" x14ac:dyDescent="0.25">
      <c r="A136" s="1">
        <v>10</v>
      </c>
      <c r="B136" s="1">
        <v>454</v>
      </c>
      <c r="C136" t="s">
        <v>429</v>
      </c>
      <c r="D136" t="s">
        <v>129</v>
      </c>
      <c r="E136" s="1" t="s">
        <v>513</v>
      </c>
      <c r="F136" s="1">
        <v>25</v>
      </c>
      <c r="G136" s="1">
        <v>316</v>
      </c>
      <c r="H136" s="1">
        <v>393</v>
      </c>
      <c r="I136" s="1">
        <v>350.2</v>
      </c>
      <c r="J136" s="1">
        <v>30</v>
      </c>
      <c r="K136" s="1">
        <v>5.6</v>
      </c>
      <c r="L136" s="1">
        <f t="shared" si="24"/>
        <v>46</v>
      </c>
      <c r="M136" s="1">
        <f t="shared" si="25"/>
        <v>-6.4</v>
      </c>
      <c r="N136" s="1">
        <f t="shared" si="26"/>
        <v>7</v>
      </c>
      <c r="O136" s="1">
        <f t="shared" si="27"/>
        <v>14</v>
      </c>
      <c r="P136" s="1">
        <f t="shared" si="28"/>
        <v>90</v>
      </c>
      <c r="Q136" s="1">
        <f t="shared" si="29"/>
        <v>-42.8</v>
      </c>
    </row>
    <row r="137" spans="1:17" x14ac:dyDescent="0.25">
      <c r="A137" s="1">
        <v>10</v>
      </c>
      <c r="B137" s="1">
        <v>372</v>
      </c>
      <c r="C137" t="s">
        <v>355</v>
      </c>
      <c r="D137" t="s">
        <v>50</v>
      </c>
      <c r="E137" s="1" t="s">
        <v>513</v>
      </c>
      <c r="F137" s="1">
        <v>31</v>
      </c>
      <c r="G137" s="1">
        <v>247</v>
      </c>
      <c r="H137" s="1">
        <v>421</v>
      </c>
      <c r="I137" s="1">
        <v>322.5</v>
      </c>
      <c r="J137" s="1">
        <v>52.7</v>
      </c>
      <c r="K137" s="1">
        <v>3.4</v>
      </c>
      <c r="L137" s="1">
        <f t="shared" si="24"/>
        <v>128</v>
      </c>
      <c r="M137" s="1">
        <f t="shared" si="25"/>
        <v>-8.6</v>
      </c>
      <c r="N137" s="1">
        <f t="shared" si="26"/>
        <v>1</v>
      </c>
      <c r="O137" s="1">
        <f t="shared" si="27"/>
        <v>2</v>
      </c>
      <c r="P137" s="1">
        <f t="shared" si="28"/>
        <v>158.10000000000002</v>
      </c>
      <c r="Q137" s="1">
        <f t="shared" si="29"/>
        <v>-45.300000000000026</v>
      </c>
    </row>
    <row r="138" spans="1:17" x14ac:dyDescent="0.25">
      <c r="A138" s="1">
        <v>10</v>
      </c>
      <c r="B138" s="1">
        <v>423</v>
      </c>
      <c r="C138" t="s">
        <v>401</v>
      </c>
      <c r="D138" t="s">
        <v>17</v>
      </c>
      <c r="E138" s="1" t="s">
        <v>513</v>
      </c>
      <c r="F138" s="1">
        <v>23</v>
      </c>
      <c r="G138" s="1">
        <v>262</v>
      </c>
      <c r="H138" s="1">
        <v>383</v>
      </c>
      <c r="I138" s="1">
        <v>323.8</v>
      </c>
      <c r="J138" s="1">
        <v>43.3</v>
      </c>
      <c r="K138" s="1">
        <v>5.3</v>
      </c>
      <c r="L138" s="1">
        <f t="shared" si="24"/>
        <v>77</v>
      </c>
      <c r="M138" s="1">
        <f t="shared" si="25"/>
        <v>-6.7</v>
      </c>
      <c r="N138" s="1">
        <f t="shared" si="26"/>
        <v>9</v>
      </c>
      <c r="O138" s="1">
        <f t="shared" si="27"/>
        <v>18</v>
      </c>
      <c r="P138" s="1">
        <f t="shared" si="28"/>
        <v>129.89999999999998</v>
      </c>
      <c r="Q138" s="1">
        <f t="shared" si="29"/>
        <v>-48.299999999999983</v>
      </c>
    </row>
    <row r="139" spans="1:17" x14ac:dyDescent="0.25">
      <c r="A139" s="1">
        <v>10</v>
      </c>
      <c r="B139" s="1">
        <v>530</v>
      </c>
      <c r="C139" t="s">
        <v>502</v>
      </c>
      <c r="D139" t="s">
        <v>28</v>
      </c>
      <c r="E139" s="1" t="s">
        <v>513</v>
      </c>
      <c r="F139" s="1">
        <v>28</v>
      </c>
      <c r="G139" s="1">
        <v>384</v>
      </c>
      <c r="H139" s="1">
        <v>389</v>
      </c>
      <c r="I139" s="1">
        <v>386.5</v>
      </c>
      <c r="J139" s="1">
        <v>2.5</v>
      </c>
      <c r="K139" s="1">
        <v>0</v>
      </c>
      <c r="L139" s="1">
        <f t="shared" si="24"/>
        <v>-30</v>
      </c>
      <c r="M139" s="1">
        <f t="shared" si="25"/>
        <v>-12</v>
      </c>
      <c r="N139" s="1">
        <f t="shared" si="26"/>
        <v>4</v>
      </c>
      <c r="O139" s="1">
        <f t="shared" si="27"/>
        <v>8</v>
      </c>
      <c r="P139" s="1">
        <f t="shared" si="28"/>
        <v>7.5</v>
      </c>
      <c r="Q139" s="1">
        <f t="shared" si="29"/>
        <v>-53.5</v>
      </c>
    </row>
    <row r="140" spans="1:17" x14ac:dyDescent="0.25">
      <c r="A140" s="1">
        <v>10</v>
      </c>
      <c r="B140" s="1">
        <v>426</v>
      </c>
      <c r="C140" t="s">
        <v>403</v>
      </c>
      <c r="D140" t="s">
        <v>38</v>
      </c>
      <c r="E140" s="1" t="s">
        <v>513</v>
      </c>
      <c r="F140" s="1">
        <v>37</v>
      </c>
      <c r="G140" s="1">
        <v>295</v>
      </c>
      <c r="H140" s="1">
        <v>413</v>
      </c>
      <c r="I140" s="1">
        <v>340.7</v>
      </c>
      <c r="J140" s="1">
        <v>37</v>
      </c>
      <c r="K140" s="1">
        <v>7.8</v>
      </c>
      <c r="L140" s="1">
        <f t="shared" si="24"/>
        <v>74</v>
      </c>
      <c r="M140" s="1">
        <f t="shared" si="25"/>
        <v>-4.2</v>
      </c>
      <c r="N140" s="1">
        <f t="shared" si="26"/>
        <v>-5</v>
      </c>
      <c r="O140" s="1">
        <f t="shared" si="27"/>
        <v>-10</v>
      </c>
      <c r="P140" s="1">
        <f t="shared" si="28"/>
        <v>111</v>
      </c>
      <c r="Q140" s="1">
        <f t="shared" si="29"/>
        <v>-55.400000000000006</v>
      </c>
    </row>
    <row r="141" spans="1:17" x14ac:dyDescent="0.25">
      <c r="A141" s="1">
        <v>10</v>
      </c>
      <c r="B141" s="1">
        <v>497</v>
      </c>
      <c r="C141" t="s">
        <v>469</v>
      </c>
      <c r="D141" t="s">
        <v>13</v>
      </c>
      <c r="E141" s="1" t="s">
        <v>513</v>
      </c>
      <c r="F141" s="1">
        <v>24</v>
      </c>
      <c r="G141" s="1">
        <v>349</v>
      </c>
      <c r="H141" s="1">
        <v>419</v>
      </c>
      <c r="I141" s="1">
        <v>382.4</v>
      </c>
      <c r="J141" s="1">
        <v>18.5</v>
      </c>
      <c r="K141" s="1">
        <v>2.2000000000000002</v>
      </c>
      <c r="L141" s="1">
        <f t="shared" si="24"/>
        <v>3</v>
      </c>
      <c r="M141" s="1">
        <f t="shared" si="25"/>
        <v>-9.8000000000000007</v>
      </c>
      <c r="N141" s="1">
        <f t="shared" si="26"/>
        <v>8</v>
      </c>
      <c r="O141" s="1">
        <f t="shared" si="27"/>
        <v>16</v>
      </c>
      <c r="P141" s="1">
        <f t="shared" si="28"/>
        <v>55.5</v>
      </c>
      <c r="Q141" s="1">
        <f t="shared" si="29"/>
        <v>-56.1</v>
      </c>
    </row>
    <row r="142" spans="1:17" x14ac:dyDescent="0.25">
      <c r="A142" s="1">
        <v>10</v>
      </c>
      <c r="B142" s="1">
        <v>475</v>
      </c>
      <c r="C142" t="s">
        <v>448</v>
      </c>
      <c r="D142" t="s">
        <v>85</v>
      </c>
      <c r="E142" s="1" t="s">
        <v>513</v>
      </c>
      <c r="F142" s="1">
        <v>22</v>
      </c>
      <c r="G142" s="1">
        <v>318</v>
      </c>
      <c r="H142" s="1">
        <v>388</v>
      </c>
      <c r="I142" s="1">
        <v>359.8</v>
      </c>
      <c r="J142" s="1">
        <v>25.8</v>
      </c>
      <c r="K142" s="1">
        <v>0</v>
      </c>
      <c r="L142" s="1">
        <f t="shared" si="24"/>
        <v>25</v>
      </c>
      <c r="M142" s="1">
        <f t="shared" si="25"/>
        <v>-12</v>
      </c>
      <c r="N142" s="1">
        <f t="shared" si="26"/>
        <v>10</v>
      </c>
      <c r="O142" s="1">
        <f t="shared" si="27"/>
        <v>20</v>
      </c>
      <c r="P142" s="1">
        <f t="shared" si="28"/>
        <v>77.400000000000006</v>
      </c>
      <c r="Q142" s="1">
        <f t="shared" si="29"/>
        <v>-56.400000000000006</v>
      </c>
    </row>
    <row r="143" spans="1:17" x14ac:dyDescent="0.25">
      <c r="A143" s="1">
        <v>10</v>
      </c>
      <c r="B143" s="1">
        <v>522</v>
      </c>
      <c r="C143" t="s">
        <v>494</v>
      </c>
      <c r="D143" t="s">
        <v>129</v>
      </c>
      <c r="E143" s="1" t="s">
        <v>513</v>
      </c>
      <c r="F143" s="1">
        <v>28</v>
      </c>
      <c r="G143" s="1">
        <v>364</v>
      </c>
      <c r="H143" s="1">
        <v>382</v>
      </c>
      <c r="I143" s="1">
        <v>373</v>
      </c>
      <c r="J143" s="1">
        <v>9</v>
      </c>
      <c r="K143" s="1">
        <v>0</v>
      </c>
      <c r="L143" s="1">
        <f t="shared" si="24"/>
        <v>-22</v>
      </c>
      <c r="M143" s="1">
        <f t="shared" si="25"/>
        <v>-12</v>
      </c>
      <c r="N143" s="1">
        <f t="shared" si="26"/>
        <v>4</v>
      </c>
      <c r="O143" s="1">
        <f t="shared" si="27"/>
        <v>8</v>
      </c>
      <c r="P143" s="1">
        <f t="shared" si="28"/>
        <v>27</v>
      </c>
      <c r="Q143" s="1">
        <f t="shared" si="29"/>
        <v>-65</v>
      </c>
    </row>
    <row r="144" spans="1:17" x14ac:dyDescent="0.25">
      <c r="A144" s="1">
        <v>10</v>
      </c>
      <c r="B144" s="1">
        <v>520</v>
      </c>
      <c r="C144" t="s">
        <v>492</v>
      </c>
      <c r="D144" t="s">
        <v>45</v>
      </c>
      <c r="E144" s="1" t="s">
        <v>513</v>
      </c>
      <c r="F144" s="1">
        <v>28</v>
      </c>
      <c r="G144" s="1">
        <v>361</v>
      </c>
      <c r="H144" s="1">
        <v>395</v>
      </c>
      <c r="I144" s="1">
        <v>382</v>
      </c>
      <c r="J144" s="1">
        <v>15</v>
      </c>
      <c r="K144" s="1">
        <v>7.2</v>
      </c>
      <c r="L144" s="1">
        <f t="shared" si="24"/>
        <v>-20</v>
      </c>
      <c r="M144" s="1">
        <f t="shared" si="25"/>
        <v>-4.8</v>
      </c>
      <c r="N144" s="1">
        <f t="shared" si="26"/>
        <v>4</v>
      </c>
      <c r="O144" s="1">
        <f t="shared" si="27"/>
        <v>8</v>
      </c>
      <c r="P144" s="1">
        <f t="shared" si="28"/>
        <v>45</v>
      </c>
      <c r="Q144" s="1">
        <f t="shared" si="29"/>
        <v>-66.599999999999994</v>
      </c>
    </row>
    <row r="145" spans="1:17" x14ac:dyDescent="0.25">
      <c r="A145" s="1">
        <v>10</v>
      </c>
      <c r="B145" s="1">
        <v>440</v>
      </c>
      <c r="C145" t="s">
        <v>416</v>
      </c>
      <c r="D145" t="s">
        <v>118</v>
      </c>
      <c r="E145" s="1" t="s">
        <v>513</v>
      </c>
      <c r="F145" s="1">
        <v>28</v>
      </c>
      <c r="G145" s="1">
        <v>285</v>
      </c>
      <c r="H145" s="1">
        <v>407</v>
      </c>
      <c r="I145" s="1">
        <v>341.4</v>
      </c>
      <c r="J145" s="1">
        <v>44.8</v>
      </c>
      <c r="K145" s="1">
        <v>7.2</v>
      </c>
      <c r="L145" s="1">
        <f t="shared" si="24"/>
        <v>60</v>
      </c>
      <c r="M145" s="1">
        <f t="shared" si="25"/>
        <v>-4.8</v>
      </c>
      <c r="N145" s="1">
        <f t="shared" si="26"/>
        <v>4</v>
      </c>
      <c r="O145" s="1">
        <f t="shared" si="27"/>
        <v>8</v>
      </c>
      <c r="P145" s="1">
        <f t="shared" si="28"/>
        <v>134.39999999999998</v>
      </c>
      <c r="Q145" s="1">
        <f t="shared" si="29"/>
        <v>-75.999999999999972</v>
      </c>
    </row>
    <row r="146" spans="1:17" x14ac:dyDescent="0.25">
      <c r="A146" s="1">
        <v>10</v>
      </c>
      <c r="B146" s="1">
        <v>519</v>
      </c>
      <c r="C146" t="s">
        <v>491</v>
      </c>
      <c r="D146" t="s">
        <v>19</v>
      </c>
      <c r="E146" s="1" t="s">
        <v>513</v>
      </c>
      <c r="F146" s="1">
        <v>24</v>
      </c>
      <c r="G146" s="1">
        <v>351</v>
      </c>
      <c r="H146" s="1">
        <v>387</v>
      </c>
      <c r="I146" s="1">
        <v>369</v>
      </c>
      <c r="J146" s="1">
        <v>18</v>
      </c>
      <c r="K146" s="1">
        <v>2.1</v>
      </c>
      <c r="L146" s="1">
        <f t="shared" si="24"/>
        <v>-19</v>
      </c>
      <c r="M146" s="1">
        <f t="shared" si="25"/>
        <v>-9.9</v>
      </c>
      <c r="N146" s="1">
        <f t="shared" si="26"/>
        <v>8</v>
      </c>
      <c r="O146" s="1">
        <f t="shared" si="27"/>
        <v>16</v>
      </c>
      <c r="P146" s="1">
        <f t="shared" si="28"/>
        <v>54</v>
      </c>
      <c r="Q146" s="1">
        <f t="shared" si="29"/>
        <v>-76.8</v>
      </c>
    </row>
    <row r="147" spans="1:17" x14ac:dyDescent="0.25">
      <c r="A147" s="1">
        <v>10</v>
      </c>
      <c r="B147" s="1">
        <v>507</v>
      </c>
      <c r="C147" t="s">
        <v>479</v>
      </c>
      <c r="D147" t="s">
        <v>36</v>
      </c>
      <c r="E147" s="1" t="s">
        <v>513</v>
      </c>
      <c r="F147" s="1">
        <v>27</v>
      </c>
      <c r="G147" s="1">
        <v>333</v>
      </c>
      <c r="H147" s="1">
        <v>371</v>
      </c>
      <c r="I147" s="1">
        <v>352</v>
      </c>
      <c r="J147" s="1">
        <v>19</v>
      </c>
      <c r="K147" s="1">
        <v>0</v>
      </c>
      <c r="L147" s="1">
        <f t="shared" si="24"/>
        <v>-7</v>
      </c>
      <c r="M147" s="1">
        <f t="shared" si="25"/>
        <v>-12</v>
      </c>
      <c r="N147" s="1">
        <f t="shared" si="26"/>
        <v>5</v>
      </c>
      <c r="O147" s="1">
        <f t="shared" si="27"/>
        <v>10</v>
      </c>
      <c r="P147" s="1">
        <f t="shared" si="28"/>
        <v>57</v>
      </c>
      <c r="Q147" s="1">
        <f t="shared" si="29"/>
        <v>-78</v>
      </c>
    </row>
    <row r="148" spans="1:17" x14ac:dyDescent="0.25">
      <c r="A148" s="1">
        <v>10</v>
      </c>
      <c r="B148" s="1">
        <v>471</v>
      </c>
      <c r="C148" t="s">
        <v>445</v>
      </c>
      <c r="D148" t="s">
        <v>50</v>
      </c>
      <c r="E148" s="1" t="s">
        <v>513</v>
      </c>
      <c r="F148" s="1">
        <v>24</v>
      </c>
      <c r="G148" s="1">
        <v>290</v>
      </c>
      <c r="H148" s="1">
        <v>365</v>
      </c>
      <c r="I148" s="1">
        <v>339.7</v>
      </c>
      <c r="J148" s="1">
        <v>35.1</v>
      </c>
      <c r="K148" s="1">
        <v>0</v>
      </c>
      <c r="L148" s="1">
        <f t="shared" si="24"/>
        <v>29</v>
      </c>
      <c r="M148" s="1">
        <f t="shared" si="25"/>
        <v>-12</v>
      </c>
      <c r="N148" s="1">
        <f t="shared" si="26"/>
        <v>8</v>
      </c>
      <c r="O148" s="1">
        <f t="shared" si="27"/>
        <v>16</v>
      </c>
      <c r="P148" s="1">
        <f t="shared" si="28"/>
        <v>105.30000000000001</v>
      </c>
      <c r="Q148" s="1">
        <f t="shared" si="29"/>
        <v>-84.300000000000011</v>
      </c>
    </row>
    <row r="149" spans="1:17" x14ac:dyDescent="0.25">
      <c r="A149" s="1">
        <v>10</v>
      </c>
      <c r="B149" s="1">
        <v>501</v>
      </c>
      <c r="C149" t="s">
        <v>473</v>
      </c>
      <c r="D149" t="s">
        <v>81</v>
      </c>
      <c r="E149" s="1" t="s">
        <v>513</v>
      </c>
      <c r="F149" s="1">
        <v>28</v>
      </c>
      <c r="G149" s="1">
        <v>355</v>
      </c>
      <c r="H149" s="1">
        <v>447</v>
      </c>
      <c r="I149" s="1">
        <v>389.8</v>
      </c>
      <c r="J149" s="1">
        <v>28.7</v>
      </c>
      <c r="K149" s="1">
        <v>6.5</v>
      </c>
      <c r="L149" s="1">
        <f t="shared" si="24"/>
        <v>-1</v>
      </c>
      <c r="M149" s="1">
        <f t="shared" si="25"/>
        <v>-5.5</v>
      </c>
      <c r="N149" s="1">
        <f t="shared" si="26"/>
        <v>4</v>
      </c>
      <c r="O149" s="1">
        <f t="shared" si="27"/>
        <v>8</v>
      </c>
      <c r="P149" s="1">
        <f t="shared" si="28"/>
        <v>86.1</v>
      </c>
      <c r="Q149" s="1">
        <f t="shared" si="29"/>
        <v>-90.1</v>
      </c>
    </row>
    <row r="150" spans="1:17" x14ac:dyDescent="0.25">
      <c r="A150" s="1">
        <v>8</v>
      </c>
      <c r="B150" s="1">
        <v>439</v>
      </c>
      <c r="C150" t="s">
        <v>415</v>
      </c>
      <c r="D150" t="s">
        <v>34</v>
      </c>
      <c r="E150" s="1" t="s">
        <v>513</v>
      </c>
      <c r="F150" s="1">
        <v>25</v>
      </c>
      <c r="G150" s="1">
        <v>268</v>
      </c>
      <c r="H150" s="1">
        <v>417</v>
      </c>
      <c r="I150" s="1">
        <v>343.2</v>
      </c>
      <c r="J150" s="1">
        <v>52.4</v>
      </c>
      <c r="K150" s="1">
        <v>6.2</v>
      </c>
      <c r="L150" s="1">
        <f t="shared" si="24"/>
        <v>61</v>
      </c>
      <c r="M150" s="1">
        <f t="shared" si="25"/>
        <v>-5.8</v>
      </c>
      <c r="N150" s="1">
        <f t="shared" si="26"/>
        <v>7</v>
      </c>
      <c r="O150" s="1">
        <f t="shared" si="27"/>
        <v>14</v>
      </c>
      <c r="P150" s="1">
        <f t="shared" si="28"/>
        <v>157.19999999999999</v>
      </c>
      <c r="Q150" s="1">
        <f t="shared" si="29"/>
        <v>-93.799999999999983</v>
      </c>
    </row>
    <row r="151" spans="1:17" x14ac:dyDescent="0.25">
      <c r="A151" s="1">
        <v>10</v>
      </c>
      <c r="B151" s="1">
        <v>533</v>
      </c>
      <c r="C151" t="s">
        <v>505</v>
      </c>
      <c r="D151" t="s">
        <v>13</v>
      </c>
      <c r="E151" s="1" t="s">
        <v>513</v>
      </c>
      <c r="F151" s="1">
        <v>26</v>
      </c>
      <c r="G151" s="1">
        <v>376</v>
      </c>
      <c r="H151" s="1">
        <v>414</v>
      </c>
      <c r="I151" s="1">
        <v>395</v>
      </c>
      <c r="J151" s="1">
        <v>19</v>
      </c>
      <c r="K151" s="1">
        <v>3.6</v>
      </c>
      <c r="L151" s="1">
        <f t="shared" si="24"/>
        <v>-33</v>
      </c>
      <c r="M151" s="1">
        <f t="shared" si="25"/>
        <v>-8.4</v>
      </c>
      <c r="N151" s="1">
        <f t="shared" si="26"/>
        <v>6</v>
      </c>
      <c r="O151" s="1">
        <f t="shared" si="27"/>
        <v>12</v>
      </c>
      <c r="P151" s="1">
        <f t="shared" si="28"/>
        <v>57</v>
      </c>
      <c r="Q151" s="1">
        <f t="shared" si="29"/>
        <v>-94.8</v>
      </c>
    </row>
    <row r="152" spans="1:17" x14ac:dyDescent="0.25">
      <c r="A152" s="1">
        <v>10</v>
      </c>
      <c r="B152" s="1">
        <v>514</v>
      </c>
      <c r="C152" t="s">
        <v>486</v>
      </c>
      <c r="D152" t="s">
        <v>157</v>
      </c>
      <c r="E152" s="1" t="s">
        <v>513</v>
      </c>
      <c r="F152" s="1">
        <v>23</v>
      </c>
      <c r="G152" s="1">
        <v>347</v>
      </c>
      <c r="H152" s="1">
        <v>415</v>
      </c>
      <c r="I152" s="1">
        <v>377.7</v>
      </c>
      <c r="J152" s="1">
        <v>28.2</v>
      </c>
      <c r="K152" s="1">
        <v>2.8</v>
      </c>
      <c r="L152" s="1">
        <f t="shared" si="24"/>
        <v>-14</v>
      </c>
      <c r="M152" s="1">
        <f t="shared" si="25"/>
        <v>-9.1999999999999993</v>
      </c>
      <c r="N152" s="1">
        <f t="shared" si="26"/>
        <v>9</v>
      </c>
      <c r="O152" s="1">
        <f t="shared" si="27"/>
        <v>18</v>
      </c>
      <c r="P152" s="1">
        <f t="shared" si="28"/>
        <v>84.6</v>
      </c>
      <c r="Q152" s="1">
        <f t="shared" si="29"/>
        <v>-99</v>
      </c>
    </row>
    <row r="153" spans="1:17" x14ac:dyDescent="0.25">
      <c r="A153" s="1">
        <v>10</v>
      </c>
      <c r="B153" s="1">
        <v>528</v>
      </c>
      <c r="C153" t="s">
        <v>500</v>
      </c>
      <c r="D153" t="s">
        <v>21</v>
      </c>
      <c r="E153" s="1" t="s">
        <v>513</v>
      </c>
      <c r="F153" s="1">
        <v>27</v>
      </c>
      <c r="G153" s="1">
        <v>371</v>
      </c>
      <c r="H153" s="1">
        <v>423</v>
      </c>
      <c r="I153" s="1">
        <v>394.3</v>
      </c>
      <c r="J153" s="1">
        <v>21.6</v>
      </c>
      <c r="K153" s="1">
        <v>3.4</v>
      </c>
      <c r="L153" s="1">
        <f t="shared" si="24"/>
        <v>-28</v>
      </c>
      <c r="M153" s="1">
        <f t="shared" si="25"/>
        <v>-8.6</v>
      </c>
      <c r="N153" s="1">
        <f t="shared" si="26"/>
        <v>5</v>
      </c>
      <c r="O153" s="1">
        <f t="shared" si="27"/>
        <v>10</v>
      </c>
      <c r="P153" s="1">
        <f t="shared" si="28"/>
        <v>64.800000000000011</v>
      </c>
      <c r="Q153" s="1">
        <f t="shared" si="29"/>
        <v>-100.00000000000001</v>
      </c>
    </row>
    <row r="154" spans="1:17" x14ac:dyDescent="0.25">
      <c r="A154" s="1">
        <v>10</v>
      </c>
      <c r="B154" s="1">
        <v>470</v>
      </c>
      <c r="C154" t="s">
        <v>444</v>
      </c>
      <c r="D154" t="s">
        <v>77</v>
      </c>
      <c r="E154" s="1" t="s">
        <v>513</v>
      </c>
      <c r="F154" s="1">
        <v>26</v>
      </c>
      <c r="G154" s="1">
        <v>301</v>
      </c>
      <c r="H154" s="1">
        <v>422</v>
      </c>
      <c r="I154" s="1">
        <v>360</v>
      </c>
      <c r="J154" s="1">
        <v>42.9</v>
      </c>
      <c r="K154" s="1">
        <v>3.9</v>
      </c>
      <c r="L154" s="1">
        <f t="shared" si="24"/>
        <v>30</v>
      </c>
      <c r="M154" s="1">
        <f t="shared" si="25"/>
        <v>-8.1</v>
      </c>
      <c r="N154" s="1">
        <f t="shared" si="26"/>
        <v>6</v>
      </c>
      <c r="O154" s="1">
        <f t="shared" si="27"/>
        <v>12</v>
      </c>
      <c r="P154" s="1">
        <f t="shared" si="28"/>
        <v>128.69999999999999</v>
      </c>
      <c r="Q154" s="1">
        <f t="shared" si="29"/>
        <v>-102.89999999999999</v>
      </c>
    </row>
    <row r="155" spans="1:17" x14ac:dyDescent="0.25">
      <c r="A155" s="1">
        <v>10</v>
      </c>
      <c r="B155" s="1">
        <v>462</v>
      </c>
      <c r="C155" t="s">
        <v>436</v>
      </c>
      <c r="D155" t="s">
        <v>36</v>
      </c>
      <c r="E155" s="1" t="s">
        <v>513</v>
      </c>
      <c r="F155" s="1">
        <v>31</v>
      </c>
      <c r="G155" s="1">
        <v>297</v>
      </c>
      <c r="H155" s="1">
        <v>425</v>
      </c>
      <c r="I155" s="1">
        <v>362.8</v>
      </c>
      <c r="J155" s="1">
        <v>42.8</v>
      </c>
      <c r="K155" s="1">
        <v>4.4000000000000004</v>
      </c>
      <c r="L155" s="1">
        <f t="shared" si="24"/>
        <v>38</v>
      </c>
      <c r="M155" s="1">
        <f t="shared" si="25"/>
        <v>-7.6</v>
      </c>
      <c r="N155" s="1">
        <f t="shared" si="26"/>
        <v>1</v>
      </c>
      <c r="O155" s="1">
        <f t="shared" si="27"/>
        <v>2</v>
      </c>
      <c r="P155" s="1">
        <f t="shared" si="28"/>
        <v>128.39999999999998</v>
      </c>
      <c r="Q155" s="1">
        <f t="shared" si="29"/>
        <v>-103.59999999999998</v>
      </c>
    </row>
    <row r="156" spans="1:17" x14ac:dyDescent="0.25">
      <c r="A156" s="1">
        <v>10</v>
      </c>
      <c r="B156" s="1">
        <v>483</v>
      </c>
      <c r="C156" t="s">
        <v>455</v>
      </c>
      <c r="D156" t="s">
        <v>36</v>
      </c>
      <c r="E156" s="1" t="s">
        <v>513</v>
      </c>
      <c r="F156" s="1">
        <v>35</v>
      </c>
      <c r="G156" s="1">
        <v>301</v>
      </c>
      <c r="H156" s="1">
        <v>420</v>
      </c>
      <c r="I156" s="1">
        <v>369</v>
      </c>
      <c r="J156" s="1">
        <v>43.6</v>
      </c>
      <c r="K156" s="1">
        <v>7.6</v>
      </c>
      <c r="L156" s="1">
        <f t="shared" si="24"/>
        <v>17</v>
      </c>
      <c r="M156" s="1">
        <f t="shared" si="25"/>
        <v>-4.4000000000000004</v>
      </c>
      <c r="N156" s="1">
        <f t="shared" si="26"/>
        <v>-3</v>
      </c>
      <c r="O156" s="1">
        <f t="shared" si="27"/>
        <v>-6</v>
      </c>
      <c r="P156" s="1">
        <f t="shared" si="28"/>
        <v>130.80000000000001</v>
      </c>
      <c r="Q156" s="1">
        <f t="shared" si="29"/>
        <v>-128.60000000000002</v>
      </c>
    </row>
    <row r="157" spans="1:17" x14ac:dyDescent="0.25">
      <c r="A157" s="1">
        <v>9</v>
      </c>
      <c r="B157" s="1">
        <v>450</v>
      </c>
      <c r="C157" t="s">
        <v>426</v>
      </c>
      <c r="D157" t="s">
        <v>129</v>
      </c>
      <c r="E157" s="1" t="s">
        <v>513</v>
      </c>
      <c r="F157" s="1">
        <v>28</v>
      </c>
      <c r="G157" s="1">
        <v>216</v>
      </c>
      <c r="H157" s="1">
        <v>402</v>
      </c>
      <c r="I157" s="1">
        <v>334.8</v>
      </c>
      <c r="J157" s="1">
        <v>70.599999999999994</v>
      </c>
      <c r="K157" s="1">
        <v>6.2</v>
      </c>
      <c r="L157" s="1">
        <f t="shared" si="24"/>
        <v>50</v>
      </c>
      <c r="M157" s="1">
        <f t="shared" si="25"/>
        <v>-5.8</v>
      </c>
      <c r="N157" s="1">
        <f t="shared" si="26"/>
        <v>4</v>
      </c>
      <c r="O157" s="1">
        <f t="shared" si="27"/>
        <v>8</v>
      </c>
      <c r="P157" s="1">
        <f t="shared" si="28"/>
        <v>211.79999999999998</v>
      </c>
      <c r="Q157" s="1">
        <f t="shared" si="29"/>
        <v>-165.39999999999998</v>
      </c>
    </row>
    <row r="158" spans="1:17" x14ac:dyDescent="0.25">
      <c r="A158" s="1">
        <v>10</v>
      </c>
      <c r="B158" s="1">
        <v>513</v>
      </c>
      <c r="C158" t="s">
        <v>485</v>
      </c>
      <c r="D158" t="s">
        <v>45</v>
      </c>
      <c r="E158" s="1" t="s">
        <v>513</v>
      </c>
      <c r="F158" s="1">
        <v>32</v>
      </c>
      <c r="G158" s="1">
        <v>306</v>
      </c>
      <c r="H158" s="1">
        <v>412</v>
      </c>
      <c r="I158" s="1">
        <v>359</v>
      </c>
      <c r="J158" s="1">
        <v>53</v>
      </c>
      <c r="K158" s="1">
        <v>3.8</v>
      </c>
      <c r="L158" s="1">
        <f t="shared" si="24"/>
        <v>-13</v>
      </c>
      <c r="M158" s="1">
        <f t="shared" si="25"/>
        <v>-8.1999999999999993</v>
      </c>
      <c r="N158" s="1">
        <f t="shared" si="26"/>
        <v>0</v>
      </c>
      <c r="O158" s="1">
        <f t="shared" si="27"/>
        <v>0</v>
      </c>
      <c r="P158" s="1">
        <f t="shared" si="28"/>
        <v>159</v>
      </c>
      <c r="Q158" s="1">
        <f t="shared" si="29"/>
        <v>-188.4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0"/>
  <sheetViews>
    <sheetView workbookViewId="0">
      <selection sqref="A1:Q1048576"/>
    </sheetView>
  </sheetViews>
  <sheetFormatPr defaultRowHeight="15" x14ac:dyDescent="0.25"/>
  <cols>
    <col min="1" max="1" width="6.5703125" style="1" customWidth="1"/>
    <col min="2" max="2" width="6.85546875" style="1" customWidth="1"/>
    <col min="3" max="3" width="20.7109375" bestFit="1" customWidth="1"/>
    <col min="4" max="4" width="8.28515625" customWidth="1"/>
    <col min="8" max="8" width="9.7109375" customWidth="1"/>
    <col min="10" max="10" width="10.5703125" customWidth="1"/>
    <col min="11" max="11" width="10.42578125" customWidth="1"/>
    <col min="12" max="12" width="9.140625" style="1"/>
    <col min="13" max="13" width="12" style="1" customWidth="1"/>
    <col min="14" max="14" width="12.140625" style="1" customWidth="1"/>
    <col min="15" max="15" width="11.7109375" style="1" customWidth="1"/>
    <col min="16" max="16" width="12.28515625" style="1" customWidth="1"/>
    <col min="17" max="17" width="9.140625" style="1"/>
  </cols>
  <sheetData>
    <row r="1" spans="1:17" s="2" customFormat="1" x14ac:dyDescent="0.25">
      <c r="A1" s="3" t="s">
        <v>526</v>
      </c>
      <c r="B1" s="3" t="s">
        <v>0</v>
      </c>
      <c r="C1" s="2" t="s">
        <v>1</v>
      </c>
      <c r="D1" s="2" t="s">
        <v>2</v>
      </c>
      <c r="E1" s="3" t="s">
        <v>3</v>
      </c>
      <c r="F1" s="3" t="s">
        <v>514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509</v>
      </c>
      <c r="L1" s="3" t="s">
        <v>516</v>
      </c>
      <c r="M1" s="3" t="s">
        <v>517</v>
      </c>
      <c r="N1" s="3" t="s">
        <v>518</v>
      </c>
      <c r="O1" s="3" t="s">
        <v>519</v>
      </c>
      <c r="P1" s="3" t="s">
        <v>520</v>
      </c>
      <c r="Q1" s="3" t="s">
        <v>521</v>
      </c>
    </row>
    <row r="2" spans="1:17" x14ac:dyDescent="0.25">
      <c r="A2" s="1">
        <v>2</v>
      </c>
      <c r="B2" s="1">
        <v>13</v>
      </c>
      <c r="C2" t="s">
        <v>30</v>
      </c>
      <c r="D2" t="s">
        <v>21</v>
      </c>
      <c r="E2" s="1" t="s">
        <v>512</v>
      </c>
      <c r="F2" s="1">
        <v>31</v>
      </c>
      <c r="G2" s="1">
        <v>12</v>
      </c>
      <c r="H2" s="1">
        <v>43</v>
      </c>
      <c r="I2" s="1">
        <v>15</v>
      </c>
      <c r="J2" s="1">
        <v>6.5</v>
      </c>
      <c r="K2" s="1">
        <v>20.9</v>
      </c>
      <c r="L2" s="1">
        <f t="shared" ref="L2:L33" si="0">500-B2</f>
        <v>487</v>
      </c>
      <c r="M2" s="1">
        <f t="shared" ref="M2:M33" si="1">K2-12</f>
        <v>8.8999999999999986</v>
      </c>
      <c r="N2" s="1">
        <f t="shared" ref="N2:N33" si="2">35-F2</f>
        <v>4</v>
      </c>
      <c r="O2" s="1">
        <f t="shared" ref="O2:O33" si="3">N2*2</f>
        <v>8</v>
      </c>
      <c r="P2" s="1">
        <f t="shared" ref="P2:P33" si="4">J2*3</f>
        <v>19.5</v>
      </c>
      <c r="Q2" s="1">
        <f t="shared" ref="Q2:Q33" si="5">L2+(M2*2)+O2-P2</f>
        <v>493.29999999999995</v>
      </c>
    </row>
    <row r="3" spans="1:17" x14ac:dyDescent="0.25">
      <c r="A3" s="1">
        <v>3</v>
      </c>
      <c r="B3" s="1">
        <v>14</v>
      </c>
      <c r="C3" t="s">
        <v>31</v>
      </c>
      <c r="D3" t="s">
        <v>32</v>
      </c>
      <c r="E3" s="1" t="s">
        <v>512</v>
      </c>
      <c r="F3" s="1">
        <v>27</v>
      </c>
      <c r="G3" s="1">
        <v>12</v>
      </c>
      <c r="H3" s="1">
        <v>54</v>
      </c>
      <c r="I3" s="1">
        <v>16.2</v>
      </c>
      <c r="J3" s="1">
        <v>7.1</v>
      </c>
      <c r="K3" s="1">
        <v>15.6</v>
      </c>
      <c r="L3" s="1">
        <f t="shared" si="0"/>
        <v>486</v>
      </c>
      <c r="M3" s="1">
        <f t="shared" si="1"/>
        <v>3.5999999999999996</v>
      </c>
      <c r="N3" s="1">
        <f t="shared" si="2"/>
        <v>8</v>
      </c>
      <c r="O3" s="1">
        <f t="shared" si="3"/>
        <v>16</v>
      </c>
      <c r="P3" s="1">
        <f t="shared" si="4"/>
        <v>21.299999999999997</v>
      </c>
      <c r="Q3" s="1">
        <f t="shared" si="5"/>
        <v>487.9</v>
      </c>
    </row>
    <row r="4" spans="1:17" x14ac:dyDescent="0.25">
      <c r="A4" s="1">
        <v>3</v>
      </c>
      <c r="B4" s="1">
        <v>32</v>
      </c>
      <c r="C4" t="s">
        <v>61</v>
      </c>
      <c r="D4" t="s">
        <v>54</v>
      </c>
      <c r="E4" s="1" t="s">
        <v>512</v>
      </c>
      <c r="F4" s="1">
        <v>28</v>
      </c>
      <c r="G4" s="1">
        <v>22</v>
      </c>
      <c r="H4" s="1">
        <v>63</v>
      </c>
      <c r="I4" s="1">
        <v>31.1</v>
      </c>
      <c r="J4" s="1">
        <v>13.5</v>
      </c>
      <c r="K4" s="1">
        <v>17.399999999999999</v>
      </c>
      <c r="L4" s="1">
        <f t="shared" si="0"/>
        <v>468</v>
      </c>
      <c r="M4" s="1">
        <f t="shared" si="1"/>
        <v>5.3999999999999986</v>
      </c>
      <c r="N4" s="1">
        <f t="shared" si="2"/>
        <v>7</v>
      </c>
      <c r="O4" s="1">
        <f t="shared" si="3"/>
        <v>14</v>
      </c>
      <c r="P4" s="1">
        <f t="shared" si="4"/>
        <v>40.5</v>
      </c>
      <c r="Q4" s="1">
        <f t="shared" si="5"/>
        <v>452.3</v>
      </c>
    </row>
    <row r="5" spans="1:17" x14ac:dyDescent="0.25">
      <c r="A5" s="1">
        <v>4</v>
      </c>
      <c r="B5" s="1">
        <v>51</v>
      </c>
      <c r="C5" t="s">
        <v>87</v>
      </c>
      <c r="D5" t="s">
        <v>45</v>
      </c>
      <c r="E5" s="1" t="s">
        <v>512</v>
      </c>
      <c r="F5" s="1">
        <v>25</v>
      </c>
      <c r="G5" s="1">
        <v>22</v>
      </c>
      <c r="H5" s="1">
        <v>73</v>
      </c>
      <c r="I5" s="1">
        <v>55.9</v>
      </c>
      <c r="J5" s="1">
        <v>8.3000000000000007</v>
      </c>
      <c r="K5" s="1">
        <v>12.2</v>
      </c>
      <c r="L5" s="1">
        <f t="shared" si="0"/>
        <v>449</v>
      </c>
      <c r="M5" s="1">
        <f t="shared" si="1"/>
        <v>0.19999999999999929</v>
      </c>
      <c r="N5" s="1">
        <f t="shared" si="2"/>
        <v>10</v>
      </c>
      <c r="O5" s="1">
        <f t="shared" si="3"/>
        <v>20</v>
      </c>
      <c r="P5" s="1">
        <f t="shared" si="4"/>
        <v>24.900000000000002</v>
      </c>
      <c r="Q5" s="1">
        <f t="shared" si="5"/>
        <v>444.5</v>
      </c>
    </row>
    <row r="6" spans="1:17" x14ac:dyDescent="0.25">
      <c r="A6" s="1">
        <v>5</v>
      </c>
      <c r="B6" s="1">
        <v>61</v>
      </c>
      <c r="C6" t="s">
        <v>97</v>
      </c>
      <c r="D6" t="s">
        <v>36</v>
      </c>
      <c r="E6" s="1" t="s">
        <v>512</v>
      </c>
      <c r="F6" s="1">
        <v>23</v>
      </c>
      <c r="G6" s="1">
        <v>53</v>
      </c>
      <c r="H6" s="1">
        <v>109</v>
      </c>
      <c r="I6" s="1">
        <v>65.2</v>
      </c>
      <c r="J6" s="1">
        <v>6.3</v>
      </c>
      <c r="K6" s="1">
        <v>11</v>
      </c>
      <c r="L6" s="1">
        <f t="shared" si="0"/>
        <v>439</v>
      </c>
      <c r="M6" s="1">
        <f t="shared" si="1"/>
        <v>-1</v>
      </c>
      <c r="N6" s="1">
        <f t="shared" si="2"/>
        <v>12</v>
      </c>
      <c r="O6" s="1">
        <f t="shared" si="3"/>
        <v>24</v>
      </c>
      <c r="P6" s="1">
        <f t="shared" si="4"/>
        <v>18.899999999999999</v>
      </c>
      <c r="Q6" s="1">
        <f t="shared" si="5"/>
        <v>442.1</v>
      </c>
    </row>
    <row r="7" spans="1:17" x14ac:dyDescent="0.25">
      <c r="A7" s="1">
        <v>5</v>
      </c>
      <c r="B7" s="1">
        <v>69</v>
      </c>
      <c r="C7" t="s">
        <v>106</v>
      </c>
      <c r="D7" t="s">
        <v>77</v>
      </c>
      <c r="E7" s="1" t="s">
        <v>512</v>
      </c>
      <c r="F7" s="1">
        <v>23</v>
      </c>
      <c r="G7" s="1">
        <v>22</v>
      </c>
      <c r="H7" s="1">
        <v>106</v>
      </c>
      <c r="I7" s="1">
        <v>75</v>
      </c>
      <c r="J7" s="1">
        <v>9.6999999999999993</v>
      </c>
      <c r="K7" s="1">
        <v>10</v>
      </c>
      <c r="L7" s="1">
        <f t="shared" si="0"/>
        <v>431</v>
      </c>
      <c r="M7" s="1">
        <f t="shared" si="1"/>
        <v>-2</v>
      </c>
      <c r="N7" s="1">
        <f t="shared" si="2"/>
        <v>12</v>
      </c>
      <c r="O7" s="1">
        <f t="shared" si="3"/>
        <v>24</v>
      </c>
      <c r="P7" s="1">
        <f t="shared" si="4"/>
        <v>29.099999999999998</v>
      </c>
      <c r="Q7" s="1">
        <f t="shared" si="5"/>
        <v>421.9</v>
      </c>
    </row>
    <row r="8" spans="1:17" x14ac:dyDescent="0.25">
      <c r="A8" s="1">
        <v>6</v>
      </c>
      <c r="B8" s="1">
        <v>73</v>
      </c>
      <c r="C8" t="s">
        <v>110</v>
      </c>
      <c r="D8" t="s">
        <v>50</v>
      </c>
      <c r="E8" s="1" t="s">
        <v>512</v>
      </c>
      <c r="F8" s="1">
        <v>26</v>
      </c>
      <c r="G8" s="1">
        <v>63</v>
      </c>
      <c r="H8" s="1">
        <v>121</v>
      </c>
      <c r="I8" s="1">
        <v>79.5</v>
      </c>
      <c r="J8" s="1">
        <v>10.1</v>
      </c>
      <c r="K8" s="1">
        <v>10.6</v>
      </c>
      <c r="L8" s="1">
        <f t="shared" si="0"/>
        <v>427</v>
      </c>
      <c r="M8" s="1">
        <f t="shared" si="1"/>
        <v>-1.4000000000000004</v>
      </c>
      <c r="N8" s="1">
        <f t="shared" si="2"/>
        <v>9</v>
      </c>
      <c r="O8" s="1">
        <f t="shared" si="3"/>
        <v>18</v>
      </c>
      <c r="P8" s="1">
        <f t="shared" si="4"/>
        <v>30.299999999999997</v>
      </c>
      <c r="Q8" s="1">
        <f t="shared" si="5"/>
        <v>411.9</v>
      </c>
    </row>
    <row r="9" spans="1:17" x14ac:dyDescent="0.25">
      <c r="A9" s="1">
        <v>6</v>
      </c>
      <c r="B9" s="1">
        <v>81</v>
      </c>
      <c r="C9" t="s">
        <v>119</v>
      </c>
      <c r="D9" t="s">
        <v>65</v>
      </c>
      <c r="E9" s="1" t="s">
        <v>512</v>
      </c>
      <c r="F9" s="1">
        <v>26</v>
      </c>
      <c r="G9" s="1">
        <v>69</v>
      </c>
      <c r="H9" s="1">
        <v>133</v>
      </c>
      <c r="I9" s="1">
        <v>90.3</v>
      </c>
      <c r="J9" s="1">
        <v>12.5</v>
      </c>
      <c r="K9" s="1">
        <v>10.4</v>
      </c>
      <c r="L9" s="1">
        <f t="shared" si="0"/>
        <v>419</v>
      </c>
      <c r="M9" s="1">
        <f t="shared" si="1"/>
        <v>-1.5999999999999996</v>
      </c>
      <c r="N9" s="1">
        <f t="shared" si="2"/>
        <v>9</v>
      </c>
      <c r="O9" s="1">
        <f t="shared" si="3"/>
        <v>18</v>
      </c>
      <c r="P9" s="1">
        <f t="shared" si="4"/>
        <v>37.5</v>
      </c>
      <c r="Q9" s="1">
        <f t="shared" si="5"/>
        <v>396.3</v>
      </c>
    </row>
    <row r="10" spans="1:17" x14ac:dyDescent="0.25">
      <c r="A10" s="1">
        <v>6</v>
      </c>
      <c r="B10" s="1">
        <v>90</v>
      </c>
      <c r="C10" t="s">
        <v>128</v>
      </c>
      <c r="D10" t="s">
        <v>129</v>
      </c>
      <c r="E10" s="1" t="s">
        <v>512</v>
      </c>
      <c r="F10" s="1">
        <v>25</v>
      </c>
      <c r="G10" s="1">
        <v>69</v>
      </c>
      <c r="H10" s="1">
        <v>127</v>
      </c>
      <c r="I10" s="1">
        <v>98.3</v>
      </c>
      <c r="J10" s="1">
        <v>12.9</v>
      </c>
      <c r="K10" s="1">
        <v>10.6</v>
      </c>
      <c r="L10" s="1">
        <f t="shared" si="0"/>
        <v>410</v>
      </c>
      <c r="M10" s="1">
        <f t="shared" si="1"/>
        <v>-1.4000000000000004</v>
      </c>
      <c r="N10" s="1">
        <f t="shared" si="2"/>
        <v>10</v>
      </c>
      <c r="O10" s="1">
        <f t="shared" si="3"/>
        <v>20</v>
      </c>
      <c r="P10" s="1">
        <f t="shared" si="4"/>
        <v>38.700000000000003</v>
      </c>
      <c r="Q10" s="1">
        <f t="shared" si="5"/>
        <v>388.5</v>
      </c>
    </row>
    <row r="11" spans="1:17" x14ac:dyDescent="0.25">
      <c r="A11" s="1">
        <v>6</v>
      </c>
      <c r="B11" s="1">
        <v>104</v>
      </c>
      <c r="C11" t="s">
        <v>143</v>
      </c>
      <c r="D11" t="s">
        <v>13</v>
      </c>
      <c r="E11" s="1" t="s">
        <v>512</v>
      </c>
      <c r="F11" s="1">
        <v>22</v>
      </c>
      <c r="G11" s="1">
        <v>72</v>
      </c>
      <c r="H11" s="1">
        <v>161</v>
      </c>
      <c r="I11" s="1">
        <v>113.6</v>
      </c>
      <c r="J11" s="1">
        <v>14.8</v>
      </c>
      <c r="K11" s="1">
        <v>7.6</v>
      </c>
      <c r="L11" s="1">
        <f t="shared" si="0"/>
        <v>396</v>
      </c>
      <c r="M11" s="1">
        <f t="shared" si="1"/>
        <v>-4.4000000000000004</v>
      </c>
      <c r="N11" s="1">
        <f t="shared" si="2"/>
        <v>13</v>
      </c>
      <c r="O11" s="1">
        <f t="shared" si="3"/>
        <v>26</v>
      </c>
      <c r="P11" s="1">
        <f t="shared" si="4"/>
        <v>44.400000000000006</v>
      </c>
      <c r="Q11" s="1">
        <f t="shared" si="5"/>
        <v>368.79999999999995</v>
      </c>
    </row>
    <row r="12" spans="1:17" x14ac:dyDescent="0.25">
      <c r="A12" s="1">
        <v>6</v>
      </c>
      <c r="B12" s="1">
        <v>109</v>
      </c>
      <c r="C12" t="s">
        <v>148</v>
      </c>
      <c r="D12" t="s">
        <v>11</v>
      </c>
      <c r="E12" s="1" t="s">
        <v>512</v>
      </c>
      <c r="F12" s="1">
        <v>26</v>
      </c>
      <c r="G12" s="1">
        <v>78</v>
      </c>
      <c r="H12" s="1">
        <v>154</v>
      </c>
      <c r="I12" s="1">
        <v>116.8</v>
      </c>
      <c r="J12" s="1">
        <v>16.100000000000001</v>
      </c>
      <c r="K12" s="1">
        <v>8.8000000000000007</v>
      </c>
      <c r="L12" s="1">
        <f t="shared" si="0"/>
        <v>391</v>
      </c>
      <c r="M12" s="1">
        <f t="shared" si="1"/>
        <v>-3.1999999999999993</v>
      </c>
      <c r="N12" s="1">
        <f t="shared" si="2"/>
        <v>9</v>
      </c>
      <c r="O12" s="1">
        <f t="shared" si="3"/>
        <v>18</v>
      </c>
      <c r="P12" s="1">
        <f t="shared" si="4"/>
        <v>48.300000000000004</v>
      </c>
      <c r="Q12" s="1">
        <f t="shared" si="5"/>
        <v>354.3</v>
      </c>
    </row>
    <row r="13" spans="1:17" x14ac:dyDescent="0.25">
      <c r="A13" s="1">
        <v>6</v>
      </c>
      <c r="B13" s="1">
        <v>116</v>
      </c>
      <c r="C13" t="s">
        <v>155</v>
      </c>
      <c r="D13" t="s">
        <v>19</v>
      </c>
      <c r="E13" s="1" t="s">
        <v>512</v>
      </c>
      <c r="F13" s="1">
        <v>26</v>
      </c>
      <c r="G13" s="1">
        <v>92</v>
      </c>
      <c r="H13" s="1">
        <v>140</v>
      </c>
      <c r="I13" s="1">
        <v>123.5</v>
      </c>
      <c r="J13" s="1">
        <v>16</v>
      </c>
      <c r="K13" s="1">
        <v>11</v>
      </c>
      <c r="L13" s="1">
        <f t="shared" si="0"/>
        <v>384</v>
      </c>
      <c r="M13" s="1">
        <f t="shared" si="1"/>
        <v>-1</v>
      </c>
      <c r="N13" s="1">
        <f t="shared" si="2"/>
        <v>9</v>
      </c>
      <c r="O13" s="1">
        <f t="shared" si="3"/>
        <v>18</v>
      </c>
      <c r="P13" s="1">
        <f t="shared" si="4"/>
        <v>48</v>
      </c>
      <c r="Q13" s="1">
        <f t="shared" si="5"/>
        <v>352</v>
      </c>
    </row>
    <row r="14" spans="1:17" x14ac:dyDescent="0.25">
      <c r="A14" s="1">
        <v>6</v>
      </c>
      <c r="B14" s="1">
        <v>111</v>
      </c>
      <c r="C14" t="s">
        <v>150</v>
      </c>
      <c r="D14" t="s">
        <v>23</v>
      </c>
      <c r="E14" s="1" t="s">
        <v>512</v>
      </c>
      <c r="F14" s="1">
        <v>25</v>
      </c>
      <c r="G14" s="1">
        <v>78</v>
      </c>
      <c r="H14" s="1">
        <v>175</v>
      </c>
      <c r="I14" s="1">
        <v>118.7</v>
      </c>
      <c r="J14" s="1">
        <v>17.7</v>
      </c>
      <c r="K14" s="1">
        <v>9.3000000000000007</v>
      </c>
      <c r="L14" s="1">
        <f t="shared" si="0"/>
        <v>389</v>
      </c>
      <c r="M14" s="1">
        <f t="shared" si="1"/>
        <v>-2.6999999999999993</v>
      </c>
      <c r="N14" s="1">
        <f t="shared" si="2"/>
        <v>10</v>
      </c>
      <c r="O14" s="1">
        <f t="shared" si="3"/>
        <v>20</v>
      </c>
      <c r="P14" s="1">
        <f t="shared" si="4"/>
        <v>53.099999999999994</v>
      </c>
      <c r="Q14" s="1">
        <f t="shared" si="5"/>
        <v>350.5</v>
      </c>
    </row>
    <row r="15" spans="1:17" x14ac:dyDescent="0.25">
      <c r="A15" s="1">
        <v>6</v>
      </c>
      <c r="B15" s="1">
        <v>124</v>
      </c>
      <c r="C15" t="s">
        <v>164</v>
      </c>
      <c r="D15" t="s">
        <v>25</v>
      </c>
      <c r="E15" s="1" t="s">
        <v>512</v>
      </c>
      <c r="F15" s="1">
        <v>26</v>
      </c>
      <c r="G15" s="1">
        <v>94</v>
      </c>
      <c r="H15" s="1">
        <v>163</v>
      </c>
      <c r="I15" s="1">
        <v>135.69999999999999</v>
      </c>
      <c r="J15" s="1">
        <v>13.7</v>
      </c>
      <c r="K15" s="1">
        <v>8.6999999999999993</v>
      </c>
      <c r="L15" s="1">
        <f t="shared" si="0"/>
        <v>376</v>
      </c>
      <c r="M15" s="1">
        <f t="shared" si="1"/>
        <v>-3.3000000000000007</v>
      </c>
      <c r="N15" s="1">
        <f t="shared" si="2"/>
        <v>9</v>
      </c>
      <c r="O15" s="1">
        <f t="shared" si="3"/>
        <v>18</v>
      </c>
      <c r="P15" s="1">
        <f t="shared" si="4"/>
        <v>41.099999999999994</v>
      </c>
      <c r="Q15" s="1">
        <f t="shared" si="5"/>
        <v>346.29999999999995</v>
      </c>
    </row>
    <row r="16" spans="1:17" x14ac:dyDescent="0.25">
      <c r="A16" s="1">
        <v>7</v>
      </c>
      <c r="B16" s="1">
        <v>122</v>
      </c>
      <c r="C16" t="s">
        <v>162</v>
      </c>
      <c r="D16" t="s">
        <v>58</v>
      </c>
      <c r="E16" s="1" t="s">
        <v>512</v>
      </c>
      <c r="F16" s="1">
        <v>29</v>
      </c>
      <c r="G16" s="1">
        <v>102</v>
      </c>
      <c r="H16" s="1">
        <v>173</v>
      </c>
      <c r="I16" s="1">
        <v>134.30000000000001</v>
      </c>
      <c r="J16" s="1">
        <v>17.3</v>
      </c>
      <c r="K16" s="1">
        <v>11</v>
      </c>
      <c r="L16" s="1">
        <f t="shared" si="0"/>
        <v>378</v>
      </c>
      <c r="M16" s="1">
        <f t="shared" si="1"/>
        <v>-1</v>
      </c>
      <c r="N16" s="1">
        <f t="shared" si="2"/>
        <v>6</v>
      </c>
      <c r="O16" s="1">
        <f t="shared" si="3"/>
        <v>12</v>
      </c>
      <c r="P16" s="1">
        <f t="shared" si="4"/>
        <v>51.900000000000006</v>
      </c>
      <c r="Q16" s="1">
        <f t="shared" si="5"/>
        <v>336.1</v>
      </c>
    </row>
    <row r="17" spans="1:17" x14ac:dyDescent="0.25">
      <c r="A17" s="1">
        <v>7</v>
      </c>
      <c r="B17" s="1">
        <v>136</v>
      </c>
      <c r="C17" t="s">
        <v>176</v>
      </c>
      <c r="D17" t="s">
        <v>48</v>
      </c>
      <c r="E17" s="1" t="s">
        <v>512</v>
      </c>
      <c r="F17" s="1">
        <v>27</v>
      </c>
      <c r="G17" s="1">
        <v>94</v>
      </c>
      <c r="H17" s="1">
        <v>215</v>
      </c>
      <c r="I17" s="1">
        <v>150.69999999999999</v>
      </c>
      <c r="J17" s="1">
        <v>20.6</v>
      </c>
      <c r="K17" s="1">
        <v>9.3000000000000007</v>
      </c>
      <c r="L17" s="1">
        <f t="shared" si="0"/>
        <v>364</v>
      </c>
      <c r="M17" s="1">
        <f t="shared" si="1"/>
        <v>-2.6999999999999993</v>
      </c>
      <c r="N17" s="1">
        <f t="shared" si="2"/>
        <v>8</v>
      </c>
      <c r="O17" s="1">
        <f t="shared" si="3"/>
        <v>16</v>
      </c>
      <c r="P17" s="1">
        <f t="shared" si="4"/>
        <v>61.800000000000004</v>
      </c>
      <c r="Q17" s="1">
        <f t="shared" si="5"/>
        <v>312.8</v>
      </c>
    </row>
    <row r="18" spans="1:17" x14ac:dyDescent="0.25">
      <c r="A18" s="1">
        <v>6</v>
      </c>
      <c r="B18" s="1">
        <v>139</v>
      </c>
      <c r="C18" t="s">
        <v>179</v>
      </c>
      <c r="D18" t="s">
        <v>63</v>
      </c>
      <c r="E18" s="1" t="s">
        <v>512</v>
      </c>
      <c r="F18" s="1">
        <v>22</v>
      </c>
      <c r="G18" s="1">
        <v>114</v>
      </c>
      <c r="H18" s="1">
        <v>370</v>
      </c>
      <c r="I18" s="1">
        <v>152.1</v>
      </c>
      <c r="J18" s="1">
        <v>35</v>
      </c>
      <c r="K18" s="1">
        <v>3.9</v>
      </c>
      <c r="L18" s="1">
        <f t="shared" si="0"/>
        <v>361</v>
      </c>
      <c r="M18" s="1">
        <f t="shared" si="1"/>
        <v>-8.1</v>
      </c>
      <c r="N18" s="1">
        <f t="shared" si="2"/>
        <v>13</v>
      </c>
      <c r="O18" s="1">
        <f t="shared" si="3"/>
        <v>26</v>
      </c>
      <c r="P18" s="1">
        <f t="shared" si="4"/>
        <v>105</v>
      </c>
      <c r="Q18" s="1">
        <f t="shared" si="5"/>
        <v>265.8</v>
      </c>
    </row>
    <row r="19" spans="1:17" x14ac:dyDescent="0.25">
      <c r="A19" s="1">
        <v>7</v>
      </c>
      <c r="B19" s="1">
        <v>160</v>
      </c>
      <c r="C19" t="s">
        <v>200</v>
      </c>
      <c r="D19" t="s">
        <v>75</v>
      </c>
      <c r="E19" s="1" t="s">
        <v>512</v>
      </c>
      <c r="F19" s="1">
        <v>27</v>
      </c>
      <c r="G19" s="1">
        <v>123</v>
      </c>
      <c r="H19" s="1">
        <v>273</v>
      </c>
      <c r="I19" s="1">
        <v>179.3</v>
      </c>
      <c r="J19" s="1">
        <v>28.6</v>
      </c>
      <c r="K19" s="1">
        <v>9.5</v>
      </c>
      <c r="L19" s="1">
        <f t="shared" si="0"/>
        <v>340</v>
      </c>
      <c r="M19" s="1">
        <f t="shared" si="1"/>
        <v>-2.5</v>
      </c>
      <c r="N19" s="1">
        <f t="shared" si="2"/>
        <v>8</v>
      </c>
      <c r="O19" s="1">
        <f t="shared" si="3"/>
        <v>16</v>
      </c>
      <c r="P19" s="1">
        <f t="shared" si="4"/>
        <v>85.800000000000011</v>
      </c>
      <c r="Q19" s="1">
        <f t="shared" si="5"/>
        <v>265.2</v>
      </c>
    </row>
    <row r="20" spans="1:17" x14ac:dyDescent="0.25">
      <c r="A20" s="1">
        <v>6</v>
      </c>
      <c r="B20" s="1">
        <v>143</v>
      </c>
      <c r="C20" t="s">
        <v>183</v>
      </c>
      <c r="D20" t="s">
        <v>43</v>
      </c>
      <c r="E20" s="1" t="s">
        <v>512</v>
      </c>
      <c r="F20" s="1">
        <v>28</v>
      </c>
      <c r="G20" s="1">
        <v>92</v>
      </c>
      <c r="H20" s="1">
        <v>246</v>
      </c>
      <c r="I20" s="1">
        <v>157.9</v>
      </c>
      <c r="J20" s="1">
        <v>33.200000000000003</v>
      </c>
      <c r="K20" s="1">
        <v>8.5</v>
      </c>
      <c r="L20" s="1">
        <f t="shared" si="0"/>
        <v>357</v>
      </c>
      <c r="M20" s="1">
        <f t="shared" si="1"/>
        <v>-3.5</v>
      </c>
      <c r="N20" s="1">
        <f t="shared" si="2"/>
        <v>7</v>
      </c>
      <c r="O20" s="1">
        <f t="shared" si="3"/>
        <v>14</v>
      </c>
      <c r="P20" s="1">
        <f t="shared" si="4"/>
        <v>99.600000000000009</v>
      </c>
      <c r="Q20" s="1">
        <f t="shared" si="5"/>
        <v>264.39999999999998</v>
      </c>
    </row>
    <row r="21" spans="1:17" x14ac:dyDescent="0.25">
      <c r="A21" s="1">
        <v>7</v>
      </c>
      <c r="B21" s="1">
        <v>145</v>
      </c>
      <c r="C21" t="s">
        <v>185</v>
      </c>
      <c r="D21" t="s">
        <v>50</v>
      </c>
      <c r="E21" s="1" t="s">
        <v>512</v>
      </c>
      <c r="F21" s="1">
        <v>30</v>
      </c>
      <c r="G21" s="1">
        <v>53</v>
      </c>
      <c r="H21" s="1">
        <v>258</v>
      </c>
      <c r="I21" s="1">
        <v>158.30000000000001</v>
      </c>
      <c r="J21" s="1">
        <v>31</v>
      </c>
      <c r="K21" s="1">
        <v>7</v>
      </c>
      <c r="L21" s="1">
        <f t="shared" si="0"/>
        <v>355</v>
      </c>
      <c r="M21" s="1">
        <f t="shared" si="1"/>
        <v>-5</v>
      </c>
      <c r="N21" s="1">
        <f t="shared" si="2"/>
        <v>5</v>
      </c>
      <c r="O21" s="1">
        <f t="shared" si="3"/>
        <v>10</v>
      </c>
      <c r="P21" s="1">
        <f t="shared" si="4"/>
        <v>93</v>
      </c>
      <c r="Q21" s="1">
        <f t="shared" si="5"/>
        <v>262</v>
      </c>
    </row>
    <row r="22" spans="1:17" x14ac:dyDescent="0.25">
      <c r="A22" s="1">
        <v>5</v>
      </c>
      <c r="B22" s="1">
        <v>154</v>
      </c>
      <c r="C22" t="s">
        <v>194</v>
      </c>
      <c r="D22" t="s">
        <v>40</v>
      </c>
      <c r="E22" s="1" t="s">
        <v>512</v>
      </c>
      <c r="F22" s="1">
        <v>26</v>
      </c>
      <c r="G22" s="1">
        <v>113</v>
      </c>
      <c r="H22" s="1">
        <v>273</v>
      </c>
      <c r="I22" s="1">
        <v>171.9</v>
      </c>
      <c r="J22" s="1">
        <v>35.700000000000003</v>
      </c>
      <c r="K22" s="1">
        <v>2.2000000000000002</v>
      </c>
      <c r="L22" s="1">
        <f t="shared" si="0"/>
        <v>346</v>
      </c>
      <c r="M22" s="1">
        <f t="shared" si="1"/>
        <v>-9.8000000000000007</v>
      </c>
      <c r="N22" s="1">
        <f t="shared" si="2"/>
        <v>9</v>
      </c>
      <c r="O22" s="1">
        <f t="shared" si="3"/>
        <v>18</v>
      </c>
      <c r="P22" s="1">
        <f t="shared" si="4"/>
        <v>107.10000000000001</v>
      </c>
      <c r="Q22" s="1">
        <f t="shared" si="5"/>
        <v>237.29999999999995</v>
      </c>
    </row>
    <row r="23" spans="1:17" x14ac:dyDescent="0.25">
      <c r="A23" s="1">
        <v>7</v>
      </c>
      <c r="B23" s="1">
        <v>183</v>
      </c>
      <c r="C23" t="s">
        <v>218</v>
      </c>
      <c r="D23" t="s">
        <v>34</v>
      </c>
      <c r="E23" s="1" t="s">
        <v>512</v>
      </c>
      <c r="F23" s="1">
        <v>24</v>
      </c>
      <c r="G23" s="1">
        <v>127</v>
      </c>
      <c r="H23" s="1">
        <v>299</v>
      </c>
      <c r="I23" s="1">
        <v>209.8</v>
      </c>
      <c r="J23" s="1">
        <v>31.1</v>
      </c>
      <c r="K23" s="1">
        <v>5.6</v>
      </c>
      <c r="L23" s="1">
        <f t="shared" si="0"/>
        <v>317</v>
      </c>
      <c r="M23" s="1">
        <f t="shared" si="1"/>
        <v>-6.4</v>
      </c>
      <c r="N23" s="1">
        <f t="shared" si="2"/>
        <v>11</v>
      </c>
      <c r="O23" s="1">
        <f t="shared" si="3"/>
        <v>22</v>
      </c>
      <c r="P23" s="1">
        <f t="shared" si="4"/>
        <v>93.300000000000011</v>
      </c>
      <c r="Q23" s="1">
        <f t="shared" si="5"/>
        <v>232.89999999999998</v>
      </c>
    </row>
    <row r="24" spans="1:17" x14ac:dyDescent="0.25">
      <c r="A24" s="1">
        <v>7</v>
      </c>
      <c r="B24" s="1">
        <v>193</v>
      </c>
      <c r="C24" t="s">
        <v>225</v>
      </c>
      <c r="D24" t="s">
        <v>43</v>
      </c>
      <c r="E24" s="1" t="s">
        <v>512</v>
      </c>
      <c r="F24" s="1">
        <v>26</v>
      </c>
      <c r="G24" s="1">
        <v>150</v>
      </c>
      <c r="H24" s="1">
        <v>265</v>
      </c>
      <c r="I24" s="1">
        <v>218.8</v>
      </c>
      <c r="J24" s="1">
        <v>28.6</v>
      </c>
      <c r="K24" s="1">
        <v>5.8</v>
      </c>
      <c r="L24" s="1">
        <f t="shared" si="0"/>
        <v>307</v>
      </c>
      <c r="M24" s="1">
        <f t="shared" si="1"/>
        <v>-6.2</v>
      </c>
      <c r="N24" s="1">
        <f t="shared" si="2"/>
        <v>9</v>
      </c>
      <c r="O24" s="1">
        <f t="shared" si="3"/>
        <v>18</v>
      </c>
      <c r="P24" s="1">
        <f t="shared" si="4"/>
        <v>85.800000000000011</v>
      </c>
      <c r="Q24" s="1">
        <f t="shared" si="5"/>
        <v>226.8</v>
      </c>
    </row>
    <row r="25" spans="1:17" x14ac:dyDescent="0.25">
      <c r="A25" s="1">
        <v>6</v>
      </c>
      <c r="B25" s="1">
        <v>171</v>
      </c>
      <c r="C25" t="s">
        <v>209</v>
      </c>
      <c r="D25" t="s">
        <v>56</v>
      </c>
      <c r="E25" s="1" t="s">
        <v>512</v>
      </c>
      <c r="F25" s="1">
        <v>26</v>
      </c>
      <c r="G25" s="1">
        <v>106</v>
      </c>
      <c r="H25" s="1">
        <v>325</v>
      </c>
      <c r="I25" s="1">
        <v>191.6</v>
      </c>
      <c r="J25" s="1">
        <v>39.4</v>
      </c>
      <c r="K25" s="1">
        <v>9.4</v>
      </c>
      <c r="L25" s="1">
        <f t="shared" si="0"/>
        <v>329</v>
      </c>
      <c r="M25" s="1">
        <f t="shared" si="1"/>
        <v>-2.5999999999999996</v>
      </c>
      <c r="N25" s="1">
        <f t="shared" si="2"/>
        <v>9</v>
      </c>
      <c r="O25" s="1">
        <f t="shared" si="3"/>
        <v>18</v>
      </c>
      <c r="P25" s="1">
        <f t="shared" si="4"/>
        <v>118.19999999999999</v>
      </c>
      <c r="Q25" s="1">
        <f t="shared" si="5"/>
        <v>223.60000000000002</v>
      </c>
    </row>
    <row r="26" spans="1:17" x14ac:dyDescent="0.25">
      <c r="A26" s="1">
        <v>8</v>
      </c>
      <c r="B26" s="1">
        <v>167</v>
      </c>
      <c r="C26" t="s">
        <v>206</v>
      </c>
      <c r="D26" t="s">
        <v>17</v>
      </c>
      <c r="E26" s="1" t="s">
        <v>512</v>
      </c>
      <c r="F26" s="1">
        <v>24</v>
      </c>
      <c r="G26" s="1">
        <v>118</v>
      </c>
      <c r="H26" s="1">
        <v>282</v>
      </c>
      <c r="I26" s="1">
        <v>188</v>
      </c>
      <c r="J26" s="1">
        <v>39.1</v>
      </c>
      <c r="K26" s="1">
        <v>2.5</v>
      </c>
      <c r="L26" s="1">
        <f t="shared" si="0"/>
        <v>333</v>
      </c>
      <c r="M26" s="1">
        <f t="shared" si="1"/>
        <v>-9.5</v>
      </c>
      <c r="N26" s="1">
        <f t="shared" si="2"/>
        <v>11</v>
      </c>
      <c r="O26" s="1">
        <f t="shared" si="3"/>
        <v>22</v>
      </c>
      <c r="P26" s="1">
        <f t="shared" si="4"/>
        <v>117.30000000000001</v>
      </c>
      <c r="Q26" s="1">
        <f t="shared" si="5"/>
        <v>218.7</v>
      </c>
    </row>
    <row r="27" spans="1:17" x14ac:dyDescent="0.25">
      <c r="A27" s="1">
        <v>8</v>
      </c>
      <c r="B27" s="1">
        <v>211</v>
      </c>
      <c r="C27" t="s">
        <v>238</v>
      </c>
      <c r="D27" t="s">
        <v>157</v>
      </c>
      <c r="E27" s="1" t="s">
        <v>512</v>
      </c>
      <c r="F27" s="1">
        <v>25</v>
      </c>
      <c r="G27" s="1">
        <v>140</v>
      </c>
      <c r="H27" s="1">
        <v>291</v>
      </c>
      <c r="I27" s="1">
        <v>231.3</v>
      </c>
      <c r="J27" s="1">
        <v>30.2</v>
      </c>
      <c r="K27" s="1">
        <v>4.5999999999999996</v>
      </c>
      <c r="L27" s="1">
        <f t="shared" si="0"/>
        <v>289</v>
      </c>
      <c r="M27" s="1">
        <f t="shared" si="1"/>
        <v>-7.4</v>
      </c>
      <c r="N27" s="1">
        <f t="shared" si="2"/>
        <v>10</v>
      </c>
      <c r="O27" s="1">
        <f t="shared" si="3"/>
        <v>20</v>
      </c>
      <c r="P27" s="1">
        <f t="shared" si="4"/>
        <v>90.6</v>
      </c>
      <c r="Q27" s="1">
        <f t="shared" si="5"/>
        <v>203.6</v>
      </c>
    </row>
    <row r="28" spans="1:17" x14ac:dyDescent="0.25">
      <c r="A28" s="1">
        <v>8</v>
      </c>
      <c r="B28" s="1">
        <v>232</v>
      </c>
      <c r="C28" t="s">
        <v>253</v>
      </c>
      <c r="D28" t="s">
        <v>25</v>
      </c>
      <c r="E28" s="1" t="s">
        <v>512</v>
      </c>
      <c r="F28" s="1">
        <v>22</v>
      </c>
      <c r="G28" s="1">
        <v>161</v>
      </c>
      <c r="H28" s="1">
        <v>294</v>
      </c>
      <c r="I28" s="1">
        <v>249.1</v>
      </c>
      <c r="J28" s="1">
        <v>29.4</v>
      </c>
      <c r="K28" s="1">
        <v>4.0999999999999996</v>
      </c>
      <c r="L28" s="1">
        <f t="shared" si="0"/>
        <v>268</v>
      </c>
      <c r="M28" s="1">
        <f t="shared" si="1"/>
        <v>-7.9</v>
      </c>
      <c r="N28" s="1">
        <f t="shared" si="2"/>
        <v>13</v>
      </c>
      <c r="O28" s="1">
        <f t="shared" si="3"/>
        <v>26</v>
      </c>
      <c r="P28" s="1">
        <f t="shared" si="4"/>
        <v>88.199999999999989</v>
      </c>
      <c r="Q28" s="1">
        <f t="shared" si="5"/>
        <v>190</v>
      </c>
    </row>
    <row r="29" spans="1:17" x14ac:dyDescent="0.25">
      <c r="A29" s="1">
        <v>8</v>
      </c>
      <c r="B29" s="1">
        <v>231</v>
      </c>
      <c r="C29" t="s">
        <v>252</v>
      </c>
      <c r="D29" t="s">
        <v>56</v>
      </c>
      <c r="E29" s="1" t="s">
        <v>512</v>
      </c>
      <c r="F29" s="1">
        <v>31</v>
      </c>
      <c r="G29" s="1">
        <v>166</v>
      </c>
      <c r="H29" s="1">
        <v>301</v>
      </c>
      <c r="I29" s="1">
        <v>248.9</v>
      </c>
      <c r="J29" s="1">
        <v>29.8</v>
      </c>
      <c r="K29" s="1">
        <v>9.3000000000000007</v>
      </c>
      <c r="L29" s="1">
        <f t="shared" si="0"/>
        <v>269</v>
      </c>
      <c r="M29" s="1">
        <f t="shared" si="1"/>
        <v>-2.6999999999999993</v>
      </c>
      <c r="N29" s="1">
        <f t="shared" si="2"/>
        <v>4</v>
      </c>
      <c r="O29" s="1">
        <f t="shared" si="3"/>
        <v>8</v>
      </c>
      <c r="P29" s="1">
        <f t="shared" si="4"/>
        <v>89.4</v>
      </c>
      <c r="Q29" s="1">
        <f t="shared" si="5"/>
        <v>182.20000000000002</v>
      </c>
    </row>
    <row r="30" spans="1:17" x14ac:dyDescent="0.25">
      <c r="A30" s="1">
        <v>8</v>
      </c>
      <c r="B30" s="1">
        <v>218</v>
      </c>
      <c r="C30" t="s">
        <v>243</v>
      </c>
      <c r="D30" t="s">
        <v>25</v>
      </c>
      <c r="E30" s="1" t="s">
        <v>512</v>
      </c>
      <c r="F30" s="1">
        <v>24</v>
      </c>
      <c r="G30" s="1">
        <v>116</v>
      </c>
      <c r="H30" s="1">
        <v>325</v>
      </c>
      <c r="I30" s="1">
        <v>238.6</v>
      </c>
      <c r="J30" s="1">
        <v>36.9</v>
      </c>
      <c r="K30" s="1">
        <v>4</v>
      </c>
      <c r="L30" s="1">
        <f t="shared" si="0"/>
        <v>282</v>
      </c>
      <c r="M30" s="1">
        <f t="shared" si="1"/>
        <v>-8</v>
      </c>
      <c r="N30" s="1">
        <f t="shared" si="2"/>
        <v>11</v>
      </c>
      <c r="O30" s="1">
        <f t="shared" si="3"/>
        <v>22</v>
      </c>
      <c r="P30" s="1">
        <f t="shared" si="4"/>
        <v>110.69999999999999</v>
      </c>
      <c r="Q30" s="1">
        <f t="shared" si="5"/>
        <v>177.3</v>
      </c>
    </row>
    <row r="31" spans="1:17" x14ac:dyDescent="0.25">
      <c r="A31" s="1">
        <v>9</v>
      </c>
      <c r="B31" s="1">
        <v>257</v>
      </c>
      <c r="C31" t="s">
        <v>270</v>
      </c>
      <c r="D31" t="s">
        <v>77</v>
      </c>
      <c r="E31" s="1" t="s">
        <v>512</v>
      </c>
      <c r="F31" s="1">
        <v>22</v>
      </c>
      <c r="G31" s="1">
        <v>191</v>
      </c>
      <c r="H31" s="1">
        <v>342</v>
      </c>
      <c r="I31" s="1">
        <v>269.89999999999998</v>
      </c>
      <c r="J31" s="1">
        <v>32.200000000000003</v>
      </c>
      <c r="K31" s="1">
        <v>7.3</v>
      </c>
      <c r="L31" s="1">
        <f t="shared" si="0"/>
        <v>243</v>
      </c>
      <c r="M31" s="1">
        <f t="shared" si="1"/>
        <v>-4.7</v>
      </c>
      <c r="N31" s="1">
        <f t="shared" si="2"/>
        <v>13</v>
      </c>
      <c r="O31" s="1">
        <f t="shared" si="3"/>
        <v>26</v>
      </c>
      <c r="P31" s="1">
        <f t="shared" si="4"/>
        <v>96.600000000000009</v>
      </c>
      <c r="Q31" s="1">
        <f t="shared" si="5"/>
        <v>163</v>
      </c>
    </row>
    <row r="32" spans="1:17" x14ac:dyDescent="0.25">
      <c r="A32" s="1">
        <v>9</v>
      </c>
      <c r="B32" s="1">
        <v>240</v>
      </c>
      <c r="C32" t="s">
        <v>258</v>
      </c>
      <c r="D32" t="s">
        <v>103</v>
      </c>
      <c r="E32" s="1" t="s">
        <v>512</v>
      </c>
      <c r="F32" s="1">
        <v>33</v>
      </c>
      <c r="G32" s="1">
        <v>119</v>
      </c>
      <c r="H32" s="1">
        <v>297</v>
      </c>
      <c r="I32" s="1">
        <v>255.8</v>
      </c>
      <c r="J32" s="1">
        <v>34.299999999999997</v>
      </c>
      <c r="K32" s="1">
        <v>8.5</v>
      </c>
      <c r="L32" s="1">
        <f t="shared" si="0"/>
        <v>260</v>
      </c>
      <c r="M32" s="1">
        <f t="shared" si="1"/>
        <v>-3.5</v>
      </c>
      <c r="N32" s="1">
        <f t="shared" si="2"/>
        <v>2</v>
      </c>
      <c r="O32" s="1">
        <f t="shared" si="3"/>
        <v>4</v>
      </c>
      <c r="P32" s="1">
        <f t="shared" si="4"/>
        <v>102.89999999999999</v>
      </c>
      <c r="Q32" s="1">
        <f t="shared" si="5"/>
        <v>154.10000000000002</v>
      </c>
    </row>
    <row r="33" spans="1:17" x14ac:dyDescent="0.25">
      <c r="A33" s="1">
        <v>8</v>
      </c>
      <c r="B33" s="1">
        <v>294</v>
      </c>
      <c r="C33" t="s">
        <v>294</v>
      </c>
      <c r="D33" t="s">
        <v>40</v>
      </c>
      <c r="E33" s="1" t="s">
        <v>512</v>
      </c>
      <c r="F33" s="1">
        <v>24</v>
      </c>
      <c r="G33" s="1">
        <v>157</v>
      </c>
      <c r="H33" s="1">
        <v>365</v>
      </c>
      <c r="I33" s="1">
        <v>290.8</v>
      </c>
      <c r="J33" s="1">
        <v>41.3</v>
      </c>
      <c r="K33" s="1">
        <v>9.1999999999999993</v>
      </c>
      <c r="L33" s="1">
        <f t="shared" si="0"/>
        <v>206</v>
      </c>
      <c r="M33" s="1">
        <f t="shared" si="1"/>
        <v>-2.8000000000000007</v>
      </c>
      <c r="N33" s="1">
        <f t="shared" si="2"/>
        <v>11</v>
      </c>
      <c r="O33" s="1">
        <f t="shared" si="3"/>
        <v>22</v>
      </c>
      <c r="P33" s="1">
        <f t="shared" si="4"/>
        <v>123.89999999999999</v>
      </c>
      <c r="Q33" s="1">
        <f t="shared" si="5"/>
        <v>98.500000000000014</v>
      </c>
    </row>
    <row r="34" spans="1:17" x14ac:dyDescent="0.25">
      <c r="A34" s="1">
        <v>8</v>
      </c>
      <c r="B34" s="1">
        <v>340</v>
      </c>
      <c r="C34" t="s">
        <v>326</v>
      </c>
      <c r="D34" t="s">
        <v>15</v>
      </c>
      <c r="E34" s="1" t="s">
        <v>512</v>
      </c>
      <c r="F34" s="1">
        <v>27</v>
      </c>
      <c r="G34" s="1">
        <v>236</v>
      </c>
      <c r="H34" s="1">
        <v>347</v>
      </c>
      <c r="I34" s="1">
        <v>309.5</v>
      </c>
      <c r="J34" s="1">
        <v>29.6</v>
      </c>
      <c r="K34" s="1">
        <v>5.4</v>
      </c>
      <c r="L34" s="1">
        <f t="shared" ref="L34:L70" si="6">500-B34</f>
        <v>160</v>
      </c>
      <c r="M34" s="1">
        <f t="shared" ref="M34:M70" si="7">K34-12</f>
        <v>-6.6</v>
      </c>
      <c r="N34" s="1">
        <f t="shared" ref="N34:N70" si="8">35-F34</f>
        <v>8</v>
      </c>
      <c r="O34" s="1">
        <f t="shared" ref="O34:O65" si="9">N34*2</f>
        <v>16</v>
      </c>
      <c r="P34" s="1">
        <f t="shared" ref="P34:P70" si="10">J34*3</f>
        <v>88.800000000000011</v>
      </c>
      <c r="Q34" s="1">
        <f t="shared" ref="Q34:Q65" si="11">L34+(M34*2)+O34-P34</f>
        <v>74</v>
      </c>
    </row>
    <row r="35" spans="1:17" x14ac:dyDescent="0.25">
      <c r="A35" s="1">
        <v>8</v>
      </c>
      <c r="B35" s="1">
        <v>320</v>
      </c>
      <c r="C35" t="s">
        <v>310</v>
      </c>
      <c r="D35" t="s">
        <v>28</v>
      </c>
      <c r="E35" s="1" t="s">
        <v>512</v>
      </c>
      <c r="F35" s="1">
        <v>24</v>
      </c>
      <c r="G35" s="1">
        <v>142</v>
      </c>
      <c r="H35" s="1">
        <v>377</v>
      </c>
      <c r="I35" s="1">
        <v>313.2</v>
      </c>
      <c r="J35" s="1">
        <v>38.1</v>
      </c>
      <c r="K35" s="1">
        <v>3.8</v>
      </c>
      <c r="L35" s="1">
        <f t="shared" si="6"/>
        <v>180</v>
      </c>
      <c r="M35" s="1">
        <f t="shared" si="7"/>
        <v>-8.1999999999999993</v>
      </c>
      <c r="N35" s="1">
        <f t="shared" si="8"/>
        <v>11</v>
      </c>
      <c r="O35" s="1">
        <f t="shared" si="9"/>
        <v>22</v>
      </c>
      <c r="P35" s="1">
        <f t="shared" si="10"/>
        <v>114.30000000000001</v>
      </c>
      <c r="Q35" s="1">
        <f t="shared" si="11"/>
        <v>71.299999999999983</v>
      </c>
    </row>
    <row r="36" spans="1:17" x14ac:dyDescent="0.25">
      <c r="A36" s="1">
        <v>9</v>
      </c>
      <c r="B36" s="1">
        <v>332</v>
      </c>
      <c r="C36" t="s">
        <v>319</v>
      </c>
      <c r="D36" t="s">
        <v>19</v>
      </c>
      <c r="E36" s="1" t="s">
        <v>512</v>
      </c>
      <c r="F36" s="1">
        <v>24</v>
      </c>
      <c r="G36" s="1">
        <v>176</v>
      </c>
      <c r="H36" s="1">
        <v>398</v>
      </c>
      <c r="I36" s="1">
        <v>317.39999999999998</v>
      </c>
      <c r="J36" s="1">
        <v>35</v>
      </c>
      <c r="K36" s="1">
        <v>2.4</v>
      </c>
      <c r="L36" s="1">
        <f t="shared" si="6"/>
        <v>168</v>
      </c>
      <c r="M36" s="1">
        <f t="shared" si="7"/>
        <v>-9.6</v>
      </c>
      <c r="N36" s="1">
        <f t="shared" si="8"/>
        <v>11</v>
      </c>
      <c r="O36" s="1">
        <f t="shared" si="9"/>
        <v>22</v>
      </c>
      <c r="P36" s="1">
        <f t="shared" si="10"/>
        <v>105</v>
      </c>
      <c r="Q36" s="1">
        <f t="shared" si="11"/>
        <v>65.800000000000011</v>
      </c>
    </row>
    <row r="37" spans="1:17" x14ac:dyDescent="0.25">
      <c r="A37" s="1">
        <v>9</v>
      </c>
      <c r="B37" s="1">
        <v>394</v>
      </c>
      <c r="C37" t="s">
        <v>376</v>
      </c>
      <c r="D37" t="s">
        <v>28</v>
      </c>
      <c r="E37" s="1" t="s">
        <v>512</v>
      </c>
      <c r="F37" s="1">
        <v>27</v>
      </c>
      <c r="G37" s="1">
        <v>301</v>
      </c>
      <c r="H37" s="1">
        <v>349</v>
      </c>
      <c r="I37" s="1">
        <v>326.60000000000002</v>
      </c>
      <c r="J37" s="1">
        <v>15.4</v>
      </c>
      <c r="K37" s="1">
        <v>4.0999999999999996</v>
      </c>
      <c r="L37" s="1">
        <f t="shared" si="6"/>
        <v>106</v>
      </c>
      <c r="M37" s="1">
        <f t="shared" si="7"/>
        <v>-7.9</v>
      </c>
      <c r="N37" s="1">
        <f t="shared" si="8"/>
        <v>8</v>
      </c>
      <c r="O37" s="1">
        <f t="shared" si="9"/>
        <v>16</v>
      </c>
      <c r="P37" s="1">
        <f t="shared" si="10"/>
        <v>46.2</v>
      </c>
      <c r="Q37" s="1">
        <f t="shared" si="11"/>
        <v>60</v>
      </c>
    </row>
    <row r="38" spans="1:17" x14ac:dyDescent="0.25">
      <c r="A38" s="1">
        <v>9</v>
      </c>
      <c r="B38" s="1">
        <v>291</v>
      </c>
      <c r="C38" t="s">
        <v>292</v>
      </c>
      <c r="D38" t="s">
        <v>9</v>
      </c>
      <c r="E38" s="1" t="s">
        <v>512</v>
      </c>
      <c r="F38" s="1">
        <v>24</v>
      </c>
      <c r="G38" s="1">
        <v>129</v>
      </c>
      <c r="H38" s="1">
        <v>375</v>
      </c>
      <c r="I38" s="1">
        <v>280.39999999999998</v>
      </c>
      <c r="J38" s="1">
        <v>52.4</v>
      </c>
      <c r="K38" s="1">
        <v>2.5</v>
      </c>
      <c r="L38" s="1">
        <f t="shared" si="6"/>
        <v>209</v>
      </c>
      <c r="M38" s="1">
        <f t="shared" si="7"/>
        <v>-9.5</v>
      </c>
      <c r="N38" s="1">
        <f t="shared" si="8"/>
        <v>11</v>
      </c>
      <c r="O38" s="1">
        <f t="shared" si="9"/>
        <v>22</v>
      </c>
      <c r="P38" s="1">
        <f t="shared" si="10"/>
        <v>157.19999999999999</v>
      </c>
      <c r="Q38" s="1">
        <f t="shared" si="11"/>
        <v>54.800000000000011</v>
      </c>
    </row>
    <row r="39" spans="1:17" x14ac:dyDescent="0.25">
      <c r="A39" s="1">
        <v>9</v>
      </c>
      <c r="B39" s="1">
        <v>435</v>
      </c>
      <c r="C39" t="s">
        <v>411</v>
      </c>
      <c r="D39" t="s">
        <v>118</v>
      </c>
      <c r="E39" s="1" t="s">
        <v>512</v>
      </c>
      <c r="F39" s="1">
        <v>21</v>
      </c>
      <c r="G39" s="1">
        <v>301</v>
      </c>
      <c r="H39" s="1">
        <v>350</v>
      </c>
      <c r="I39" s="1">
        <v>338.4</v>
      </c>
      <c r="J39" s="1">
        <v>6.8</v>
      </c>
      <c r="K39" s="1">
        <v>0.8</v>
      </c>
      <c r="L39" s="1">
        <f t="shared" si="6"/>
        <v>65</v>
      </c>
      <c r="M39" s="1">
        <f t="shared" si="7"/>
        <v>-11.2</v>
      </c>
      <c r="N39" s="1">
        <f t="shared" si="8"/>
        <v>14</v>
      </c>
      <c r="O39" s="1">
        <f t="shared" si="9"/>
        <v>28</v>
      </c>
      <c r="P39" s="1">
        <f t="shared" si="10"/>
        <v>20.399999999999999</v>
      </c>
      <c r="Q39" s="1">
        <f t="shared" si="11"/>
        <v>50.199999999999996</v>
      </c>
    </row>
    <row r="40" spans="1:17" x14ac:dyDescent="0.25">
      <c r="A40" s="1">
        <v>9</v>
      </c>
      <c r="B40" s="1">
        <v>310</v>
      </c>
      <c r="C40" t="s">
        <v>306</v>
      </c>
      <c r="D40" t="s">
        <v>15</v>
      </c>
      <c r="E40" s="1" t="s">
        <v>512</v>
      </c>
      <c r="F40" s="1">
        <v>30</v>
      </c>
      <c r="G40" s="1">
        <v>111</v>
      </c>
      <c r="H40" s="1">
        <v>432</v>
      </c>
      <c r="I40" s="1">
        <v>311.60000000000002</v>
      </c>
      <c r="J40" s="1">
        <v>46.9</v>
      </c>
      <c r="K40" s="1">
        <v>4.5999999999999996</v>
      </c>
      <c r="L40" s="1">
        <f t="shared" si="6"/>
        <v>190</v>
      </c>
      <c r="M40" s="1">
        <f t="shared" si="7"/>
        <v>-7.4</v>
      </c>
      <c r="N40" s="1">
        <f t="shared" si="8"/>
        <v>5</v>
      </c>
      <c r="O40" s="1">
        <f t="shared" si="9"/>
        <v>10</v>
      </c>
      <c r="P40" s="1">
        <f t="shared" si="10"/>
        <v>140.69999999999999</v>
      </c>
      <c r="Q40" s="1">
        <f t="shared" si="11"/>
        <v>44.5</v>
      </c>
    </row>
    <row r="41" spans="1:17" x14ac:dyDescent="0.25">
      <c r="A41" s="1">
        <v>9</v>
      </c>
      <c r="B41" s="1">
        <v>427</v>
      </c>
      <c r="C41" t="s">
        <v>404</v>
      </c>
      <c r="D41" t="s">
        <v>68</v>
      </c>
      <c r="E41" s="1" t="s">
        <v>512</v>
      </c>
      <c r="F41" s="1">
        <v>28</v>
      </c>
      <c r="G41" s="1">
        <v>232</v>
      </c>
      <c r="H41" s="1">
        <v>365</v>
      </c>
      <c r="I41" s="1">
        <v>341.3</v>
      </c>
      <c r="J41" s="1">
        <v>14.7</v>
      </c>
      <c r="K41" s="1">
        <v>11.3</v>
      </c>
      <c r="L41" s="1">
        <f t="shared" si="6"/>
        <v>73</v>
      </c>
      <c r="M41" s="1">
        <f t="shared" si="7"/>
        <v>-0.69999999999999929</v>
      </c>
      <c r="N41" s="1">
        <f t="shared" si="8"/>
        <v>7</v>
      </c>
      <c r="O41" s="1">
        <f t="shared" si="9"/>
        <v>14</v>
      </c>
      <c r="P41" s="1">
        <f t="shared" si="10"/>
        <v>44.099999999999994</v>
      </c>
      <c r="Q41" s="1">
        <f t="shared" si="11"/>
        <v>41.5</v>
      </c>
    </row>
    <row r="42" spans="1:17" x14ac:dyDescent="0.25">
      <c r="A42" s="1">
        <v>6</v>
      </c>
      <c r="B42" s="1">
        <v>349</v>
      </c>
      <c r="C42" t="s">
        <v>334</v>
      </c>
      <c r="D42" t="s">
        <v>65</v>
      </c>
      <c r="E42" s="1" t="s">
        <v>512</v>
      </c>
      <c r="F42" s="1">
        <v>23</v>
      </c>
      <c r="G42" s="1">
        <v>165</v>
      </c>
      <c r="H42" s="1">
        <v>351</v>
      </c>
      <c r="I42" s="1">
        <v>289.89999999999998</v>
      </c>
      <c r="J42" s="1">
        <v>38.799999999999997</v>
      </c>
      <c r="K42" s="1">
        <v>3.4</v>
      </c>
      <c r="L42" s="1">
        <f t="shared" si="6"/>
        <v>151</v>
      </c>
      <c r="M42" s="1">
        <f t="shared" si="7"/>
        <v>-8.6</v>
      </c>
      <c r="N42" s="1">
        <f t="shared" si="8"/>
        <v>12</v>
      </c>
      <c r="O42" s="1">
        <f t="shared" si="9"/>
        <v>24</v>
      </c>
      <c r="P42" s="1">
        <f t="shared" si="10"/>
        <v>116.39999999999999</v>
      </c>
      <c r="Q42" s="1">
        <f t="shared" si="11"/>
        <v>41.40000000000002</v>
      </c>
    </row>
    <row r="43" spans="1:17" x14ac:dyDescent="0.25">
      <c r="A43" s="1">
        <v>9</v>
      </c>
      <c r="B43" s="1">
        <v>382</v>
      </c>
      <c r="C43" t="s">
        <v>364</v>
      </c>
      <c r="D43" t="s">
        <v>54</v>
      </c>
      <c r="E43" s="1" t="s">
        <v>512</v>
      </c>
      <c r="F43" s="1">
        <v>23</v>
      </c>
      <c r="G43" s="1">
        <v>288</v>
      </c>
      <c r="H43" s="1">
        <v>388</v>
      </c>
      <c r="I43" s="1">
        <v>336.4</v>
      </c>
      <c r="J43" s="1">
        <v>28.5</v>
      </c>
      <c r="K43" s="1">
        <v>2.1</v>
      </c>
      <c r="L43" s="1">
        <f t="shared" si="6"/>
        <v>118</v>
      </c>
      <c r="M43" s="1">
        <f t="shared" si="7"/>
        <v>-9.9</v>
      </c>
      <c r="N43" s="1">
        <f t="shared" si="8"/>
        <v>12</v>
      </c>
      <c r="O43" s="1">
        <f t="shared" si="9"/>
        <v>24</v>
      </c>
      <c r="P43" s="1">
        <f t="shared" si="10"/>
        <v>85.5</v>
      </c>
      <c r="Q43" s="1">
        <f t="shared" si="11"/>
        <v>36.700000000000003</v>
      </c>
    </row>
    <row r="44" spans="1:17" x14ac:dyDescent="0.25">
      <c r="A44" s="1">
        <v>9</v>
      </c>
      <c r="B44" s="1">
        <v>363</v>
      </c>
      <c r="C44" t="s">
        <v>346</v>
      </c>
      <c r="D44" t="s">
        <v>81</v>
      </c>
      <c r="E44" s="1" t="s">
        <v>512</v>
      </c>
      <c r="F44" s="1">
        <v>23</v>
      </c>
      <c r="G44" s="1">
        <v>178</v>
      </c>
      <c r="H44" s="1">
        <v>383</v>
      </c>
      <c r="I44" s="1">
        <v>334.4</v>
      </c>
      <c r="J44" s="1">
        <v>35</v>
      </c>
      <c r="K44" s="1">
        <v>0</v>
      </c>
      <c r="L44" s="1">
        <f t="shared" si="6"/>
        <v>137</v>
      </c>
      <c r="M44" s="1">
        <f t="shared" si="7"/>
        <v>-12</v>
      </c>
      <c r="N44" s="1">
        <f t="shared" si="8"/>
        <v>12</v>
      </c>
      <c r="O44" s="1">
        <f t="shared" si="9"/>
        <v>24</v>
      </c>
      <c r="P44" s="1">
        <f t="shared" si="10"/>
        <v>105</v>
      </c>
      <c r="Q44" s="1">
        <f t="shared" si="11"/>
        <v>32</v>
      </c>
    </row>
    <row r="45" spans="1:17" x14ac:dyDescent="0.25">
      <c r="A45" s="1">
        <v>8</v>
      </c>
      <c r="B45" s="1">
        <v>346</v>
      </c>
      <c r="C45" t="s">
        <v>331</v>
      </c>
      <c r="D45" t="s">
        <v>63</v>
      </c>
      <c r="E45" s="1" t="s">
        <v>512</v>
      </c>
      <c r="F45" s="1">
        <v>34</v>
      </c>
      <c r="G45" s="1">
        <v>192</v>
      </c>
      <c r="H45" s="1">
        <v>370</v>
      </c>
      <c r="I45" s="1">
        <v>308.10000000000002</v>
      </c>
      <c r="J45" s="1">
        <v>40.4</v>
      </c>
      <c r="K45" s="1">
        <v>9</v>
      </c>
      <c r="L45" s="1">
        <f t="shared" si="6"/>
        <v>154</v>
      </c>
      <c r="M45" s="1">
        <f t="shared" si="7"/>
        <v>-3</v>
      </c>
      <c r="N45" s="1">
        <f t="shared" si="8"/>
        <v>1</v>
      </c>
      <c r="O45" s="1">
        <f t="shared" si="9"/>
        <v>2</v>
      </c>
      <c r="P45" s="1">
        <f t="shared" si="10"/>
        <v>121.19999999999999</v>
      </c>
      <c r="Q45" s="1">
        <f t="shared" si="11"/>
        <v>28.800000000000011</v>
      </c>
    </row>
    <row r="46" spans="1:17" x14ac:dyDescent="0.25">
      <c r="A46" s="1">
        <v>8</v>
      </c>
      <c r="B46" s="1">
        <v>380</v>
      </c>
      <c r="C46" t="s">
        <v>362</v>
      </c>
      <c r="D46" t="s">
        <v>56</v>
      </c>
      <c r="E46" s="1" t="s">
        <v>512</v>
      </c>
      <c r="F46" s="1">
        <v>29</v>
      </c>
      <c r="G46" s="1">
        <v>196</v>
      </c>
      <c r="H46" s="1">
        <v>367</v>
      </c>
      <c r="I46" s="1">
        <v>328.4</v>
      </c>
      <c r="J46" s="1">
        <v>30</v>
      </c>
      <c r="K46" s="1">
        <v>4.3</v>
      </c>
      <c r="L46" s="1">
        <f t="shared" si="6"/>
        <v>120</v>
      </c>
      <c r="M46" s="1">
        <f t="shared" si="7"/>
        <v>-7.7</v>
      </c>
      <c r="N46" s="1">
        <f t="shared" si="8"/>
        <v>6</v>
      </c>
      <c r="O46" s="1">
        <f t="shared" si="9"/>
        <v>12</v>
      </c>
      <c r="P46" s="1">
        <f t="shared" si="10"/>
        <v>90</v>
      </c>
      <c r="Q46" s="1">
        <f t="shared" si="11"/>
        <v>26.599999999999994</v>
      </c>
    </row>
    <row r="47" spans="1:17" x14ac:dyDescent="0.25">
      <c r="A47" s="1">
        <v>8</v>
      </c>
      <c r="B47" s="1">
        <v>374</v>
      </c>
      <c r="C47" t="s">
        <v>357</v>
      </c>
      <c r="D47" t="s">
        <v>38</v>
      </c>
      <c r="E47" s="1" t="s">
        <v>512</v>
      </c>
      <c r="F47" s="1">
        <v>26</v>
      </c>
      <c r="G47" s="1">
        <v>208</v>
      </c>
      <c r="H47" s="1">
        <v>368</v>
      </c>
      <c r="I47" s="1">
        <v>321.89999999999998</v>
      </c>
      <c r="J47" s="1">
        <v>37.4</v>
      </c>
      <c r="K47" s="1">
        <v>6</v>
      </c>
      <c r="L47" s="1">
        <f t="shared" si="6"/>
        <v>126</v>
      </c>
      <c r="M47" s="1">
        <f t="shared" si="7"/>
        <v>-6</v>
      </c>
      <c r="N47" s="1">
        <f t="shared" si="8"/>
        <v>9</v>
      </c>
      <c r="O47" s="1">
        <f t="shared" si="9"/>
        <v>18</v>
      </c>
      <c r="P47" s="1">
        <f t="shared" si="10"/>
        <v>112.19999999999999</v>
      </c>
      <c r="Q47" s="1">
        <f t="shared" si="11"/>
        <v>19.800000000000011</v>
      </c>
    </row>
    <row r="48" spans="1:17" x14ac:dyDescent="0.25">
      <c r="A48" s="1">
        <v>8</v>
      </c>
      <c r="B48" s="1">
        <v>362</v>
      </c>
      <c r="C48" t="s">
        <v>345</v>
      </c>
      <c r="D48" t="s">
        <v>68</v>
      </c>
      <c r="E48" s="1" t="s">
        <v>512</v>
      </c>
      <c r="F48" s="1">
        <v>24</v>
      </c>
      <c r="G48" s="1">
        <v>223</v>
      </c>
      <c r="H48" s="1">
        <v>406</v>
      </c>
      <c r="I48" s="1">
        <v>332.5</v>
      </c>
      <c r="J48" s="1">
        <v>42.2</v>
      </c>
      <c r="K48" s="1">
        <v>4.9000000000000004</v>
      </c>
      <c r="L48" s="1">
        <f t="shared" si="6"/>
        <v>138</v>
      </c>
      <c r="M48" s="1">
        <f t="shared" si="7"/>
        <v>-7.1</v>
      </c>
      <c r="N48" s="1">
        <f t="shared" si="8"/>
        <v>11</v>
      </c>
      <c r="O48" s="1">
        <f t="shared" si="9"/>
        <v>22</v>
      </c>
      <c r="P48" s="1">
        <f t="shared" si="10"/>
        <v>126.60000000000001</v>
      </c>
      <c r="Q48" s="1">
        <f t="shared" si="11"/>
        <v>19.200000000000003</v>
      </c>
    </row>
    <row r="49" spans="1:17" x14ac:dyDescent="0.25">
      <c r="A49" s="1">
        <v>7</v>
      </c>
      <c r="B49" s="1">
        <v>354</v>
      </c>
      <c r="C49" t="s">
        <v>338</v>
      </c>
      <c r="D49" t="s">
        <v>85</v>
      </c>
      <c r="E49" s="1" t="s">
        <v>512</v>
      </c>
      <c r="F49" s="1">
        <v>28</v>
      </c>
      <c r="G49" s="1">
        <v>236</v>
      </c>
      <c r="H49" s="1">
        <v>385</v>
      </c>
      <c r="I49" s="1">
        <v>314.2</v>
      </c>
      <c r="J49" s="1">
        <v>44.8</v>
      </c>
      <c r="K49" s="1">
        <v>6.4</v>
      </c>
      <c r="L49" s="1">
        <f t="shared" si="6"/>
        <v>146</v>
      </c>
      <c r="M49" s="1">
        <f t="shared" si="7"/>
        <v>-5.6</v>
      </c>
      <c r="N49" s="1">
        <f t="shared" si="8"/>
        <v>7</v>
      </c>
      <c r="O49" s="1">
        <f t="shared" si="9"/>
        <v>14</v>
      </c>
      <c r="P49" s="1">
        <f t="shared" si="10"/>
        <v>134.39999999999998</v>
      </c>
      <c r="Q49" s="1">
        <f t="shared" si="11"/>
        <v>14.400000000000034</v>
      </c>
    </row>
    <row r="50" spans="1:17" x14ac:dyDescent="0.25">
      <c r="A50" s="1">
        <v>7</v>
      </c>
      <c r="B50" s="1">
        <v>353</v>
      </c>
      <c r="C50" t="s">
        <v>337</v>
      </c>
      <c r="D50" t="s">
        <v>15</v>
      </c>
      <c r="E50" s="1" t="s">
        <v>512</v>
      </c>
      <c r="F50" s="1">
        <v>29</v>
      </c>
      <c r="G50" s="1">
        <v>174</v>
      </c>
      <c r="H50" s="1">
        <v>390</v>
      </c>
      <c r="I50" s="1">
        <v>327.60000000000002</v>
      </c>
      <c r="J50" s="1">
        <v>46.2</v>
      </c>
      <c r="K50" s="1">
        <v>6.4</v>
      </c>
      <c r="L50" s="1">
        <f t="shared" si="6"/>
        <v>147</v>
      </c>
      <c r="M50" s="1">
        <f t="shared" si="7"/>
        <v>-5.6</v>
      </c>
      <c r="N50" s="1">
        <f t="shared" si="8"/>
        <v>6</v>
      </c>
      <c r="O50" s="1">
        <f t="shared" si="9"/>
        <v>12</v>
      </c>
      <c r="P50" s="1">
        <f t="shared" si="10"/>
        <v>138.60000000000002</v>
      </c>
      <c r="Q50" s="1">
        <f t="shared" si="11"/>
        <v>9.1999999999999886</v>
      </c>
    </row>
    <row r="51" spans="1:17" x14ac:dyDescent="0.25">
      <c r="A51" s="1">
        <v>9</v>
      </c>
      <c r="B51" s="1">
        <v>414</v>
      </c>
      <c r="C51" t="s">
        <v>393</v>
      </c>
      <c r="D51" t="s">
        <v>85</v>
      </c>
      <c r="E51" s="1" t="s">
        <v>512</v>
      </c>
      <c r="F51" s="1">
        <v>23</v>
      </c>
      <c r="G51" s="1">
        <v>319</v>
      </c>
      <c r="H51" s="1">
        <v>385</v>
      </c>
      <c r="I51" s="1">
        <v>356</v>
      </c>
      <c r="J51" s="1">
        <v>26.5</v>
      </c>
      <c r="K51" s="1">
        <v>0.9</v>
      </c>
      <c r="L51" s="1">
        <f t="shared" si="6"/>
        <v>86</v>
      </c>
      <c r="M51" s="1">
        <f t="shared" si="7"/>
        <v>-11.1</v>
      </c>
      <c r="N51" s="1">
        <f t="shared" si="8"/>
        <v>12</v>
      </c>
      <c r="O51" s="1">
        <f t="shared" si="9"/>
        <v>24</v>
      </c>
      <c r="P51" s="1">
        <f t="shared" si="10"/>
        <v>79.5</v>
      </c>
      <c r="Q51" s="1">
        <f t="shared" si="11"/>
        <v>8.2999999999999972</v>
      </c>
    </row>
    <row r="52" spans="1:17" x14ac:dyDescent="0.25">
      <c r="A52" s="1">
        <v>8</v>
      </c>
      <c r="B52" s="1">
        <v>420</v>
      </c>
      <c r="C52" t="s">
        <v>398</v>
      </c>
      <c r="D52" t="s">
        <v>23</v>
      </c>
      <c r="E52" s="1" t="s">
        <v>512</v>
      </c>
      <c r="F52" s="1">
        <v>26</v>
      </c>
      <c r="G52" s="1">
        <v>272</v>
      </c>
      <c r="H52" s="1">
        <v>372</v>
      </c>
      <c r="I52" s="1">
        <v>337</v>
      </c>
      <c r="J52" s="1">
        <v>26.1</v>
      </c>
      <c r="K52" s="1">
        <v>5.2</v>
      </c>
      <c r="L52" s="1">
        <f t="shared" si="6"/>
        <v>80</v>
      </c>
      <c r="M52" s="1">
        <f t="shared" si="7"/>
        <v>-6.8</v>
      </c>
      <c r="N52" s="1">
        <f t="shared" si="8"/>
        <v>9</v>
      </c>
      <c r="O52" s="1">
        <f t="shared" si="9"/>
        <v>18</v>
      </c>
      <c r="P52" s="1">
        <f t="shared" si="10"/>
        <v>78.300000000000011</v>
      </c>
      <c r="Q52" s="1">
        <f t="shared" si="11"/>
        <v>6.0999999999999943</v>
      </c>
    </row>
    <row r="53" spans="1:17" x14ac:dyDescent="0.25">
      <c r="A53" s="1">
        <v>8</v>
      </c>
      <c r="B53" s="1">
        <v>373</v>
      </c>
      <c r="C53" t="s">
        <v>356</v>
      </c>
      <c r="D53" t="s">
        <v>118</v>
      </c>
      <c r="E53" s="1" t="s">
        <v>512</v>
      </c>
      <c r="F53" s="1">
        <v>23</v>
      </c>
      <c r="G53" s="1">
        <v>236</v>
      </c>
      <c r="H53" s="1">
        <v>390</v>
      </c>
      <c r="I53" s="1">
        <v>335.3</v>
      </c>
      <c r="J53" s="1">
        <v>41.7</v>
      </c>
      <c r="K53" s="1">
        <v>1.5</v>
      </c>
      <c r="L53" s="1">
        <f t="shared" si="6"/>
        <v>127</v>
      </c>
      <c r="M53" s="1">
        <f t="shared" si="7"/>
        <v>-10.5</v>
      </c>
      <c r="N53" s="1">
        <f t="shared" si="8"/>
        <v>12</v>
      </c>
      <c r="O53" s="1">
        <f t="shared" si="9"/>
        <v>24</v>
      </c>
      <c r="P53" s="1">
        <f t="shared" si="10"/>
        <v>125.10000000000001</v>
      </c>
      <c r="Q53" s="1">
        <f t="shared" si="11"/>
        <v>4.8999999999999915</v>
      </c>
    </row>
    <row r="54" spans="1:17" x14ac:dyDescent="0.25">
      <c r="A54" s="1">
        <v>8</v>
      </c>
      <c r="B54" s="1">
        <v>365</v>
      </c>
      <c r="C54" t="s">
        <v>348</v>
      </c>
      <c r="D54" t="s">
        <v>13</v>
      </c>
      <c r="E54" s="1" t="s">
        <v>512</v>
      </c>
      <c r="F54" s="1">
        <v>31</v>
      </c>
      <c r="G54" s="1">
        <v>163</v>
      </c>
      <c r="H54" s="1">
        <v>431</v>
      </c>
      <c r="I54" s="1">
        <v>337.1</v>
      </c>
      <c r="J54" s="1">
        <v>43.7</v>
      </c>
      <c r="K54" s="1">
        <v>5.5</v>
      </c>
      <c r="L54" s="1">
        <f t="shared" si="6"/>
        <v>135</v>
      </c>
      <c r="M54" s="1">
        <f t="shared" si="7"/>
        <v>-6.5</v>
      </c>
      <c r="N54" s="1">
        <f t="shared" si="8"/>
        <v>4</v>
      </c>
      <c r="O54" s="1">
        <f t="shared" si="9"/>
        <v>8</v>
      </c>
      <c r="P54" s="1">
        <f t="shared" si="10"/>
        <v>131.10000000000002</v>
      </c>
      <c r="Q54" s="1">
        <f t="shared" si="11"/>
        <v>-1.1000000000000227</v>
      </c>
    </row>
    <row r="55" spans="1:17" x14ac:dyDescent="0.25">
      <c r="A55" s="1">
        <v>8</v>
      </c>
      <c r="B55" s="1">
        <v>392</v>
      </c>
      <c r="C55" t="s">
        <v>374</v>
      </c>
      <c r="D55" t="s">
        <v>81</v>
      </c>
      <c r="E55" s="1" t="s">
        <v>512</v>
      </c>
      <c r="F55" s="1">
        <v>30</v>
      </c>
      <c r="G55" s="1">
        <v>299</v>
      </c>
      <c r="H55" s="1">
        <v>434</v>
      </c>
      <c r="I55" s="1">
        <v>353.4</v>
      </c>
      <c r="J55" s="1">
        <v>35.9</v>
      </c>
      <c r="K55" s="1">
        <v>5.5</v>
      </c>
      <c r="L55" s="1">
        <f t="shared" si="6"/>
        <v>108</v>
      </c>
      <c r="M55" s="1">
        <f t="shared" si="7"/>
        <v>-6.5</v>
      </c>
      <c r="N55" s="1">
        <f t="shared" si="8"/>
        <v>5</v>
      </c>
      <c r="O55" s="1">
        <f t="shared" si="9"/>
        <v>10</v>
      </c>
      <c r="P55" s="1">
        <f t="shared" si="10"/>
        <v>107.69999999999999</v>
      </c>
      <c r="Q55" s="1">
        <f t="shared" si="11"/>
        <v>-2.6999999999999886</v>
      </c>
    </row>
    <row r="56" spans="1:17" x14ac:dyDescent="0.25">
      <c r="A56" s="1">
        <v>8</v>
      </c>
      <c r="B56" s="1">
        <v>452</v>
      </c>
      <c r="C56" t="s">
        <v>427</v>
      </c>
      <c r="D56" t="s">
        <v>85</v>
      </c>
      <c r="E56" s="1" t="s">
        <v>512</v>
      </c>
      <c r="F56" s="1">
        <v>34</v>
      </c>
      <c r="G56" s="1">
        <v>268</v>
      </c>
      <c r="H56" s="1">
        <v>383</v>
      </c>
      <c r="I56" s="1">
        <v>349.6</v>
      </c>
      <c r="J56" s="1">
        <v>17.7</v>
      </c>
      <c r="K56" s="1">
        <v>4.8</v>
      </c>
      <c r="L56" s="1">
        <f t="shared" si="6"/>
        <v>48</v>
      </c>
      <c r="M56" s="1">
        <f t="shared" si="7"/>
        <v>-7.2</v>
      </c>
      <c r="N56" s="1">
        <f t="shared" si="8"/>
        <v>1</v>
      </c>
      <c r="O56" s="1">
        <f t="shared" si="9"/>
        <v>2</v>
      </c>
      <c r="P56" s="1">
        <f t="shared" si="10"/>
        <v>53.099999999999994</v>
      </c>
      <c r="Q56" s="1">
        <f t="shared" si="11"/>
        <v>-17.499999999999993</v>
      </c>
    </row>
    <row r="57" spans="1:17" x14ac:dyDescent="0.25">
      <c r="A57" s="1">
        <v>10</v>
      </c>
      <c r="B57" s="1">
        <v>527</v>
      </c>
      <c r="C57" t="s">
        <v>499</v>
      </c>
      <c r="D57" t="s">
        <v>28</v>
      </c>
      <c r="E57" s="1" t="s">
        <v>512</v>
      </c>
      <c r="F57" s="1">
        <v>22</v>
      </c>
      <c r="G57" s="1">
        <v>375</v>
      </c>
      <c r="H57" s="1">
        <v>382</v>
      </c>
      <c r="I57" s="1">
        <v>378.5</v>
      </c>
      <c r="J57" s="1">
        <v>3.5</v>
      </c>
      <c r="K57" s="1">
        <v>0.6</v>
      </c>
      <c r="L57" s="1">
        <f t="shared" si="6"/>
        <v>-27</v>
      </c>
      <c r="M57" s="1">
        <f t="shared" si="7"/>
        <v>-11.4</v>
      </c>
      <c r="N57" s="1">
        <f t="shared" si="8"/>
        <v>13</v>
      </c>
      <c r="O57" s="1">
        <f t="shared" si="9"/>
        <v>26</v>
      </c>
      <c r="P57" s="1">
        <f t="shared" si="10"/>
        <v>10.5</v>
      </c>
      <c r="Q57" s="1">
        <f t="shared" si="11"/>
        <v>-34.299999999999997</v>
      </c>
    </row>
    <row r="58" spans="1:17" x14ac:dyDescent="0.25">
      <c r="A58" s="1">
        <v>10</v>
      </c>
      <c r="B58" s="1">
        <v>490</v>
      </c>
      <c r="C58" t="s">
        <v>462</v>
      </c>
      <c r="D58" t="s">
        <v>11</v>
      </c>
      <c r="E58" s="1" t="s">
        <v>512</v>
      </c>
      <c r="F58" s="1">
        <v>23</v>
      </c>
      <c r="G58" s="1">
        <v>348</v>
      </c>
      <c r="H58" s="1">
        <v>387</v>
      </c>
      <c r="I58" s="1">
        <v>368.5</v>
      </c>
      <c r="J58" s="1">
        <v>17.2</v>
      </c>
      <c r="K58" s="1">
        <v>1.9</v>
      </c>
      <c r="L58" s="1">
        <f t="shared" si="6"/>
        <v>10</v>
      </c>
      <c r="M58" s="1">
        <f t="shared" si="7"/>
        <v>-10.1</v>
      </c>
      <c r="N58" s="1">
        <f t="shared" si="8"/>
        <v>12</v>
      </c>
      <c r="O58" s="1">
        <f t="shared" si="9"/>
        <v>24</v>
      </c>
      <c r="P58" s="1">
        <f t="shared" si="10"/>
        <v>51.599999999999994</v>
      </c>
      <c r="Q58" s="1">
        <f t="shared" si="11"/>
        <v>-37.799999999999997</v>
      </c>
    </row>
    <row r="59" spans="1:17" x14ac:dyDescent="0.25">
      <c r="A59" s="1">
        <v>10</v>
      </c>
      <c r="B59" s="1">
        <v>436</v>
      </c>
      <c r="C59" t="s">
        <v>412</v>
      </c>
      <c r="D59" t="s">
        <v>13</v>
      </c>
      <c r="E59" s="1" t="s">
        <v>512</v>
      </c>
      <c r="F59" s="1">
        <v>25</v>
      </c>
      <c r="G59" s="1">
        <v>268</v>
      </c>
      <c r="H59" s="1">
        <v>345</v>
      </c>
      <c r="I59" s="1">
        <v>294.7</v>
      </c>
      <c r="J59" s="1">
        <v>35.6</v>
      </c>
      <c r="K59" s="1">
        <v>2.8</v>
      </c>
      <c r="L59" s="1">
        <f t="shared" si="6"/>
        <v>64</v>
      </c>
      <c r="M59" s="1">
        <f t="shared" si="7"/>
        <v>-9.1999999999999993</v>
      </c>
      <c r="N59" s="1">
        <f t="shared" si="8"/>
        <v>10</v>
      </c>
      <c r="O59" s="1">
        <f t="shared" si="9"/>
        <v>20</v>
      </c>
      <c r="P59" s="1">
        <f t="shared" si="10"/>
        <v>106.80000000000001</v>
      </c>
      <c r="Q59" s="1">
        <f t="shared" si="11"/>
        <v>-41.200000000000017</v>
      </c>
    </row>
    <row r="60" spans="1:17" x14ac:dyDescent="0.25">
      <c r="A60" s="1">
        <v>10</v>
      </c>
      <c r="B60" s="1">
        <v>461</v>
      </c>
      <c r="C60" t="s">
        <v>435</v>
      </c>
      <c r="D60" t="s">
        <v>36</v>
      </c>
      <c r="E60" s="1" t="s">
        <v>512</v>
      </c>
      <c r="F60" s="1">
        <v>22</v>
      </c>
      <c r="G60" s="1">
        <v>286</v>
      </c>
      <c r="H60" s="1">
        <v>349</v>
      </c>
      <c r="I60" s="1">
        <v>327.7</v>
      </c>
      <c r="J60" s="1">
        <v>29.5</v>
      </c>
      <c r="K60" s="1">
        <v>1.1000000000000001</v>
      </c>
      <c r="L60" s="1">
        <f t="shared" si="6"/>
        <v>39</v>
      </c>
      <c r="M60" s="1">
        <f t="shared" si="7"/>
        <v>-10.9</v>
      </c>
      <c r="N60" s="1">
        <f t="shared" si="8"/>
        <v>13</v>
      </c>
      <c r="O60" s="1">
        <f t="shared" si="9"/>
        <v>26</v>
      </c>
      <c r="P60" s="1">
        <f t="shared" si="10"/>
        <v>88.5</v>
      </c>
      <c r="Q60" s="1">
        <f t="shared" si="11"/>
        <v>-45.3</v>
      </c>
    </row>
    <row r="61" spans="1:17" x14ac:dyDescent="0.25">
      <c r="A61" s="1">
        <v>10</v>
      </c>
      <c r="B61" s="1">
        <v>502</v>
      </c>
      <c r="C61" t="s">
        <v>474</v>
      </c>
      <c r="D61" t="s">
        <v>48</v>
      </c>
      <c r="E61" s="1" t="s">
        <v>512</v>
      </c>
      <c r="F61" s="1">
        <v>25</v>
      </c>
      <c r="G61" s="1">
        <v>336</v>
      </c>
      <c r="H61" s="1">
        <v>363</v>
      </c>
      <c r="I61" s="1">
        <v>349.5</v>
      </c>
      <c r="J61" s="1">
        <v>13.5</v>
      </c>
      <c r="K61" s="1">
        <v>0.3</v>
      </c>
      <c r="L61" s="1">
        <f t="shared" si="6"/>
        <v>-2</v>
      </c>
      <c r="M61" s="1">
        <f t="shared" si="7"/>
        <v>-11.7</v>
      </c>
      <c r="N61" s="1">
        <f t="shared" si="8"/>
        <v>10</v>
      </c>
      <c r="O61" s="1">
        <f t="shared" si="9"/>
        <v>20</v>
      </c>
      <c r="P61" s="1">
        <f t="shared" si="10"/>
        <v>40.5</v>
      </c>
      <c r="Q61" s="1">
        <f t="shared" si="11"/>
        <v>-45.9</v>
      </c>
    </row>
    <row r="62" spans="1:17" x14ac:dyDescent="0.25">
      <c r="A62" s="1">
        <v>10</v>
      </c>
      <c r="B62" s="1">
        <v>441</v>
      </c>
      <c r="C62" t="s">
        <v>417</v>
      </c>
      <c r="D62" t="s">
        <v>32</v>
      </c>
      <c r="E62" s="1" t="s">
        <v>512</v>
      </c>
      <c r="F62" s="1">
        <v>30</v>
      </c>
      <c r="G62" s="1">
        <v>318</v>
      </c>
      <c r="H62" s="1">
        <v>433</v>
      </c>
      <c r="I62" s="1">
        <v>357</v>
      </c>
      <c r="J62" s="1">
        <v>37.299999999999997</v>
      </c>
      <c r="K62" s="1">
        <v>7.3</v>
      </c>
      <c r="L62" s="1">
        <f t="shared" si="6"/>
        <v>59</v>
      </c>
      <c r="M62" s="1">
        <f t="shared" si="7"/>
        <v>-4.7</v>
      </c>
      <c r="N62" s="1">
        <f t="shared" si="8"/>
        <v>5</v>
      </c>
      <c r="O62" s="1">
        <f t="shared" si="9"/>
        <v>10</v>
      </c>
      <c r="P62" s="1">
        <f t="shared" si="10"/>
        <v>111.89999999999999</v>
      </c>
      <c r="Q62" s="1">
        <f t="shared" si="11"/>
        <v>-52.29999999999999</v>
      </c>
    </row>
    <row r="63" spans="1:17" x14ac:dyDescent="0.25">
      <c r="A63" s="1">
        <v>10</v>
      </c>
      <c r="B63" s="1">
        <v>437</v>
      </c>
      <c r="C63" t="s">
        <v>413</v>
      </c>
      <c r="D63" t="s">
        <v>43</v>
      </c>
      <c r="E63" s="1" t="s">
        <v>512</v>
      </c>
      <c r="F63" s="1">
        <v>23</v>
      </c>
      <c r="G63" s="1">
        <v>292</v>
      </c>
      <c r="H63" s="1">
        <v>393</v>
      </c>
      <c r="I63" s="1">
        <v>339.6</v>
      </c>
      <c r="J63" s="1">
        <v>40.5</v>
      </c>
      <c r="K63" s="1">
        <v>0</v>
      </c>
      <c r="L63" s="1">
        <f t="shared" si="6"/>
        <v>63</v>
      </c>
      <c r="M63" s="1">
        <f t="shared" si="7"/>
        <v>-12</v>
      </c>
      <c r="N63" s="1">
        <f t="shared" si="8"/>
        <v>12</v>
      </c>
      <c r="O63" s="1">
        <f t="shared" si="9"/>
        <v>24</v>
      </c>
      <c r="P63" s="1">
        <f t="shared" si="10"/>
        <v>121.5</v>
      </c>
      <c r="Q63" s="1">
        <f t="shared" si="11"/>
        <v>-58.5</v>
      </c>
    </row>
    <row r="64" spans="1:17" x14ac:dyDescent="0.25">
      <c r="A64" s="1">
        <v>10</v>
      </c>
      <c r="B64" s="1">
        <v>526</v>
      </c>
      <c r="C64" t="s">
        <v>498</v>
      </c>
      <c r="D64" t="s">
        <v>21</v>
      </c>
      <c r="E64" s="1" t="s">
        <v>512</v>
      </c>
      <c r="F64" s="1">
        <v>26</v>
      </c>
      <c r="G64" s="1">
        <v>368</v>
      </c>
      <c r="H64" s="1">
        <v>388</v>
      </c>
      <c r="I64" s="1">
        <v>378</v>
      </c>
      <c r="J64" s="1">
        <v>10</v>
      </c>
      <c r="K64" s="1">
        <v>0</v>
      </c>
      <c r="L64" s="1">
        <f t="shared" si="6"/>
        <v>-26</v>
      </c>
      <c r="M64" s="1">
        <f t="shared" si="7"/>
        <v>-12</v>
      </c>
      <c r="N64" s="1">
        <f t="shared" si="8"/>
        <v>9</v>
      </c>
      <c r="O64" s="1">
        <f t="shared" si="9"/>
        <v>18</v>
      </c>
      <c r="P64" s="1">
        <f t="shared" si="10"/>
        <v>30</v>
      </c>
      <c r="Q64" s="1">
        <f t="shared" si="11"/>
        <v>-62</v>
      </c>
    </row>
    <row r="65" spans="1:17" x14ac:dyDescent="0.25">
      <c r="A65" s="1">
        <v>10</v>
      </c>
      <c r="B65" s="1">
        <v>505</v>
      </c>
      <c r="C65" t="s">
        <v>477</v>
      </c>
      <c r="D65" t="s">
        <v>157</v>
      </c>
      <c r="E65" s="1" t="s">
        <v>512</v>
      </c>
      <c r="F65" s="1">
        <v>31</v>
      </c>
      <c r="G65" s="1">
        <v>344</v>
      </c>
      <c r="H65" s="1">
        <v>385</v>
      </c>
      <c r="I65" s="1">
        <v>369</v>
      </c>
      <c r="J65" s="1">
        <v>17.899999999999999</v>
      </c>
      <c r="K65" s="1">
        <v>1.2</v>
      </c>
      <c r="L65" s="1">
        <f t="shared" si="6"/>
        <v>-5</v>
      </c>
      <c r="M65" s="1">
        <f t="shared" si="7"/>
        <v>-10.8</v>
      </c>
      <c r="N65" s="1">
        <f t="shared" si="8"/>
        <v>4</v>
      </c>
      <c r="O65" s="1">
        <f t="shared" si="9"/>
        <v>8</v>
      </c>
      <c r="P65" s="1">
        <f t="shared" si="10"/>
        <v>53.699999999999996</v>
      </c>
      <c r="Q65" s="1">
        <f t="shared" si="11"/>
        <v>-72.3</v>
      </c>
    </row>
    <row r="66" spans="1:17" x14ac:dyDescent="0.25">
      <c r="A66" s="1">
        <v>10</v>
      </c>
      <c r="B66" s="1">
        <v>518</v>
      </c>
      <c r="C66" t="s">
        <v>490</v>
      </c>
      <c r="D66" t="s">
        <v>129</v>
      </c>
      <c r="E66" s="1" t="s">
        <v>512</v>
      </c>
      <c r="F66" s="1">
        <v>25</v>
      </c>
      <c r="G66" s="1">
        <v>347</v>
      </c>
      <c r="H66" s="1">
        <v>388</v>
      </c>
      <c r="I66" s="1">
        <v>367.5</v>
      </c>
      <c r="J66" s="1">
        <v>20.5</v>
      </c>
      <c r="K66" s="1">
        <v>3.9</v>
      </c>
      <c r="L66" s="1">
        <f t="shared" si="6"/>
        <v>-18</v>
      </c>
      <c r="M66" s="1">
        <f t="shared" si="7"/>
        <v>-8.1</v>
      </c>
      <c r="N66" s="1">
        <f t="shared" si="8"/>
        <v>10</v>
      </c>
      <c r="O66" s="1">
        <f t="shared" ref="O66:O97" si="12">N66*2</f>
        <v>20</v>
      </c>
      <c r="P66" s="1">
        <f t="shared" si="10"/>
        <v>61.5</v>
      </c>
      <c r="Q66" s="1">
        <f t="shared" ref="Q66:Q97" si="13">L66+(M66*2)+O66-P66</f>
        <v>-75.7</v>
      </c>
    </row>
    <row r="67" spans="1:17" x14ac:dyDescent="0.25">
      <c r="A67" s="1">
        <v>10</v>
      </c>
      <c r="B67" s="1">
        <v>515</v>
      </c>
      <c r="C67" t="s">
        <v>487</v>
      </c>
      <c r="D67" t="s">
        <v>34</v>
      </c>
      <c r="E67" s="1" t="s">
        <v>512</v>
      </c>
      <c r="F67" s="1">
        <v>28</v>
      </c>
      <c r="G67" s="1">
        <v>333</v>
      </c>
      <c r="H67" s="1">
        <v>389</v>
      </c>
      <c r="I67" s="1">
        <v>361</v>
      </c>
      <c r="J67" s="1">
        <v>28</v>
      </c>
      <c r="K67" s="1">
        <v>4.2</v>
      </c>
      <c r="L67" s="1">
        <f t="shared" si="6"/>
        <v>-15</v>
      </c>
      <c r="M67" s="1">
        <f t="shared" si="7"/>
        <v>-7.8</v>
      </c>
      <c r="N67" s="1">
        <f t="shared" si="8"/>
        <v>7</v>
      </c>
      <c r="O67" s="1">
        <f t="shared" si="12"/>
        <v>14</v>
      </c>
      <c r="P67" s="1">
        <f t="shared" si="10"/>
        <v>84</v>
      </c>
      <c r="Q67" s="1">
        <f t="shared" si="13"/>
        <v>-100.6</v>
      </c>
    </row>
    <row r="68" spans="1:17" x14ac:dyDescent="0.25">
      <c r="A68" s="1">
        <v>10</v>
      </c>
      <c r="B68" s="1">
        <v>525</v>
      </c>
      <c r="C68" t="s">
        <v>497</v>
      </c>
      <c r="D68" t="s">
        <v>65</v>
      </c>
      <c r="E68" s="1" t="s">
        <v>512</v>
      </c>
      <c r="F68" s="1">
        <v>28</v>
      </c>
      <c r="G68" s="1">
        <v>348</v>
      </c>
      <c r="H68" s="1">
        <v>409</v>
      </c>
      <c r="I68" s="1">
        <v>378.5</v>
      </c>
      <c r="J68" s="1">
        <v>30.5</v>
      </c>
      <c r="K68" s="1">
        <v>1.2</v>
      </c>
      <c r="L68" s="1">
        <f t="shared" si="6"/>
        <v>-25</v>
      </c>
      <c r="M68" s="1">
        <f t="shared" si="7"/>
        <v>-10.8</v>
      </c>
      <c r="N68" s="1">
        <f t="shared" si="8"/>
        <v>7</v>
      </c>
      <c r="O68" s="1">
        <f t="shared" si="12"/>
        <v>14</v>
      </c>
      <c r="P68" s="1">
        <f t="shared" si="10"/>
        <v>91.5</v>
      </c>
      <c r="Q68" s="1">
        <f t="shared" si="13"/>
        <v>-124.1</v>
      </c>
    </row>
    <row r="69" spans="1:17" x14ac:dyDescent="0.25">
      <c r="A69" s="1">
        <v>10</v>
      </c>
      <c r="B69" s="1">
        <v>418</v>
      </c>
      <c r="C69" t="s">
        <v>396</v>
      </c>
      <c r="D69" t="s">
        <v>103</v>
      </c>
      <c r="E69" s="1" t="s">
        <v>512</v>
      </c>
      <c r="F69" s="1">
        <v>36</v>
      </c>
      <c r="G69" s="1">
        <v>189</v>
      </c>
      <c r="H69" s="1">
        <v>354</v>
      </c>
      <c r="I69" s="1">
        <v>301.8</v>
      </c>
      <c r="J69" s="1">
        <v>66.900000000000006</v>
      </c>
      <c r="K69" s="1">
        <v>4.9000000000000004</v>
      </c>
      <c r="L69" s="1">
        <f t="shared" si="6"/>
        <v>82</v>
      </c>
      <c r="M69" s="1">
        <f t="shared" si="7"/>
        <v>-7.1</v>
      </c>
      <c r="N69" s="1">
        <f t="shared" si="8"/>
        <v>-1</v>
      </c>
      <c r="O69" s="1">
        <f t="shared" si="12"/>
        <v>-2</v>
      </c>
      <c r="P69" s="1">
        <f t="shared" si="10"/>
        <v>200.70000000000002</v>
      </c>
      <c r="Q69" s="1">
        <f t="shared" si="13"/>
        <v>-134.90000000000003</v>
      </c>
    </row>
    <row r="70" spans="1:17" x14ac:dyDescent="0.25">
      <c r="A70" s="1">
        <v>10</v>
      </c>
      <c r="B70" s="1">
        <v>478</v>
      </c>
      <c r="C70" t="s">
        <v>451</v>
      </c>
      <c r="D70" t="s">
        <v>38</v>
      </c>
      <c r="E70" s="1" t="s">
        <v>512</v>
      </c>
      <c r="F70" s="1">
        <v>26</v>
      </c>
      <c r="G70" s="1">
        <v>232</v>
      </c>
      <c r="H70" s="1">
        <v>435</v>
      </c>
      <c r="I70" s="1">
        <v>333.5</v>
      </c>
      <c r="J70" s="1">
        <v>101.5</v>
      </c>
      <c r="K70" s="1">
        <v>2.7</v>
      </c>
      <c r="L70" s="1">
        <f t="shared" si="6"/>
        <v>22</v>
      </c>
      <c r="M70" s="1">
        <f t="shared" si="7"/>
        <v>-9.3000000000000007</v>
      </c>
      <c r="N70" s="1">
        <f t="shared" si="8"/>
        <v>9</v>
      </c>
      <c r="O70" s="1">
        <f t="shared" si="12"/>
        <v>18</v>
      </c>
      <c r="P70" s="1">
        <f t="shared" si="10"/>
        <v>304.5</v>
      </c>
      <c r="Q70" s="1">
        <f t="shared" si="13"/>
        <v>-283.10000000000002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7"/>
  <sheetViews>
    <sheetView workbookViewId="0">
      <selection sqref="A1:P1048576"/>
    </sheetView>
  </sheetViews>
  <sheetFormatPr defaultRowHeight="15" x14ac:dyDescent="0.25"/>
  <cols>
    <col min="1" max="1" width="13.7109375" style="6" customWidth="1"/>
    <col min="2" max="2" width="6.5703125" style="1" customWidth="1"/>
    <col min="3" max="3" width="5.42578125" style="1" customWidth="1"/>
    <col min="4" max="4" width="25" bestFit="1" customWidth="1"/>
    <col min="5" max="8" width="9.140625" style="1"/>
    <col min="9" max="9" width="9.7109375" style="1" customWidth="1"/>
    <col min="10" max="10" width="9.140625" style="1"/>
    <col min="11" max="11" width="10.5703125" style="1" customWidth="1"/>
    <col min="12" max="12" width="9.140625" style="1"/>
    <col min="13" max="13" width="12.28515625" style="1" customWidth="1"/>
    <col min="14" max="14" width="9.140625" style="1"/>
    <col min="15" max="15" width="11.28515625" style="1" customWidth="1"/>
    <col min="16" max="16" width="14.42578125" style="1" customWidth="1"/>
    <col min="17" max="20" width="9.140625" style="1"/>
  </cols>
  <sheetData>
    <row r="1" spans="1:16" x14ac:dyDescent="0.25">
      <c r="A1" s="7" t="s">
        <v>523</v>
      </c>
      <c r="B1" s="3" t="s">
        <v>526</v>
      </c>
      <c r="C1" s="3" t="s">
        <v>0</v>
      </c>
      <c r="D1" s="2" t="s">
        <v>1</v>
      </c>
      <c r="E1" s="3" t="s">
        <v>2</v>
      </c>
      <c r="F1" s="3" t="s">
        <v>3</v>
      </c>
      <c r="G1" s="3" t="s">
        <v>514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516</v>
      </c>
      <c r="M1" s="3" t="s">
        <v>520</v>
      </c>
      <c r="N1" s="3" t="s">
        <v>521</v>
      </c>
      <c r="O1" s="3" t="s">
        <v>525</v>
      </c>
      <c r="P1" s="3" t="s">
        <v>528</v>
      </c>
    </row>
    <row r="2" spans="1:16" x14ac:dyDescent="0.25">
      <c r="A2" s="6">
        <f t="shared" ref="A2:A33" si="0">O2+P2</f>
        <v>32.44</v>
      </c>
      <c r="B2" s="1">
        <v>4</v>
      </c>
      <c r="C2" s="1">
        <v>82</v>
      </c>
      <c r="D2" t="s">
        <v>120</v>
      </c>
      <c r="E2" s="1" t="s">
        <v>103</v>
      </c>
      <c r="F2" s="1" t="s">
        <v>513</v>
      </c>
      <c r="G2" s="1" t="s">
        <v>515</v>
      </c>
      <c r="H2" s="1">
        <v>23</v>
      </c>
      <c r="I2" s="1">
        <v>151</v>
      </c>
      <c r="J2" s="1">
        <v>57.9</v>
      </c>
      <c r="K2" s="1">
        <v>36.200000000000003</v>
      </c>
      <c r="L2" s="1">
        <f t="shared" ref="L2:L33" si="1">500-C2</f>
        <v>418</v>
      </c>
      <c r="M2" s="1">
        <f t="shared" ref="M2:M33" si="2">K2*3</f>
        <v>108.60000000000001</v>
      </c>
      <c r="N2" s="1">
        <f t="shared" ref="N2:N33" si="3">L2+15-M2</f>
        <v>324.39999999999998</v>
      </c>
      <c r="O2" s="1">
        <f t="shared" ref="O2:O33" si="4">((((N2*(19-B2))*2/(B2+2))/100)*2)</f>
        <v>32.44</v>
      </c>
    </row>
    <row r="3" spans="1:16" x14ac:dyDescent="0.25">
      <c r="A3" s="6">
        <f t="shared" si="0"/>
        <v>27.52</v>
      </c>
      <c r="B3" s="1">
        <v>5</v>
      </c>
      <c r="C3" s="1">
        <v>123</v>
      </c>
      <c r="D3" t="s">
        <v>163</v>
      </c>
      <c r="E3" s="1" t="s">
        <v>103</v>
      </c>
      <c r="F3" s="1" t="s">
        <v>510</v>
      </c>
      <c r="G3" s="1" t="s">
        <v>515</v>
      </c>
      <c r="H3" s="1">
        <v>87</v>
      </c>
      <c r="I3" s="1">
        <v>150</v>
      </c>
      <c r="J3" s="1">
        <v>104.2</v>
      </c>
      <c r="K3" s="1">
        <v>16</v>
      </c>
      <c r="L3" s="1">
        <f t="shared" si="1"/>
        <v>377</v>
      </c>
      <c r="M3" s="1">
        <f t="shared" si="2"/>
        <v>48</v>
      </c>
      <c r="N3" s="1">
        <f t="shared" si="3"/>
        <v>344</v>
      </c>
      <c r="O3" s="1">
        <f t="shared" si="4"/>
        <v>27.52</v>
      </c>
    </row>
    <row r="4" spans="1:16" x14ac:dyDescent="0.25">
      <c r="A4" s="6">
        <f t="shared" si="0"/>
        <v>26.495999999999999</v>
      </c>
      <c r="B4" s="1">
        <v>5</v>
      </c>
      <c r="C4" s="1">
        <v>134</v>
      </c>
      <c r="D4" t="s">
        <v>174</v>
      </c>
      <c r="E4" s="1" t="s">
        <v>103</v>
      </c>
      <c r="F4" s="1" t="s">
        <v>510</v>
      </c>
      <c r="G4" s="1" t="s">
        <v>515</v>
      </c>
      <c r="H4" s="1">
        <v>91</v>
      </c>
      <c r="I4" s="1">
        <v>167</v>
      </c>
      <c r="J4" s="1">
        <v>120.6</v>
      </c>
      <c r="K4" s="1">
        <v>16.600000000000001</v>
      </c>
      <c r="L4" s="1">
        <f t="shared" si="1"/>
        <v>366</v>
      </c>
      <c r="M4" s="1">
        <f t="shared" si="2"/>
        <v>49.800000000000004</v>
      </c>
      <c r="N4" s="1">
        <f t="shared" si="3"/>
        <v>331.2</v>
      </c>
      <c r="O4" s="1">
        <f t="shared" si="4"/>
        <v>26.495999999999999</v>
      </c>
    </row>
    <row r="5" spans="1:16" x14ac:dyDescent="0.25">
      <c r="A5" s="6">
        <f t="shared" si="0"/>
        <v>26.368000000000002</v>
      </c>
      <c r="B5" s="1">
        <v>5</v>
      </c>
      <c r="C5" s="1">
        <v>135</v>
      </c>
      <c r="D5" t="s">
        <v>175</v>
      </c>
      <c r="E5" s="1" t="s">
        <v>103</v>
      </c>
      <c r="F5" s="1" t="s">
        <v>511</v>
      </c>
      <c r="G5" s="1" t="s">
        <v>515</v>
      </c>
      <c r="H5" s="1">
        <v>39</v>
      </c>
      <c r="I5" s="1">
        <v>98</v>
      </c>
      <c r="J5" s="1">
        <v>64.7</v>
      </c>
      <c r="K5" s="1">
        <v>16.8</v>
      </c>
      <c r="L5" s="1">
        <f t="shared" si="1"/>
        <v>365</v>
      </c>
      <c r="M5" s="1">
        <f t="shared" si="2"/>
        <v>50.400000000000006</v>
      </c>
      <c r="N5" s="1">
        <f t="shared" si="3"/>
        <v>329.6</v>
      </c>
      <c r="O5" s="1">
        <f t="shared" si="4"/>
        <v>26.368000000000002</v>
      </c>
    </row>
    <row r="6" spans="1:16" x14ac:dyDescent="0.25">
      <c r="A6" s="6">
        <f t="shared" si="0"/>
        <v>25.070000000000004</v>
      </c>
      <c r="B6" s="1">
        <v>4</v>
      </c>
      <c r="C6" s="1">
        <v>66</v>
      </c>
      <c r="D6" t="s">
        <v>102</v>
      </c>
      <c r="E6" s="1" t="s">
        <v>103</v>
      </c>
      <c r="F6" s="1" t="s">
        <v>511</v>
      </c>
      <c r="G6" s="1" t="s">
        <v>515</v>
      </c>
      <c r="H6" s="1">
        <v>13</v>
      </c>
      <c r="I6" s="1">
        <v>321</v>
      </c>
      <c r="J6" s="1">
        <v>54.3</v>
      </c>
      <c r="K6" s="1">
        <v>66.099999999999994</v>
      </c>
      <c r="L6" s="1">
        <f t="shared" si="1"/>
        <v>434</v>
      </c>
      <c r="M6" s="1">
        <f t="shared" si="2"/>
        <v>198.29999999999998</v>
      </c>
      <c r="N6" s="1">
        <f t="shared" si="3"/>
        <v>250.70000000000002</v>
      </c>
      <c r="O6" s="1">
        <f t="shared" si="4"/>
        <v>25.070000000000004</v>
      </c>
    </row>
    <row r="7" spans="1:16" x14ac:dyDescent="0.25">
      <c r="A7" s="6">
        <f t="shared" si="0"/>
        <v>24.810000000000006</v>
      </c>
      <c r="B7" s="1">
        <v>4</v>
      </c>
      <c r="C7" s="1">
        <v>77</v>
      </c>
      <c r="D7" t="s">
        <v>114</v>
      </c>
      <c r="E7" s="1" t="s">
        <v>103</v>
      </c>
      <c r="F7" s="1" t="s">
        <v>511</v>
      </c>
      <c r="G7" s="1" t="s">
        <v>515</v>
      </c>
      <c r="H7" s="1">
        <v>23</v>
      </c>
      <c r="I7" s="1">
        <v>327</v>
      </c>
      <c r="J7" s="1">
        <v>67.400000000000006</v>
      </c>
      <c r="K7" s="1">
        <v>63.3</v>
      </c>
      <c r="L7" s="1">
        <f t="shared" si="1"/>
        <v>423</v>
      </c>
      <c r="M7" s="1">
        <f t="shared" si="2"/>
        <v>189.89999999999998</v>
      </c>
      <c r="N7" s="1">
        <f t="shared" si="3"/>
        <v>248.10000000000002</v>
      </c>
      <c r="O7" s="1">
        <f t="shared" si="4"/>
        <v>24.810000000000006</v>
      </c>
    </row>
    <row r="8" spans="1:16" x14ac:dyDescent="0.25">
      <c r="A8" s="6">
        <f t="shared" si="0"/>
        <v>24.239999999999995</v>
      </c>
      <c r="B8" s="1">
        <v>4</v>
      </c>
      <c r="C8" s="1">
        <v>98</v>
      </c>
      <c r="D8" t="s">
        <v>137</v>
      </c>
      <c r="E8" s="1" t="s">
        <v>103</v>
      </c>
      <c r="F8" s="1" t="s">
        <v>512</v>
      </c>
      <c r="G8" s="1" t="s">
        <v>515</v>
      </c>
      <c r="H8" s="1">
        <v>22</v>
      </c>
      <c r="I8" s="1">
        <v>318</v>
      </c>
      <c r="J8" s="1">
        <v>89.8</v>
      </c>
      <c r="K8" s="1">
        <v>58.2</v>
      </c>
      <c r="L8" s="1">
        <f t="shared" si="1"/>
        <v>402</v>
      </c>
      <c r="M8" s="1">
        <f t="shared" si="2"/>
        <v>174.60000000000002</v>
      </c>
      <c r="N8" s="1">
        <f t="shared" si="3"/>
        <v>242.39999999999998</v>
      </c>
      <c r="O8" s="1">
        <f t="shared" si="4"/>
        <v>24.239999999999995</v>
      </c>
    </row>
    <row r="9" spans="1:16" x14ac:dyDescent="0.25">
      <c r="A9" s="6">
        <f t="shared" si="0"/>
        <v>18.511999999999997</v>
      </c>
      <c r="B9" s="1">
        <v>5</v>
      </c>
      <c r="C9" s="1">
        <v>130</v>
      </c>
      <c r="D9" t="s">
        <v>170</v>
      </c>
      <c r="E9" s="1" t="s">
        <v>103</v>
      </c>
      <c r="F9" s="1" t="s">
        <v>513</v>
      </c>
      <c r="G9" s="1" t="s">
        <v>515</v>
      </c>
      <c r="H9" s="1">
        <v>48</v>
      </c>
      <c r="I9" s="1">
        <v>196</v>
      </c>
      <c r="J9" s="1">
        <v>115.1</v>
      </c>
      <c r="K9" s="1">
        <v>51.2</v>
      </c>
      <c r="L9" s="1">
        <f t="shared" si="1"/>
        <v>370</v>
      </c>
      <c r="M9" s="1">
        <f t="shared" si="2"/>
        <v>153.60000000000002</v>
      </c>
      <c r="N9" s="1">
        <f t="shared" si="3"/>
        <v>231.39999999999998</v>
      </c>
      <c r="O9" s="1">
        <f t="shared" si="4"/>
        <v>18.511999999999997</v>
      </c>
    </row>
    <row r="10" spans="1:16" x14ac:dyDescent="0.25">
      <c r="A10" s="6">
        <f t="shared" si="0"/>
        <v>16.896000000000001</v>
      </c>
      <c r="B10" s="1">
        <v>5</v>
      </c>
      <c r="C10" s="1">
        <v>128</v>
      </c>
      <c r="D10" t="s">
        <v>168</v>
      </c>
      <c r="E10" s="1" t="s">
        <v>103</v>
      </c>
      <c r="F10" s="1" t="s">
        <v>513</v>
      </c>
      <c r="G10" s="1" t="s">
        <v>515</v>
      </c>
      <c r="H10" s="1">
        <v>35</v>
      </c>
      <c r="I10" s="1">
        <v>206</v>
      </c>
      <c r="J10" s="1">
        <v>95.5</v>
      </c>
      <c r="K10" s="1">
        <v>58.6</v>
      </c>
      <c r="L10" s="1">
        <f t="shared" si="1"/>
        <v>372</v>
      </c>
      <c r="M10" s="1">
        <f t="shared" si="2"/>
        <v>175.8</v>
      </c>
      <c r="N10" s="1">
        <f t="shared" si="3"/>
        <v>211.2</v>
      </c>
      <c r="O10" s="1">
        <f t="shared" si="4"/>
        <v>16.896000000000001</v>
      </c>
    </row>
    <row r="11" spans="1:16" x14ac:dyDescent="0.25">
      <c r="A11" s="6">
        <f t="shared" si="0"/>
        <v>16.52</v>
      </c>
      <c r="B11" s="1">
        <v>5</v>
      </c>
      <c r="C11" s="1">
        <v>148</v>
      </c>
      <c r="D11" t="s">
        <v>188</v>
      </c>
      <c r="E11" s="1" t="s">
        <v>103</v>
      </c>
      <c r="F11" s="1" t="s">
        <v>513</v>
      </c>
      <c r="G11" s="1" t="s">
        <v>515</v>
      </c>
      <c r="H11" s="1">
        <v>65</v>
      </c>
      <c r="I11" s="1">
        <v>214</v>
      </c>
      <c r="J11" s="1">
        <v>119.1</v>
      </c>
      <c r="K11" s="1">
        <v>53.5</v>
      </c>
      <c r="L11" s="1">
        <f t="shared" si="1"/>
        <v>352</v>
      </c>
      <c r="M11" s="1">
        <f t="shared" si="2"/>
        <v>160.5</v>
      </c>
      <c r="N11" s="1">
        <f t="shared" si="3"/>
        <v>206.5</v>
      </c>
      <c r="O11" s="1">
        <f t="shared" si="4"/>
        <v>16.52</v>
      </c>
    </row>
    <row r="12" spans="1:16" x14ac:dyDescent="0.25">
      <c r="A12" s="6">
        <f t="shared" si="0"/>
        <v>15.015999999999998</v>
      </c>
      <c r="B12" s="1">
        <v>5</v>
      </c>
      <c r="C12" s="1">
        <v>141</v>
      </c>
      <c r="D12" t="s">
        <v>181</v>
      </c>
      <c r="E12" s="1" t="s">
        <v>103</v>
      </c>
      <c r="F12" s="1" t="s">
        <v>511</v>
      </c>
      <c r="G12" s="1" t="s">
        <v>515</v>
      </c>
      <c r="H12" s="1">
        <v>61</v>
      </c>
      <c r="I12" s="1">
        <v>350</v>
      </c>
      <c r="J12" s="1">
        <v>109.3</v>
      </c>
      <c r="K12" s="1">
        <v>62.1</v>
      </c>
      <c r="L12" s="1">
        <f t="shared" si="1"/>
        <v>359</v>
      </c>
      <c r="M12" s="1">
        <f t="shared" si="2"/>
        <v>186.3</v>
      </c>
      <c r="N12" s="1">
        <f t="shared" si="3"/>
        <v>187.7</v>
      </c>
      <c r="O12" s="1">
        <f t="shared" si="4"/>
        <v>15.015999999999998</v>
      </c>
    </row>
    <row r="13" spans="1:16" x14ac:dyDescent="0.25">
      <c r="A13" s="6">
        <f t="shared" si="0"/>
        <v>14.015999999999998</v>
      </c>
      <c r="B13" s="1">
        <v>5</v>
      </c>
      <c r="C13" s="1">
        <v>164</v>
      </c>
      <c r="D13" t="s">
        <v>203</v>
      </c>
      <c r="E13" s="1" t="s">
        <v>103</v>
      </c>
      <c r="F13" s="1" t="s">
        <v>513</v>
      </c>
      <c r="G13" s="1" t="s">
        <v>515</v>
      </c>
      <c r="H13" s="1">
        <v>57</v>
      </c>
      <c r="I13" s="1">
        <v>231</v>
      </c>
      <c r="J13" s="1">
        <v>147.19999999999999</v>
      </c>
      <c r="K13" s="1">
        <v>58.6</v>
      </c>
      <c r="L13" s="1">
        <f t="shared" si="1"/>
        <v>336</v>
      </c>
      <c r="M13" s="1">
        <f t="shared" si="2"/>
        <v>175.8</v>
      </c>
      <c r="N13" s="1">
        <f t="shared" si="3"/>
        <v>175.2</v>
      </c>
      <c r="O13" s="1">
        <f t="shared" si="4"/>
        <v>14.015999999999998</v>
      </c>
    </row>
    <row r="14" spans="1:16" x14ac:dyDescent="0.25">
      <c r="A14" s="6">
        <f t="shared" si="0"/>
        <v>13.754000000000001</v>
      </c>
      <c r="B14" s="1">
        <v>6</v>
      </c>
      <c r="C14" s="1">
        <v>169</v>
      </c>
      <c r="D14" t="s">
        <v>208</v>
      </c>
      <c r="E14" s="1" t="s">
        <v>103</v>
      </c>
      <c r="F14" s="1" t="s">
        <v>510</v>
      </c>
      <c r="G14" s="1" t="s">
        <v>515</v>
      </c>
      <c r="H14" s="1">
        <v>116</v>
      </c>
      <c r="I14" s="1">
        <v>275</v>
      </c>
      <c r="J14" s="1">
        <v>164.9</v>
      </c>
      <c r="K14" s="1">
        <v>44.8</v>
      </c>
      <c r="L14" s="1">
        <f t="shared" si="1"/>
        <v>331</v>
      </c>
      <c r="M14" s="1">
        <f t="shared" si="2"/>
        <v>134.39999999999998</v>
      </c>
      <c r="N14" s="1">
        <f t="shared" si="3"/>
        <v>211.60000000000002</v>
      </c>
      <c r="O14" s="1">
        <f t="shared" si="4"/>
        <v>13.754000000000001</v>
      </c>
    </row>
    <row r="15" spans="1:16" x14ac:dyDescent="0.25">
      <c r="A15" s="6">
        <f t="shared" si="0"/>
        <v>12.044500000000001</v>
      </c>
      <c r="B15" s="1">
        <v>6</v>
      </c>
      <c r="C15" s="1">
        <v>222</v>
      </c>
      <c r="D15" t="s">
        <v>246</v>
      </c>
      <c r="E15" s="1" t="s">
        <v>103</v>
      </c>
      <c r="F15" s="1" t="s">
        <v>511</v>
      </c>
      <c r="G15" s="1" t="s">
        <v>515</v>
      </c>
      <c r="H15" s="1">
        <v>83</v>
      </c>
      <c r="I15" s="1">
        <v>200</v>
      </c>
      <c r="J15" s="1">
        <v>130.1</v>
      </c>
      <c r="K15" s="1">
        <v>35.9</v>
      </c>
      <c r="L15" s="1">
        <f t="shared" si="1"/>
        <v>278</v>
      </c>
      <c r="M15" s="1">
        <f t="shared" si="2"/>
        <v>107.69999999999999</v>
      </c>
      <c r="N15" s="1">
        <f t="shared" si="3"/>
        <v>185.3</v>
      </c>
      <c r="O15" s="1">
        <f t="shared" si="4"/>
        <v>12.044500000000001</v>
      </c>
    </row>
    <row r="16" spans="1:16" x14ac:dyDescent="0.25">
      <c r="A16" s="6">
        <f t="shared" si="0"/>
        <v>8.6125000000000007</v>
      </c>
      <c r="B16" s="1">
        <v>6</v>
      </c>
      <c r="C16" s="1">
        <v>216</v>
      </c>
      <c r="D16" t="s">
        <v>241</v>
      </c>
      <c r="E16" s="1" t="s">
        <v>103</v>
      </c>
      <c r="F16" s="1" t="s">
        <v>512</v>
      </c>
      <c r="G16" s="1" t="s">
        <v>515</v>
      </c>
      <c r="H16" s="1">
        <v>108</v>
      </c>
      <c r="I16" s="1">
        <v>326</v>
      </c>
      <c r="J16" s="1">
        <v>206.6</v>
      </c>
      <c r="K16" s="1">
        <v>55.5</v>
      </c>
      <c r="L16" s="1">
        <f t="shared" si="1"/>
        <v>284</v>
      </c>
      <c r="M16" s="1">
        <f t="shared" si="2"/>
        <v>166.5</v>
      </c>
      <c r="N16" s="1">
        <f t="shared" si="3"/>
        <v>132.5</v>
      </c>
      <c r="O16" s="1">
        <f t="shared" si="4"/>
        <v>8.6125000000000007</v>
      </c>
    </row>
    <row r="17" spans="1:15" x14ac:dyDescent="0.25">
      <c r="A17" s="6">
        <f t="shared" si="0"/>
        <v>8.1834999999999987</v>
      </c>
      <c r="B17" s="1">
        <v>6</v>
      </c>
      <c r="C17" s="1">
        <v>189</v>
      </c>
      <c r="D17" t="s">
        <v>223</v>
      </c>
      <c r="E17" s="1" t="s">
        <v>103</v>
      </c>
      <c r="F17" s="1" t="s">
        <v>513</v>
      </c>
      <c r="G17" s="1" t="s">
        <v>515</v>
      </c>
      <c r="H17" s="1">
        <v>69</v>
      </c>
      <c r="I17" s="1">
        <v>268</v>
      </c>
      <c r="J17" s="1">
        <v>167.7</v>
      </c>
      <c r="K17" s="1">
        <v>66.7</v>
      </c>
      <c r="L17" s="1">
        <f t="shared" si="1"/>
        <v>311</v>
      </c>
      <c r="M17" s="1">
        <f t="shared" si="2"/>
        <v>200.10000000000002</v>
      </c>
      <c r="N17" s="1">
        <f t="shared" si="3"/>
        <v>125.89999999999998</v>
      </c>
      <c r="O17" s="1">
        <f t="shared" si="4"/>
        <v>8.1834999999999987</v>
      </c>
    </row>
    <row r="18" spans="1:15" x14ac:dyDescent="0.25">
      <c r="A18" s="6">
        <f t="shared" si="0"/>
        <v>8.1704999999999988</v>
      </c>
      <c r="B18" s="1">
        <v>6</v>
      </c>
      <c r="C18" s="1">
        <v>200</v>
      </c>
      <c r="D18" t="s">
        <v>230</v>
      </c>
      <c r="E18" s="1" t="s">
        <v>103</v>
      </c>
      <c r="F18" s="1" t="s">
        <v>512</v>
      </c>
      <c r="G18" s="1" t="s">
        <v>515</v>
      </c>
      <c r="H18" s="1">
        <v>121</v>
      </c>
      <c r="I18" s="1">
        <v>373</v>
      </c>
      <c r="J18" s="1">
        <v>201</v>
      </c>
      <c r="K18" s="1">
        <v>63.1</v>
      </c>
      <c r="L18" s="1">
        <f t="shared" si="1"/>
        <v>300</v>
      </c>
      <c r="M18" s="1">
        <f t="shared" si="2"/>
        <v>189.3</v>
      </c>
      <c r="N18" s="1">
        <f t="shared" si="3"/>
        <v>125.69999999999999</v>
      </c>
      <c r="O18" s="1">
        <f t="shared" si="4"/>
        <v>8.1704999999999988</v>
      </c>
    </row>
    <row r="19" spans="1:15" x14ac:dyDescent="0.25">
      <c r="A19" s="6">
        <f t="shared" si="0"/>
        <v>7.793499999999999</v>
      </c>
      <c r="B19" s="1">
        <v>6</v>
      </c>
      <c r="C19" s="1">
        <v>198</v>
      </c>
      <c r="D19" t="s">
        <v>229</v>
      </c>
      <c r="E19" s="1" t="s">
        <v>103</v>
      </c>
      <c r="F19" s="1" t="s">
        <v>510</v>
      </c>
      <c r="G19" s="1" t="s">
        <v>515</v>
      </c>
      <c r="H19" s="1">
        <v>114</v>
      </c>
      <c r="I19" s="1">
        <v>329</v>
      </c>
      <c r="J19" s="1">
        <v>188.8</v>
      </c>
      <c r="K19" s="1">
        <v>65.7</v>
      </c>
      <c r="L19" s="1">
        <f t="shared" si="1"/>
        <v>302</v>
      </c>
      <c r="M19" s="1">
        <f t="shared" si="2"/>
        <v>197.10000000000002</v>
      </c>
      <c r="N19" s="1">
        <f t="shared" si="3"/>
        <v>119.89999999999998</v>
      </c>
      <c r="O19" s="1">
        <f t="shared" si="4"/>
        <v>7.793499999999999</v>
      </c>
    </row>
    <row r="20" spans="1:15" x14ac:dyDescent="0.25">
      <c r="A20" s="6">
        <f t="shared" si="0"/>
        <v>7.7090000000000005</v>
      </c>
      <c r="B20" s="1">
        <v>6</v>
      </c>
      <c r="C20" s="1">
        <v>166</v>
      </c>
      <c r="D20" t="s">
        <v>205</v>
      </c>
      <c r="E20" s="1" t="s">
        <v>103</v>
      </c>
      <c r="F20" s="1" t="s">
        <v>511</v>
      </c>
      <c r="G20" s="1" t="s">
        <v>515</v>
      </c>
      <c r="H20" s="1">
        <v>60</v>
      </c>
      <c r="I20" s="1">
        <v>346</v>
      </c>
      <c r="J20" s="1">
        <v>162.9</v>
      </c>
      <c r="K20" s="1">
        <v>76.8</v>
      </c>
      <c r="L20" s="1">
        <f t="shared" si="1"/>
        <v>334</v>
      </c>
      <c r="M20" s="1">
        <f t="shared" si="2"/>
        <v>230.39999999999998</v>
      </c>
      <c r="N20" s="1">
        <f t="shared" si="3"/>
        <v>118.60000000000002</v>
      </c>
      <c r="O20" s="1">
        <f t="shared" si="4"/>
        <v>7.7090000000000005</v>
      </c>
    </row>
    <row r="21" spans="1:15" x14ac:dyDescent="0.25">
      <c r="A21" s="6">
        <f t="shared" si="0"/>
        <v>6.4024999999999999</v>
      </c>
      <c r="B21" s="1">
        <v>6</v>
      </c>
      <c r="C21" s="1">
        <v>220</v>
      </c>
      <c r="D21" t="s">
        <v>244</v>
      </c>
      <c r="E21" s="1" t="s">
        <v>103</v>
      </c>
      <c r="F21" s="1" t="s">
        <v>513</v>
      </c>
      <c r="G21" s="1" t="s">
        <v>515</v>
      </c>
      <c r="H21" s="1">
        <v>82</v>
      </c>
      <c r="I21" s="1">
        <v>339</v>
      </c>
      <c r="J21" s="1">
        <v>211.1</v>
      </c>
      <c r="K21" s="1">
        <v>65.5</v>
      </c>
      <c r="L21" s="1">
        <f t="shared" si="1"/>
        <v>280</v>
      </c>
      <c r="M21" s="1">
        <f t="shared" si="2"/>
        <v>196.5</v>
      </c>
      <c r="N21" s="1">
        <f t="shared" si="3"/>
        <v>98.5</v>
      </c>
      <c r="O21" s="1">
        <f t="shared" si="4"/>
        <v>6.4024999999999999</v>
      </c>
    </row>
    <row r="22" spans="1:15" x14ac:dyDescent="0.25">
      <c r="A22" s="6">
        <f t="shared" si="0"/>
        <v>6.2984999999999989</v>
      </c>
      <c r="B22" s="1">
        <v>6</v>
      </c>
      <c r="C22" s="1">
        <v>242</v>
      </c>
      <c r="D22" t="s">
        <v>259</v>
      </c>
      <c r="E22" s="1" t="s">
        <v>103</v>
      </c>
      <c r="F22" s="1" t="s">
        <v>511</v>
      </c>
      <c r="G22" s="1" t="s">
        <v>515</v>
      </c>
      <c r="H22" s="1">
        <v>110</v>
      </c>
      <c r="I22" s="1">
        <v>280</v>
      </c>
      <c r="J22" s="1">
        <v>193.6</v>
      </c>
      <c r="K22" s="1">
        <v>58.7</v>
      </c>
      <c r="L22" s="1">
        <f t="shared" si="1"/>
        <v>258</v>
      </c>
      <c r="M22" s="1">
        <f t="shared" si="2"/>
        <v>176.10000000000002</v>
      </c>
      <c r="N22" s="1">
        <f t="shared" si="3"/>
        <v>96.899999999999977</v>
      </c>
      <c r="O22" s="1">
        <f t="shared" si="4"/>
        <v>6.2984999999999989</v>
      </c>
    </row>
    <row r="23" spans="1:15" x14ac:dyDescent="0.25">
      <c r="A23" s="6">
        <f t="shared" si="0"/>
        <v>3.8675000000000002</v>
      </c>
      <c r="B23" s="1">
        <v>6</v>
      </c>
      <c r="C23" s="1">
        <v>262</v>
      </c>
      <c r="D23" t="s">
        <v>274</v>
      </c>
      <c r="E23" s="1" t="s">
        <v>103</v>
      </c>
      <c r="F23" s="1" t="s">
        <v>513</v>
      </c>
      <c r="G23" s="1" t="s">
        <v>515</v>
      </c>
      <c r="H23" s="1">
        <v>97</v>
      </c>
      <c r="I23" s="1">
        <v>352</v>
      </c>
      <c r="J23" s="1">
        <v>218.3</v>
      </c>
      <c r="K23" s="1">
        <v>64.5</v>
      </c>
      <c r="L23" s="1">
        <f t="shared" si="1"/>
        <v>238</v>
      </c>
      <c r="M23" s="1">
        <f t="shared" si="2"/>
        <v>193.5</v>
      </c>
      <c r="N23" s="1">
        <f t="shared" si="3"/>
        <v>59.5</v>
      </c>
      <c r="O23" s="1">
        <f t="shared" si="4"/>
        <v>3.8675000000000002</v>
      </c>
    </row>
    <row r="24" spans="1:15" x14ac:dyDescent="0.25">
      <c r="A24" s="6">
        <f t="shared" si="0"/>
        <v>3.4970000000000003</v>
      </c>
      <c r="B24" s="1">
        <v>6</v>
      </c>
      <c r="C24" s="1">
        <v>277</v>
      </c>
      <c r="D24" t="s">
        <v>284</v>
      </c>
      <c r="E24" s="1" t="s">
        <v>103</v>
      </c>
      <c r="F24" s="1" t="s">
        <v>510</v>
      </c>
      <c r="G24" s="1" t="s">
        <v>515</v>
      </c>
      <c r="H24" s="1">
        <v>162</v>
      </c>
      <c r="I24" s="1">
        <v>366</v>
      </c>
      <c r="J24" s="1">
        <v>230.9</v>
      </c>
      <c r="K24" s="1">
        <v>61.4</v>
      </c>
      <c r="L24" s="1">
        <f t="shared" si="1"/>
        <v>223</v>
      </c>
      <c r="M24" s="1">
        <f t="shared" si="2"/>
        <v>184.2</v>
      </c>
      <c r="N24" s="1">
        <f t="shared" si="3"/>
        <v>53.800000000000011</v>
      </c>
      <c r="O24" s="1">
        <f t="shared" si="4"/>
        <v>3.4970000000000003</v>
      </c>
    </row>
    <row r="25" spans="1:15" x14ac:dyDescent="0.25">
      <c r="A25" s="6">
        <f t="shared" si="0"/>
        <v>3.4969999999999986</v>
      </c>
      <c r="B25" s="1">
        <v>6</v>
      </c>
      <c r="C25" s="1">
        <v>265</v>
      </c>
      <c r="D25" t="s">
        <v>276</v>
      </c>
      <c r="E25" s="1" t="s">
        <v>103</v>
      </c>
      <c r="F25" s="1" t="s">
        <v>511</v>
      </c>
      <c r="G25" s="1" t="s">
        <v>515</v>
      </c>
      <c r="H25" s="1">
        <v>53</v>
      </c>
      <c r="I25" s="1">
        <v>247</v>
      </c>
      <c r="J25" s="1">
        <v>172.4</v>
      </c>
      <c r="K25" s="1">
        <v>65.400000000000006</v>
      </c>
      <c r="L25" s="1">
        <f t="shared" si="1"/>
        <v>235</v>
      </c>
      <c r="M25" s="1">
        <f t="shared" si="2"/>
        <v>196.20000000000002</v>
      </c>
      <c r="N25" s="1">
        <f t="shared" si="3"/>
        <v>53.799999999999983</v>
      </c>
      <c r="O25" s="1">
        <f t="shared" si="4"/>
        <v>3.4969999999999986</v>
      </c>
    </row>
    <row r="26" spans="1:15" x14ac:dyDescent="0.25">
      <c r="A26" s="6">
        <f t="shared" si="0"/>
        <v>3.3066666666666666</v>
      </c>
      <c r="B26" s="1">
        <v>7</v>
      </c>
      <c r="C26" s="1">
        <v>432</v>
      </c>
      <c r="D26" t="s">
        <v>408</v>
      </c>
      <c r="E26" s="1" t="s">
        <v>103</v>
      </c>
      <c r="F26" s="1" t="s">
        <v>511</v>
      </c>
      <c r="G26" s="1" t="s">
        <v>515</v>
      </c>
      <c r="H26" s="1">
        <v>313</v>
      </c>
      <c r="I26" s="1">
        <v>330</v>
      </c>
      <c r="J26" s="1">
        <v>318</v>
      </c>
      <c r="K26" s="1">
        <v>7</v>
      </c>
      <c r="L26" s="1">
        <f t="shared" si="1"/>
        <v>68</v>
      </c>
      <c r="M26" s="1">
        <f t="shared" si="2"/>
        <v>21</v>
      </c>
      <c r="N26" s="1">
        <f t="shared" si="3"/>
        <v>62</v>
      </c>
      <c r="O26" s="1">
        <f t="shared" si="4"/>
        <v>3.3066666666666666</v>
      </c>
    </row>
    <row r="27" spans="1:15" x14ac:dyDescent="0.25">
      <c r="A27" s="6">
        <f t="shared" si="0"/>
        <v>2.847999999999999</v>
      </c>
      <c r="B27" s="1">
        <v>7</v>
      </c>
      <c r="C27" s="1">
        <v>317</v>
      </c>
      <c r="D27" t="s">
        <v>308</v>
      </c>
      <c r="E27" s="1" t="s">
        <v>103</v>
      </c>
      <c r="F27" s="1" t="s">
        <v>513</v>
      </c>
      <c r="G27" s="1" t="s">
        <v>515</v>
      </c>
      <c r="H27" s="1">
        <v>129</v>
      </c>
      <c r="I27" s="1">
        <v>313</v>
      </c>
      <c r="J27" s="1">
        <v>252.2</v>
      </c>
      <c r="K27" s="1">
        <v>48.2</v>
      </c>
      <c r="L27" s="1">
        <f t="shared" si="1"/>
        <v>183</v>
      </c>
      <c r="M27" s="1">
        <f t="shared" si="2"/>
        <v>144.60000000000002</v>
      </c>
      <c r="N27" s="1">
        <f t="shared" si="3"/>
        <v>53.399999999999977</v>
      </c>
      <c r="O27" s="1">
        <f t="shared" si="4"/>
        <v>2.847999999999999</v>
      </c>
    </row>
    <row r="28" spans="1:15" x14ac:dyDescent="0.25">
      <c r="A28" s="6">
        <f t="shared" si="0"/>
        <v>2.5226666666666673</v>
      </c>
      <c r="B28" s="1">
        <v>7</v>
      </c>
      <c r="C28" s="1">
        <v>387</v>
      </c>
      <c r="D28" t="s">
        <v>369</v>
      </c>
      <c r="E28" s="1" t="s">
        <v>103</v>
      </c>
      <c r="F28" s="1" t="s">
        <v>511</v>
      </c>
      <c r="G28" s="1" t="s">
        <v>515</v>
      </c>
      <c r="H28" s="1">
        <v>148</v>
      </c>
      <c r="I28" s="1">
        <v>209</v>
      </c>
      <c r="J28" s="1">
        <v>171.3</v>
      </c>
      <c r="K28" s="1">
        <v>26.9</v>
      </c>
      <c r="L28" s="1">
        <f t="shared" si="1"/>
        <v>113</v>
      </c>
      <c r="M28" s="1">
        <f t="shared" si="2"/>
        <v>80.699999999999989</v>
      </c>
      <c r="N28" s="1">
        <f t="shared" si="3"/>
        <v>47.300000000000011</v>
      </c>
      <c r="O28" s="1">
        <f t="shared" si="4"/>
        <v>2.5226666666666673</v>
      </c>
    </row>
    <row r="29" spans="1:15" x14ac:dyDescent="0.25">
      <c r="A29" s="6">
        <f t="shared" si="0"/>
        <v>2.1644999999999985</v>
      </c>
      <c r="B29" s="1">
        <v>6</v>
      </c>
      <c r="C29" s="1">
        <v>269</v>
      </c>
      <c r="D29" t="s">
        <v>279</v>
      </c>
      <c r="E29" s="1" t="s">
        <v>103</v>
      </c>
      <c r="F29" s="1" t="s">
        <v>511</v>
      </c>
      <c r="G29" s="1" t="s">
        <v>515</v>
      </c>
      <c r="H29" s="1">
        <v>83</v>
      </c>
      <c r="I29" s="1">
        <v>370</v>
      </c>
      <c r="J29" s="1">
        <v>224.9</v>
      </c>
      <c r="K29" s="1">
        <v>70.900000000000006</v>
      </c>
      <c r="L29" s="1">
        <f t="shared" si="1"/>
        <v>231</v>
      </c>
      <c r="M29" s="1">
        <f t="shared" si="2"/>
        <v>212.70000000000002</v>
      </c>
      <c r="N29" s="1">
        <f t="shared" si="3"/>
        <v>33.299999999999983</v>
      </c>
      <c r="O29" s="1">
        <f t="shared" si="4"/>
        <v>2.1644999999999985</v>
      </c>
    </row>
    <row r="30" spans="1:15" x14ac:dyDescent="0.25">
      <c r="A30" s="6">
        <f t="shared" si="0"/>
        <v>2.145</v>
      </c>
      <c r="B30" s="1">
        <v>6</v>
      </c>
      <c r="C30" s="1">
        <v>296</v>
      </c>
      <c r="D30" t="s">
        <v>295</v>
      </c>
      <c r="E30" s="1" t="s">
        <v>103</v>
      </c>
      <c r="F30" s="1" t="s">
        <v>513</v>
      </c>
      <c r="G30" s="1" t="s">
        <v>515</v>
      </c>
      <c r="H30" s="1">
        <v>113</v>
      </c>
      <c r="I30" s="1">
        <v>353</v>
      </c>
      <c r="J30" s="1">
        <v>237</v>
      </c>
      <c r="K30" s="1">
        <v>62</v>
      </c>
      <c r="L30" s="1">
        <f t="shared" si="1"/>
        <v>204</v>
      </c>
      <c r="M30" s="1">
        <f t="shared" si="2"/>
        <v>186</v>
      </c>
      <c r="N30" s="1">
        <f t="shared" si="3"/>
        <v>33</v>
      </c>
      <c r="O30" s="1">
        <f t="shared" si="4"/>
        <v>2.145</v>
      </c>
    </row>
    <row r="31" spans="1:15" x14ac:dyDescent="0.25">
      <c r="A31" s="6">
        <f t="shared" si="0"/>
        <v>1.92</v>
      </c>
      <c r="B31" s="1">
        <v>7</v>
      </c>
      <c r="C31" s="1">
        <v>443</v>
      </c>
      <c r="D31" t="s">
        <v>419</v>
      </c>
      <c r="E31" s="1" t="s">
        <v>103</v>
      </c>
      <c r="F31" s="1" t="s">
        <v>513</v>
      </c>
      <c r="G31" s="1" t="s">
        <v>515</v>
      </c>
      <c r="H31" s="1">
        <v>237</v>
      </c>
      <c r="I31" s="1">
        <v>261</v>
      </c>
      <c r="J31" s="1">
        <v>249</v>
      </c>
      <c r="K31" s="1">
        <v>12</v>
      </c>
      <c r="L31" s="1">
        <f t="shared" si="1"/>
        <v>57</v>
      </c>
      <c r="M31" s="1">
        <f t="shared" si="2"/>
        <v>36</v>
      </c>
      <c r="N31" s="1">
        <f t="shared" si="3"/>
        <v>36</v>
      </c>
      <c r="O31" s="1">
        <f t="shared" si="4"/>
        <v>1.92</v>
      </c>
    </row>
    <row r="32" spans="1:15" x14ac:dyDescent="0.25">
      <c r="A32" s="6">
        <f t="shared" si="0"/>
        <v>1.7549999999999999</v>
      </c>
      <c r="B32" s="1">
        <v>6</v>
      </c>
      <c r="C32" s="1">
        <v>260</v>
      </c>
      <c r="D32" t="s">
        <v>273</v>
      </c>
      <c r="E32" s="1" t="s">
        <v>103</v>
      </c>
      <c r="F32" s="1" t="s">
        <v>513</v>
      </c>
      <c r="G32" s="1" t="s">
        <v>515</v>
      </c>
      <c r="H32" s="1">
        <v>90</v>
      </c>
      <c r="I32" s="1">
        <v>351</v>
      </c>
      <c r="J32" s="1">
        <v>217.3</v>
      </c>
      <c r="K32" s="1">
        <v>76</v>
      </c>
      <c r="L32" s="1">
        <f t="shared" si="1"/>
        <v>240</v>
      </c>
      <c r="M32" s="1">
        <f t="shared" si="2"/>
        <v>228</v>
      </c>
      <c r="N32" s="1">
        <f t="shared" si="3"/>
        <v>27</v>
      </c>
      <c r="O32" s="1">
        <f t="shared" si="4"/>
        <v>1.7549999999999999</v>
      </c>
    </row>
    <row r="33" spans="1:15" x14ac:dyDescent="0.25">
      <c r="A33" s="6">
        <f t="shared" si="0"/>
        <v>1.1765000000000014</v>
      </c>
      <c r="B33" s="1">
        <v>6</v>
      </c>
      <c r="C33" s="1">
        <v>253</v>
      </c>
      <c r="D33" t="s">
        <v>267</v>
      </c>
      <c r="E33" s="1" t="s">
        <v>103</v>
      </c>
      <c r="F33" s="1" t="s">
        <v>513</v>
      </c>
      <c r="G33" s="1" t="s">
        <v>515</v>
      </c>
      <c r="H33" s="1">
        <v>91</v>
      </c>
      <c r="I33" s="1">
        <v>344</v>
      </c>
      <c r="J33" s="1">
        <v>208.1</v>
      </c>
      <c r="K33" s="1">
        <v>81.3</v>
      </c>
      <c r="L33" s="1">
        <f t="shared" si="1"/>
        <v>247</v>
      </c>
      <c r="M33" s="1">
        <f t="shared" si="2"/>
        <v>243.89999999999998</v>
      </c>
      <c r="N33" s="1">
        <f t="shared" si="3"/>
        <v>18.100000000000023</v>
      </c>
      <c r="O33" s="1">
        <f t="shared" si="4"/>
        <v>1.1765000000000014</v>
      </c>
    </row>
    <row r="34" spans="1:15" x14ac:dyDescent="0.25">
      <c r="A34" s="6">
        <f t="shared" ref="A34:A67" si="5">O34+P34</f>
        <v>0.91200000000000114</v>
      </c>
      <c r="B34" s="1">
        <v>7</v>
      </c>
      <c r="C34" s="1">
        <v>359</v>
      </c>
      <c r="D34" t="s">
        <v>342</v>
      </c>
      <c r="E34" s="1" t="s">
        <v>103</v>
      </c>
      <c r="F34" s="1" t="s">
        <v>513</v>
      </c>
      <c r="G34" s="1" t="s">
        <v>515</v>
      </c>
      <c r="H34" s="1">
        <v>152</v>
      </c>
      <c r="I34" s="1">
        <v>292</v>
      </c>
      <c r="J34" s="1">
        <v>211</v>
      </c>
      <c r="K34" s="1">
        <v>46.3</v>
      </c>
      <c r="L34" s="1">
        <f t="shared" ref="L34:L67" si="6">500-C34</f>
        <v>141</v>
      </c>
      <c r="M34" s="1">
        <f t="shared" ref="M34:M67" si="7">K34*3</f>
        <v>138.89999999999998</v>
      </c>
      <c r="N34" s="1">
        <f t="shared" ref="N34:N65" si="8">L34+15-M34</f>
        <v>17.100000000000023</v>
      </c>
      <c r="O34" s="1">
        <f t="shared" ref="O34:O65" si="9">((((N34*(19-B34))*2/(B34+2))/100)*2)</f>
        <v>0.91200000000000114</v>
      </c>
    </row>
    <row r="35" spans="1:15" x14ac:dyDescent="0.25">
      <c r="A35" s="6">
        <f t="shared" si="5"/>
        <v>0.42666666666666664</v>
      </c>
      <c r="B35" s="1">
        <v>7</v>
      </c>
      <c r="C35" s="1">
        <v>459</v>
      </c>
      <c r="D35" t="s">
        <v>433</v>
      </c>
      <c r="E35" s="1" t="s">
        <v>103</v>
      </c>
      <c r="F35" s="1" t="s">
        <v>513</v>
      </c>
      <c r="G35" s="1" t="s">
        <v>515</v>
      </c>
      <c r="H35" s="1">
        <v>262</v>
      </c>
      <c r="I35" s="1">
        <v>294</v>
      </c>
      <c r="J35" s="1">
        <v>278</v>
      </c>
      <c r="K35" s="1">
        <v>16</v>
      </c>
      <c r="L35" s="1">
        <f t="shared" si="6"/>
        <v>41</v>
      </c>
      <c r="M35" s="1">
        <f t="shared" si="7"/>
        <v>48</v>
      </c>
      <c r="N35" s="1">
        <f t="shared" si="8"/>
        <v>8</v>
      </c>
      <c r="O35" s="1">
        <f t="shared" si="9"/>
        <v>0.42666666666666664</v>
      </c>
    </row>
    <row r="36" spans="1:15" x14ac:dyDescent="0.25">
      <c r="A36" s="6">
        <f t="shared" si="5"/>
        <v>0.4</v>
      </c>
      <c r="B36" s="1">
        <v>7</v>
      </c>
      <c r="C36" s="1">
        <v>386</v>
      </c>
      <c r="D36" t="s">
        <v>368</v>
      </c>
      <c r="E36" s="1" t="s">
        <v>103</v>
      </c>
      <c r="F36" s="1" t="s">
        <v>513</v>
      </c>
      <c r="G36" s="1" t="s">
        <v>515</v>
      </c>
      <c r="H36" s="1">
        <v>205</v>
      </c>
      <c r="I36" s="1">
        <v>310</v>
      </c>
      <c r="J36" s="1">
        <v>264</v>
      </c>
      <c r="K36" s="1">
        <v>40.5</v>
      </c>
      <c r="L36" s="1">
        <f t="shared" si="6"/>
        <v>114</v>
      </c>
      <c r="M36" s="1">
        <f t="shared" si="7"/>
        <v>121.5</v>
      </c>
      <c r="N36" s="1">
        <f t="shared" si="8"/>
        <v>7.5</v>
      </c>
      <c r="O36" s="1">
        <f t="shared" si="9"/>
        <v>0.4</v>
      </c>
    </row>
    <row r="37" spans="1:15" x14ac:dyDescent="0.25">
      <c r="A37" s="6">
        <f t="shared" si="5"/>
        <v>5.866666666666788E-2</v>
      </c>
      <c r="B37" s="1">
        <v>7</v>
      </c>
      <c r="C37" s="1">
        <v>351</v>
      </c>
      <c r="D37" t="s">
        <v>335</v>
      </c>
      <c r="E37" s="1" t="s">
        <v>103</v>
      </c>
      <c r="F37" s="1" t="s">
        <v>511</v>
      </c>
      <c r="G37" s="1" t="s">
        <v>515</v>
      </c>
      <c r="H37" s="1">
        <v>130</v>
      </c>
      <c r="I37" s="1">
        <v>328</v>
      </c>
      <c r="J37" s="1">
        <v>277.3</v>
      </c>
      <c r="K37" s="1">
        <v>54.3</v>
      </c>
      <c r="L37" s="1">
        <f t="shared" si="6"/>
        <v>149</v>
      </c>
      <c r="M37" s="1">
        <f t="shared" si="7"/>
        <v>162.89999999999998</v>
      </c>
      <c r="N37" s="1">
        <f t="shared" si="8"/>
        <v>1.1000000000000227</v>
      </c>
      <c r="O37" s="1">
        <f t="shared" si="9"/>
        <v>5.866666666666788E-2</v>
      </c>
    </row>
    <row r="38" spans="1:15" x14ac:dyDescent="0.25">
      <c r="A38" s="6">
        <f t="shared" si="5"/>
        <v>-0.65066666666666606</v>
      </c>
      <c r="B38" s="1">
        <v>7</v>
      </c>
      <c r="C38" s="1">
        <v>367</v>
      </c>
      <c r="D38" t="s">
        <v>350</v>
      </c>
      <c r="E38" s="1" t="s">
        <v>103</v>
      </c>
      <c r="F38" s="1" t="s">
        <v>510</v>
      </c>
      <c r="G38" s="1" t="s">
        <v>515</v>
      </c>
      <c r="H38" s="1">
        <v>240</v>
      </c>
      <c r="I38" s="1">
        <v>389</v>
      </c>
      <c r="J38" s="1">
        <v>315.89999999999998</v>
      </c>
      <c r="K38" s="1">
        <v>53.4</v>
      </c>
      <c r="L38" s="1">
        <f t="shared" si="6"/>
        <v>133</v>
      </c>
      <c r="M38" s="1">
        <f t="shared" si="7"/>
        <v>160.19999999999999</v>
      </c>
      <c r="N38" s="1">
        <f t="shared" si="8"/>
        <v>-12.199999999999989</v>
      </c>
      <c r="O38" s="1">
        <f t="shared" si="9"/>
        <v>-0.65066666666666606</v>
      </c>
    </row>
    <row r="39" spans="1:15" x14ac:dyDescent="0.25">
      <c r="A39" s="6">
        <f t="shared" si="5"/>
        <v>-0.65600000000000069</v>
      </c>
      <c r="B39" s="1">
        <v>7</v>
      </c>
      <c r="C39" s="1">
        <v>389</v>
      </c>
      <c r="D39" t="s">
        <v>371</v>
      </c>
      <c r="E39" s="1" t="s">
        <v>103</v>
      </c>
      <c r="F39" s="1" t="s">
        <v>513</v>
      </c>
      <c r="G39" s="1" t="s">
        <v>515</v>
      </c>
      <c r="H39" s="1">
        <v>241</v>
      </c>
      <c r="I39" s="1">
        <v>374</v>
      </c>
      <c r="J39" s="1">
        <v>290.8</v>
      </c>
      <c r="K39" s="1">
        <v>46.1</v>
      </c>
      <c r="L39" s="1">
        <f t="shared" si="6"/>
        <v>111</v>
      </c>
      <c r="M39" s="1">
        <f t="shared" si="7"/>
        <v>138.30000000000001</v>
      </c>
      <c r="N39" s="1">
        <f t="shared" si="8"/>
        <v>-12.300000000000011</v>
      </c>
      <c r="O39" s="1">
        <f t="shared" si="9"/>
        <v>-0.65600000000000069</v>
      </c>
    </row>
    <row r="40" spans="1:15" x14ac:dyDescent="0.25">
      <c r="A40" s="6">
        <f t="shared" si="5"/>
        <v>-0.75733333333333275</v>
      </c>
      <c r="B40" s="1">
        <v>7</v>
      </c>
      <c r="C40" s="1">
        <v>417</v>
      </c>
      <c r="D40" t="s">
        <v>395</v>
      </c>
      <c r="E40" s="1" t="s">
        <v>103</v>
      </c>
      <c r="F40" s="1" t="s">
        <v>512</v>
      </c>
      <c r="G40" s="1" t="s">
        <v>515</v>
      </c>
      <c r="H40" s="1">
        <v>153</v>
      </c>
      <c r="I40" s="1">
        <v>377</v>
      </c>
      <c r="J40" s="1">
        <v>319.8</v>
      </c>
      <c r="K40" s="1">
        <v>37.4</v>
      </c>
      <c r="L40" s="1">
        <f t="shared" si="6"/>
        <v>83</v>
      </c>
      <c r="M40" s="1">
        <f t="shared" si="7"/>
        <v>112.19999999999999</v>
      </c>
      <c r="N40" s="1">
        <f t="shared" si="8"/>
        <v>-14.199999999999989</v>
      </c>
      <c r="O40" s="1">
        <f t="shared" si="9"/>
        <v>-0.75733333333333275</v>
      </c>
    </row>
    <row r="41" spans="1:15" x14ac:dyDescent="0.25">
      <c r="A41" s="6">
        <f t="shared" si="5"/>
        <v>-1.4933333333333334</v>
      </c>
      <c r="B41" s="1">
        <v>7</v>
      </c>
      <c r="C41" s="1">
        <v>534</v>
      </c>
      <c r="D41" t="s">
        <v>506</v>
      </c>
      <c r="E41" s="1" t="s">
        <v>103</v>
      </c>
      <c r="F41" s="1" t="s">
        <v>512</v>
      </c>
      <c r="G41" s="1" t="s">
        <v>515</v>
      </c>
      <c r="H41" s="1">
        <v>394</v>
      </c>
      <c r="I41" s="1">
        <v>400</v>
      </c>
      <c r="J41" s="1">
        <v>397</v>
      </c>
      <c r="K41" s="1">
        <v>3</v>
      </c>
      <c r="L41" s="1">
        <f t="shared" si="6"/>
        <v>-34</v>
      </c>
      <c r="M41" s="1">
        <f t="shared" si="7"/>
        <v>9</v>
      </c>
      <c r="N41" s="1">
        <f t="shared" si="8"/>
        <v>-28</v>
      </c>
      <c r="O41" s="1">
        <f t="shared" si="9"/>
        <v>-1.4933333333333334</v>
      </c>
    </row>
    <row r="42" spans="1:15" x14ac:dyDescent="0.25">
      <c r="A42" s="6">
        <f t="shared" si="5"/>
        <v>-1.6746666666666656</v>
      </c>
      <c r="B42" s="1">
        <v>7</v>
      </c>
      <c r="C42" s="1">
        <v>328</v>
      </c>
      <c r="D42" t="s">
        <v>316</v>
      </c>
      <c r="E42" s="1" t="s">
        <v>103</v>
      </c>
      <c r="F42" s="1" t="s">
        <v>513</v>
      </c>
      <c r="G42" s="1" t="s">
        <v>515</v>
      </c>
      <c r="H42" s="1">
        <v>108</v>
      </c>
      <c r="I42" s="1">
        <v>367</v>
      </c>
      <c r="J42" s="1">
        <v>219.7</v>
      </c>
      <c r="K42" s="1">
        <v>72.8</v>
      </c>
      <c r="L42" s="1">
        <f t="shared" si="6"/>
        <v>172</v>
      </c>
      <c r="M42" s="1">
        <f t="shared" si="7"/>
        <v>218.39999999999998</v>
      </c>
      <c r="N42" s="1">
        <f t="shared" si="8"/>
        <v>-31.399999999999977</v>
      </c>
      <c r="O42" s="1">
        <f t="shared" si="9"/>
        <v>-1.6746666666666656</v>
      </c>
    </row>
    <row r="43" spans="1:15" x14ac:dyDescent="0.25">
      <c r="A43" s="6">
        <f t="shared" si="5"/>
        <v>-1.6959999999999991</v>
      </c>
      <c r="B43" s="1">
        <v>7</v>
      </c>
      <c r="C43" s="1">
        <v>341</v>
      </c>
      <c r="D43" t="s">
        <v>327</v>
      </c>
      <c r="E43" s="1" t="s">
        <v>103</v>
      </c>
      <c r="F43" s="1" t="s">
        <v>511</v>
      </c>
      <c r="G43" s="1" t="s">
        <v>515</v>
      </c>
      <c r="H43" s="1">
        <v>144</v>
      </c>
      <c r="I43" s="1">
        <v>332</v>
      </c>
      <c r="J43" s="1">
        <v>262.60000000000002</v>
      </c>
      <c r="K43" s="1">
        <v>68.599999999999994</v>
      </c>
      <c r="L43" s="1">
        <f t="shared" si="6"/>
        <v>159</v>
      </c>
      <c r="M43" s="1">
        <f t="shared" si="7"/>
        <v>205.79999999999998</v>
      </c>
      <c r="N43" s="1">
        <f t="shared" si="8"/>
        <v>-31.799999999999983</v>
      </c>
      <c r="O43" s="1">
        <f t="shared" si="9"/>
        <v>-1.6959999999999991</v>
      </c>
    </row>
    <row r="44" spans="1:15" x14ac:dyDescent="0.25">
      <c r="A44" s="6">
        <f t="shared" si="5"/>
        <v>-1.8346666666666656</v>
      </c>
      <c r="B44" s="1">
        <v>7</v>
      </c>
      <c r="C44" s="1">
        <v>370</v>
      </c>
      <c r="D44" t="s">
        <v>353</v>
      </c>
      <c r="E44" s="1" t="s">
        <v>103</v>
      </c>
      <c r="F44" s="1" t="s">
        <v>513</v>
      </c>
      <c r="G44" s="1" t="s">
        <v>515</v>
      </c>
      <c r="H44" s="1">
        <v>169</v>
      </c>
      <c r="I44" s="1">
        <v>368</v>
      </c>
      <c r="J44" s="1">
        <v>259.8</v>
      </c>
      <c r="K44" s="1">
        <v>59.8</v>
      </c>
      <c r="L44" s="1">
        <f t="shared" si="6"/>
        <v>130</v>
      </c>
      <c r="M44" s="1">
        <f t="shared" si="7"/>
        <v>179.39999999999998</v>
      </c>
      <c r="N44" s="1">
        <f t="shared" si="8"/>
        <v>-34.399999999999977</v>
      </c>
      <c r="O44" s="1">
        <f t="shared" si="9"/>
        <v>-1.8346666666666656</v>
      </c>
    </row>
    <row r="45" spans="1:15" x14ac:dyDescent="0.25">
      <c r="A45" s="6">
        <f t="shared" si="5"/>
        <v>-2.2453333333333343</v>
      </c>
      <c r="B45" s="1">
        <v>7</v>
      </c>
      <c r="C45" s="1">
        <v>378</v>
      </c>
      <c r="D45" t="s">
        <v>360</v>
      </c>
      <c r="E45" s="1" t="s">
        <v>103</v>
      </c>
      <c r="F45" s="1" t="s">
        <v>511</v>
      </c>
      <c r="G45" s="1" t="s">
        <v>515</v>
      </c>
      <c r="H45" s="1">
        <v>169</v>
      </c>
      <c r="I45" s="1">
        <v>329</v>
      </c>
      <c r="J45" s="1">
        <v>242.8</v>
      </c>
      <c r="K45" s="1">
        <v>59.7</v>
      </c>
      <c r="L45" s="1">
        <f t="shared" si="6"/>
        <v>122</v>
      </c>
      <c r="M45" s="1">
        <f t="shared" si="7"/>
        <v>179.10000000000002</v>
      </c>
      <c r="N45" s="1">
        <f t="shared" si="8"/>
        <v>-42.100000000000023</v>
      </c>
      <c r="O45" s="1">
        <f t="shared" si="9"/>
        <v>-2.2453333333333343</v>
      </c>
    </row>
    <row r="46" spans="1:15" x14ac:dyDescent="0.25">
      <c r="A46" s="6">
        <f t="shared" si="5"/>
        <v>-2.2666666666666666</v>
      </c>
      <c r="B46" s="1">
        <v>7</v>
      </c>
      <c r="C46" s="1">
        <v>535</v>
      </c>
      <c r="D46" t="s">
        <v>507</v>
      </c>
      <c r="E46" s="1" t="s">
        <v>103</v>
      </c>
      <c r="F46" s="1" t="s">
        <v>513</v>
      </c>
      <c r="G46" s="1" t="s">
        <v>515</v>
      </c>
      <c r="H46" s="1">
        <v>395</v>
      </c>
      <c r="I46" s="1">
        <v>410</v>
      </c>
      <c r="J46" s="1">
        <v>402.5</v>
      </c>
      <c r="K46" s="1">
        <v>7.5</v>
      </c>
      <c r="L46" s="1">
        <f t="shared" si="6"/>
        <v>-35</v>
      </c>
      <c r="M46" s="1">
        <f t="shared" si="7"/>
        <v>22.5</v>
      </c>
      <c r="N46" s="1">
        <f t="shared" si="8"/>
        <v>-42.5</v>
      </c>
      <c r="O46" s="1">
        <f t="shared" si="9"/>
        <v>-2.2666666666666666</v>
      </c>
    </row>
    <row r="47" spans="1:15" x14ac:dyDescent="0.25">
      <c r="A47" s="6">
        <f t="shared" si="5"/>
        <v>-2.9120000000000008</v>
      </c>
      <c r="B47" s="1">
        <v>7</v>
      </c>
      <c r="C47" s="1">
        <v>371</v>
      </c>
      <c r="D47" t="s">
        <v>354</v>
      </c>
      <c r="E47" s="1" t="s">
        <v>103</v>
      </c>
      <c r="F47" s="1" t="s">
        <v>511</v>
      </c>
      <c r="G47" s="1" t="s">
        <v>515</v>
      </c>
      <c r="H47" s="1">
        <v>124</v>
      </c>
      <c r="I47" s="1">
        <v>322</v>
      </c>
      <c r="J47" s="1">
        <v>235</v>
      </c>
      <c r="K47" s="1">
        <v>66.2</v>
      </c>
      <c r="L47" s="1">
        <f t="shared" si="6"/>
        <v>129</v>
      </c>
      <c r="M47" s="1">
        <f t="shared" si="7"/>
        <v>198.60000000000002</v>
      </c>
      <c r="N47" s="1">
        <f t="shared" si="8"/>
        <v>-54.600000000000023</v>
      </c>
      <c r="O47" s="1">
        <f t="shared" si="9"/>
        <v>-2.9120000000000008</v>
      </c>
    </row>
    <row r="48" spans="1:15" x14ac:dyDescent="0.25">
      <c r="A48" s="6">
        <f t="shared" si="5"/>
        <v>-3.226666666666667</v>
      </c>
      <c r="B48" s="1">
        <v>7</v>
      </c>
      <c r="C48" s="1">
        <v>532</v>
      </c>
      <c r="D48" t="s">
        <v>504</v>
      </c>
      <c r="E48" s="1" t="s">
        <v>103</v>
      </c>
      <c r="F48" s="1" t="s">
        <v>513</v>
      </c>
      <c r="G48" s="1" t="s">
        <v>515</v>
      </c>
      <c r="H48" s="1">
        <v>374</v>
      </c>
      <c r="I48" s="1">
        <v>403</v>
      </c>
      <c r="J48" s="1">
        <v>388.5</v>
      </c>
      <c r="K48" s="1">
        <v>14.5</v>
      </c>
      <c r="L48" s="1">
        <f t="shared" si="6"/>
        <v>-32</v>
      </c>
      <c r="M48" s="1">
        <f t="shared" si="7"/>
        <v>43.5</v>
      </c>
      <c r="N48" s="1">
        <f t="shared" si="8"/>
        <v>-60.5</v>
      </c>
      <c r="O48" s="1">
        <f t="shared" si="9"/>
        <v>-3.226666666666667</v>
      </c>
    </row>
    <row r="49" spans="1:15" x14ac:dyDescent="0.25">
      <c r="A49" s="6">
        <f t="shared" si="5"/>
        <v>-4.2720000000000011</v>
      </c>
      <c r="B49" s="1">
        <v>7</v>
      </c>
      <c r="C49" s="1">
        <v>425</v>
      </c>
      <c r="D49" t="s">
        <v>402</v>
      </c>
      <c r="E49" s="1" t="s">
        <v>103</v>
      </c>
      <c r="F49" s="1" t="s">
        <v>511</v>
      </c>
      <c r="G49" s="1" t="s">
        <v>515</v>
      </c>
      <c r="H49" s="1">
        <v>253</v>
      </c>
      <c r="I49" s="1">
        <v>390</v>
      </c>
      <c r="J49" s="1">
        <v>304</v>
      </c>
      <c r="K49" s="1">
        <v>56.7</v>
      </c>
      <c r="L49" s="1">
        <f t="shared" si="6"/>
        <v>75</v>
      </c>
      <c r="M49" s="1">
        <f t="shared" si="7"/>
        <v>170.10000000000002</v>
      </c>
      <c r="N49" s="1">
        <f t="shared" si="8"/>
        <v>-80.100000000000023</v>
      </c>
      <c r="O49" s="1">
        <f t="shared" si="9"/>
        <v>-4.2720000000000011</v>
      </c>
    </row>
    <row r="50" spans="1:15" x14ac:dyDescent="0.25">
      <c r="A50" s="6">
        <f t="shared" si="5"/>
        <v>-4.3520000000000012</v>
      </c>
      <c r="B50" s="1">
        <v>7</v>
      </c>
      <c r="C50" s="1">
        <v>383</v>
      </c>
      <c r="D50" t="s">
        <v>365</v>
      </c>
      <c r="E50" s="1" t="s">
        <v>103</v>
      </c>
      <c r="F50" s="1" t="s">
        <v>513</v>
      </c>
      <c r="G50" s="1" t="s">
        <v>515</v>
      </c>
      <c r="H50" s="1">
        <v>150</v>
      </c>
      <c r="I50" s="1">
        <v>376</v>
      </c>
      <c r="J50" s="1">
        <v>254.8</v>
      </c>
      <c r="K50" s="1">
        <v>71.2</v>
      </c>
      <c r="L50" s="1">
        <f t="shared" si="6"/>
        <v>117</v>
      </c>
      <c r="M50" s="1">
        <f t="shared" si="7"/>
        <v>213.60000000000002</v>
      </c>
      <c r="N50" s="1">
        <f t="shared" si="8"/>
        <v>-81.600000000000023</v>
      </c>
      <c r="O50" s="1">
        <f t="shared" si="9"/>
        <v>-4.3520000000000012</v>
      </c>
    </row>
    <row r="51" spans="1:15" x14ac:dyDescent="0.25">
      <c r="A51" s="6">
        <f t="shared" si="5"/>
        <v>-4.3626666666666667</v>
      </c>
      <c r="B51" s="1">
        <v>7</v>
      </c>
      <c r="C51" s="1">
        <v>421</v>
      </c>
      <c r="D51" t="s">
        <v>399</v>
      </c>
      <c r="E51" s="1" t="s">
        <v>103</v>
      </c>
      <c r="F51" s="1" t="s">
        <v>513</v>
      </c>
      <c r="G51" s="1" t="s">
        <v>515</v>
      </c>
      <c r="H51" s="1">
        <v>214</v>
      </c>
      <c r="I51" s="1">
        <v>375</v>
      </c>
      <c r="J51" s="1">
        <v>323.39999999999998</v>
      </c>
      <c r="K51" s="1">
        <v>58.6</v>
      </c>
      <c r="L51" s="1">
        <f t="shared" si="6"/>
        <v>79</v>
      </c>
      <c r="M51" s="1">
        <f t="shared" si="7"/>
        <v>175.8</v>
      </c>
      <c r="N51" s="1">
        <f t="shared" si="8"/>
        <v>-81.800000000000011</v>
      </c>
      <c r="O51" s="1">
        <f t="shared" si="9"/>
        <v>-4.3626666666666667</v>
      </c>
    </row>
    <row r="52" spans="1:15" x14ac:dyDescent="0.25">
      <c r="A52" s="6">
        <f t="shared" si="5"/>
        <v>-4.4266666666666667</v>
      </c>
      <c r="B52" s="1">
        <v>7</v>
      </c>
      <c r="C52" s="1">
        <v>352</v>
      </c>
      <c r="D52" t="s">
        <v>336</v>
      </c>
      <c r="E52" s="1" t="s">
        <v>103</v>
      </c>
      <c r="F52" s="1" t="s">
        <v>513</v>
      </c>
      <c r="G52" s="1" t="s">
        <v>515</v>
      </c>
      <c r="H52" s="1">
        <v>88</v>
      </c>
      <c r="I52" s="1">
        <v>354</v>
      </c>
      <c r="J52" s="1">
        <v>236</v>
      </c>
      <c r="K52" s="1">
        <v>82</v>
      </c>
      <c r="L52" s="1">
        <f t="shared" si="6"/>
        <v>148</v>
      </c>
      <c r="M52" s="1">
        <f t="shared" si="7"/>
        <v>246</v>
      </c>
      <c r="N52" s="1">
        <f t="shared" si="8"/>
        <v>-83</v>
      </c>
      <c r="O52" s="1">
        <f t="shared" si="9"/>
        <v>-4.4266666666666667</v>
      </c>
    </row>
    <row r="53" spans="1:15" x14ac:dyDescent="0.25">
      <c r="A53" s="6">
        <f t="shared" si="5"/>
        <v>-4.9493333333333336</v>
      </c>
      <c r="B53" s="1">
        <v>7</v>
      </c>
      <c r="C53" s="1">
        <v>438</v>
      </c>
      <c r="D53" t="s">
        <v>414</v>
      </c>
      <c r="E53" s="1" t="s">
        <v>103</v>
      </c>
      <c r="F53" s="1" t="s">
        <v>510</v>
      </c>
      <c r="G53" s="1" t="s">
        <v>515</v>
      </c>
      <c r="H53" s="1">
        <v>240</v>
      </c>
      <c r="I53" s="1">
        <v>397</v>
      </c>
      <c r="J53" s="1">
        <v>324.3</v>
      </c>
      <c r="K53" s="1">
        <v>56.6</v>
      </c>
      <c r="L53" s="1">
        <f t="shared" si="6"/>
        <v>62</v>
      </c>
      <c r="M53" s="1">
        <f t="shared" si="7"/>
        <v>169.8</v>
      </c>
      <c r="N53" s="1">
        <f t="shared" si="8"/>
        <v>-92.800000000000011</v>
      </c>
      <c r="O53" s="1">
        <f t="shared" si="9"/>
        <v>-4.9493333333333336</v>
      </c>
    </row>
    <row r="54" spans="1:15" x14ac:dyDescent="0.25">
      <c r="A54" s="6">
        <f t="shared" si="5"/>
        <v>-4.96</v>
      </c>
      <c r="B54" s="1">
        <v>7</v>
      </c>
      <c r="C54" s="1">
        <v>536</v>
      </c>
      <c r="D54" t="s">
        <v>508</v>
      </c>
      <c r="E54" s="1" t="s">
        <v>103</v>
      </c>
      <c r="F54" s="1" t="s">
        <v>510</v>
      </c>
      <c r="G54" s="1" t="s">
        <v>515</v>
      </c>
      <c r="H54" s="1">
        <v>398</v>
      </c>
      <c r="I54" s="1">
        <v>446</v>
      </c>
      <c r="J54" s="1">
        <v>422</v>
      </c>
      <c r="K54" s="1">
        <v>24</v>
      </c>
      <c r="L54" s="1">
        <f t="shared" si="6"/>
        <v>-36</v>
      </c>
      <c r="M54" s="1">
        <f t="shared" si="7"/>
        <v>72</v>
      </c>
      <c r="N54" s="1">
        <f t="shared" si="8"/>
        <v>-93</v>
      </c>
      <c r="O54" s="1">
        <f t="shared" si="9"/>
        <v>-4.96</v>
      </c>
    </row>
    <row r="55" spans="1:15" x14ac:dyDescent="0.25">
      <c r="A55" s="6">
        <f t="shared" si="5"/>
        <v>-5.1093333333333328</v>
      </c>
      <c r="B55" s="1">
        <v>7</v>
      </c>
      <c r="C55" s="1">
        <v>375</v>
      </c>
      <c r="D55" t="s">
        <v>358</v>
      </c>
      <c r="E55" s="1" t="s">
        <v>103</v>
      </c>
      <c r="F55" s="1" t="s">
        <v>513</v>
      </c>
      <c r="G55" s="1" t="s">
        <v>515</v>
      </c>
      <c r="H55" s="1">
        <v>128</v>
      </c>
      <c r="I55" s="1">
        <v>373</v>
      </c>
      <c r="J55" s="1">
        <v>238.8</v>
      </c>
      <c r="K55" s="1">
        <v>78.599999999999994</v>
      </c>
      <c r="L55" s="1">
        <f t="shared" si="6"/>
        <v>125</v>
      </c>
      <c r="M55" s="1">
        <f t="shared" si="7"/>
        <v>235.79999999999998</v>
      </c>
      <c r="N55" s="1">
        <f t="shared" si="8"/>
        <v>-95.799999999999983</v>
      </c>
      <c r="O55" s="1">
        <f t="shared" si="9"/>
        <v>-5.1093333333333328</v>
      </c>
    </row>
    <row r="56" spans="1:15" x14ac:dyDescent="0.25">
      <c r="A56" s="6">
        <f t="shared" si="5"/>
        <v>-5.3546666666666658</v>
      </c>
      <c r="B56" s="1">
        <v>7</v>
      </c>
      <c r="C56" s="1">
        <v>364</v>
      </c>
      <c r="D56" t="s">
        <v>347</v>
      </c>
      <c r="E56" s="1" t="s">
        <v>103</v>
      </c>
      <c r="F56" s="1" t="s">
        <v>511</v>
      </c>
      <c r="G56" s="1" t="s">
        <v>515</v>
      </c>
      <c r="H56" s="1">
        <v>143</v>
      </c>
      <c r="I56" s="1">
        <v>372</v>
      </c>
      <c r="J56" s="1">
        <v>251.8</v>
      </c>
      <c r="K56" s="1">
        <v>83.8</v>
      </c>
      <c r="L56" s="1">
        <f t="shared" si="6"/>
        <v>136</v>
      </c>
      <c r="M56" s="1">
        <f t="shared" si="7"/>
        <v>251.39999999999998</v>
      </c>
      <c r="N56" s="1">
        <f t="shared" si="8"/>
        <v>-100.39999999999998</v>
      </c>
      <c r="O56" s="1">
        <f t="shared" si="9"/>
        <v>-5.3546666666666658</v>
      </c>
    </row>
    <row r="57" spans="1:15" x14ac:dyDescent="0.25">
      <c r="A57" s="6">
        <f t="shared" si="5"/>
        <v>-5.626666666666666</v>
      </c>
      <c r="B57" s="1">
        <v>7</v>
      </c>
      <c r="C57" s="1">
        <v>517</v>
      </c>
      <c r="D57" t="s">
        <v>489</v>
      </c>
      <c r="E57" s="1" t="s">
        <v>103</v>
      </c>
      <c r="F57" s="1" t="s">
        <v>513</v>
      </c>
      <c r="G57" s="1" t="s">
        <v>515</v>
      </c>
      <c r="H57" s="1">
        <v>330</v>
      </c>
      <c r="I57" s="1">
        <v>399</v>
      </c>
      <c r="J57" s="1">
        <v>364.5</v>
      </c>
      <c r="K57" s="1">
        <v>34.5</v>
      </c>
      <c r="L57" s="1">
        <f t="shared" si="6"/>
        <v>-17</v>
      </c>
      <c r="M57" s="1">
        <f t="shared" si="7"/>
        <v>103.5</v>
      </c>
      <c r="N57" s="1">
        <f t="shared" si="8"/>
        <v>-105.5</v>
      </c>
      <c r="O57" s="1">
        <f t="shared" si="9"/>
        <v>-5.626666666666666</v>
      </c>
    </row>
    <row r="58" spans="1:15" x14ac:dyDescent="0.25">
      <c r="A58" s="6">
        <f t="shared" si="5"/>
        <v>-5.9146666666666654</v>
      </c>
      <c r="B58" s="1">
        <v>7</v>
      </c>
      <c r="C58" s="1">
        <v>448</v>
      </c>
      <c r="D58" t="s">
        <v>424</v>
      </c>
      <c r="E58" s="1" t="s">
        <v>103</v>
      </c>
      <c r="F58" s="1" t="s">
        <v>513</v>
      </c>
      <c r="G58" s="1" t="s">
        <v>515</v>
      </c>
      <c r="H58" s="1">
        <v>263</v>
      </c>
      <c r="I58" s="1">
        <v>393</v>
      </c>
      <c r="J58" s="1">
        <v>309.3</v>
      </c>
      <c r="K58" s="1">
        <v>59.3</v>
      </c>
      <c r="L58" s="1">
        <f t="shared" si="6"/>
        <v>52</v>
      </c>
      <c r="M58" s="1">
        <f t="shared" si="7"/>
        <v>177.89999999999998</v>
      </c>
      <c r="N58" s="1">
        <f t="shared" si="8"/>
        <v>-110.89999999999998</v>
      </c>
      <c r="O58" s="1">
        <f t="shared" si="9"/>
        <v>-5.9146666666666654</v>
      </c>
    </row>
    <row r="59" spans="1:15" x14ac:dyDescent="0.25">
      <c r="A59" s="6">
        <f t="shared" si="5"/>
        <v>-6.2920000000000007</v>
      </c>
      <c r="B59" s="1">
        <v>8</v>
      </c>
      <c r="C59" s="1">
        <v>508</v>
      </c>
      <c r="D59" t="s">
        <v>480</v>
      </c>
      <c r="E59" s="1" t="s">
        <v>103</v>
      </c>
      <c r="F59" s="1" t="s">
        <v>512</v>
      </c>
      <c r="G59" s="1" t="s">
        <v>515</v>
      </c>
      <c r="H59" s="1">
        <v>303</v>
      </c>
      <c r="I59" s="1">
        <v>403</v>
      </c>
      <c r="J59" s="1">
        <v>353</v>
      </c>
      <c r="K59" s="1">
        <v>50</v>
      </c>
      <c r="L59" s="1">
        <f t="shared" si="6"/>
        <v>-8</v>
      </c>
      <c r="M59" s="1">
        <f t="shared" si="7"/>
        <v>150</v>
      </c>
      <c r="N59" s="1">
        <f t="shared" si="8"/>
        <v>-143</v>
      </c>
      <c r="O59" s="1">
        <f t="shared" si="9"/>
        <v>-6.2920000000000007</v>
      </c>
    </row>
    <row r="60" spans="1:15" x14ac:dyDescent="0.25">
      <c r="A60" s="6">
        <f t="shared" si="5"/>
        <v>-6.405333333333334</v>
      </c>
      <c r="B60" s="1">
        <v>7</v>
      </c>
      <c r="C60" s="1">
        <v>453</v>
      </c>
      <c r="D60" t="s">
        <v>428</v>
      </c>
      <c r="E60" s="1" t="s">
        <v>103</v>
      </c>
      <c r="F60" s="1" t="s">
        <v>513</v>
      </c>
      <c r="G60" s="1" t="s">
        <v>515</v>
      </c>
      <c r="H60" s="1">
        <v>274</v>
      </c>
      <c r="I60" s="1">
        <v>404</v>
      </c>
      <c r="J60" s="1">
        <v>336</v>
      </c>
      <c r="K60" s="1">
        <v>60.7</v>
      </c>
      <c r="L60" s="1">
        <f t="shared" si="6"/>
        <v>47</v>
      </c>
      <c r="M60" s="1">
        <f t="shared" si="7"/>
        <v>182.10000000000002</v>
      </c>
      <c r="N60" s="1">
        <f t="shared" si="8"/>
        <v>-120.10000000000002</v>
      </c>
      <c r="O60" s="1">
        <f t="shared" si="9"/>
        <v>-6.405333333333334</v>
      </c>
    </row>
    <row r="61" spans="1:15" x14ac:dyDescent="0.25">
      <c r="A61" s="6">
        <f t="shared" si="5"/>
        <v>-8.08</v>
      </c>
      <c r="B61" s="1">
        <v>7</v>
      </c>
      <c r="C61" s="1">
        <v>503</v>
      </c>
      <c r="D61" t="s">
        <v>475</v>
      </c>
      <c r="E61" s="1" t="s">
        <v>103</v>
      </c>
      <c r="F61" s="1" t="s">
        <v>511</v>
      </c>
      <c r="G61" s="1" t="s">
        <v>515</v>
      </c>
      <c r="H61" s="1">
        <v>296</v>
      </c>
      <c r="I61" s="1">
        <v>405</v>
      </c>
      <c r="J61" s="1">
        <v>350.5</v>
      </c>
      <c r="K61" s="1">
        <v>54.5</v>
      </c>
      <c r="L61" s="1">
        <f t="shared" si="6"/>
        <v>-3</v>
      </c>
      <c r="M61" s="1">
        <f t="shared" si="7"/>
        <v>163.5</v>
      </c>
      <c r="N61" s="1">
        <f t="shared" si="8"/>
        <v>-151.5</v>
      </c>
      <c r="O61" s="1">
        <f t="shared" si="9"/>
        <v>-8.08</v>
      </c>
    </row>
    <row r="62" spans="1:15" x14ac:dyDescent="0.25">
      <c r="A62" s="6">
        <f t="shared" si="5"/>
        <v>-8.1333333333333329</v>
      </c>
      <c r="B62" s="1">
        <v>7</v>
      </c>
      <c r="C62" s="1">
        <v>396</v>
      </c>
      <c r="D62" t="s">
        <v>378</v>
      </c>
      <c r="E62" s="1" t="s">
        <v>103</v>
      </c>
      <c r="F62" s="1" t="s">
        <v>513</v>
      </c>
      <c r="G62" s="1" t="s">
        <v>515</v>
      </c>
      <c r="H62" s="1">
        <v>127</v>
      </c>
      <c r="I62" s="1">
        <v>369</v>
      </c>
      <c r="J62" s="1">
        <v>277.3</v>
      </c>
      <c r="K62" s="1">
        <v>90.5</v>
      </c>
      <c r="L62" s="1">
        <f t="shared" si="6"/>
        <v>104</v>
      </c>
      <c r="M62" s="1">
        <f t="shared" si="7"/>
        <v>271.5</v>
      </c>
      <c r="N62" s="1">
        <f t="shared" si="8"/>
        <v>-152.5</v>
      </c>
      <c r="O62" s="1">
        <f t="shared" si="9"/>
        <v>-8.1333333333333329</v>
      </c>
    </row>
    <row r="63" spans="1:15" x14ac:dyDescent="0.25">
      <c r="A63" s="6">
        <f t="shared" si="5"/>
        <v>-8.7733333333333334</v>
      </c>
      <c r="B63" s="1">
        <v>7</v>
      </c>
      <c r="C63" s="1">
        <v>489</v>
      </c>
      <c r="D63" t="s">
        <v>461</v>
      </c>
      <c r="E63" s="1" t="s">
        <v>103</v>
      </c>
      <c r="F63" s="1" t="s">
        <v>511</v>
      </c>
      <c r="G63" s="1" t="s">
        <v>515</v>
      </c>
      <c r="H63" s="1">
        <v>267</v>
      </c>
      <c r="I63" s="1">
        <v>394</v>
      </c>
      <c r="J63" s="1">
        <v>330.5</v>
      </c>
      <c r="K63" s="1">
        <v>63.5</v>
      </c>
      <c r="L63" s="1">
        <f t="shared" si="6"/>
        <v>11</v>
      </c>
      <c r="M63" s="1">
        <f t="shared" si="7"/>
        <v>190.5</v>
      </c>
      <c r="N63" s="1">
        <f t="shared" si="8"/>
        <v>-164.5</v>
      </c>
      <c r="O63" s="1">
        <f t="shared" si="9"/>
        <v>-8.7733333333333334</v>
      </c>
    </row>
    <row r="64" spans="1:15" x14ac:dyDescent="0.25">
      <c r="A64" s="6">
        <f t="shared" si="5"/>
        <v>-9.8186666666666671</v>
      </c>
      <c r="B64" s="1">
        <v>7</v>
      </c>
      <c r="C64" s="1">
        <v>412</v>
      </c>
      <c r="D64" t="s">
        <v>391</v>
      </c>
      <c r="E64" s="1" t="s">
        <v>103</v>
      </c>
      <c r="F64" s="1" t="s">
        <v>513</v>
      </c>
      <c r="G64" s="1" t="s">
        <v>515</v>
      </c>
      <c r="H64" s="1">
        <v>180</v>
      </c>
      <c r="I64" s="1">
        <v>391</v>
      </c>
      <c r="J64" s="1">
        <v>256</v>
      </c>
      <c r="K64" s="1">
        <v>95.7</v>
      </c>
      <c r="L64" s="1">
        <f t="shared" si="6"/>
        <v>88</v>
      </c>
      <c r="M64" s="1">
        <f t="shared" si="7"/>
        <v>287.10000000000002</v>
      </c>
      <c r="N64" s="1">
        <f t="shared" si="8"/>
        <v>-184.10000000000002</v>
      </c>
      <c r="O64" s="1">
        <f t="shared" si="9"/>
        <v>-9.8186666666666671</v>
      </c>
    </row>
    <row r="65" spans="1:15" x14ac:dyDescent="0.25">
      <c r="A65" s="6">
        <f t="shared" si="5"/>
        <v>-10.592000000000001</v>
      </c>
      <c r="B65" s="1">
        <v>7</v>
      </c>
      <c r="C65" s="1">
        <v>368</v>
      </c>
      <c r="D65" t="s">
        <v>351</v>
      </c>
      <c r="E65" s="1" t="s">
        <v>103</v>
      </c>
      <c r="F65" s="1" t="s">
        <v>513</v>
      </c>
      <c r="G65" s="1" t="s">
        <v>515</v>
      </c>
      <c r="H65" s="1">
        <v>122</v>
      </c>
      <c r="I65" s="1">
        <v>373</v>
      </c>
      <c r="J65" s="1">
        <v>228.8</v>
      </c>
      <c r="K65" s="1">
        <v>115.2</v>
      </c>
      <c r="L65" s="1">
        <f t="shared" si="6"/>
        <v>132</v>
      </c>
      <c r="M65" s="1">
        <f t="shared" si="7"/>
        <v>345.6</v>
      </c>
      <c r="N65" s="1">
        <f t="shared" si="8"/>
        <v>-198.60000000000002</v>
      </c>
      <c r="O65" s="1">
        <f t="shared" si="9"/>
        <v>-10.592000000000001</v>
      </c>
    </row>
    <row r="66" spans="1:15" x14ac:dyDescent="0.25">
      <c r="A66" s="6">
        <f t="shared" si="5"/>
        <v>-13.333333333333332</v>
      </c>
      <c r="B66" s="1">
        <v>7</v>
      </c>
      <c r="C66" s="1">
        <v>492</v>
      </c>
      <c r="D66" t="s">
        <v>464</v>
      </c>
      <c r="E66" s="1" t="s">
        <v>103</v>
      </c>
      <c r="F66" s="1" t="s">
        <v>510</v>
      </c>
      <c r="G66" s="1" t="s">
        <v>515</v>
      </c>
      <c r="H66" s="1">
        <v>260</v>
      </c>
      <c r="I66" s="1">
        <v>442</v>
      </c>
      <c r="J66" s="1">
        <v>351</v>
      </c>
      <c r="K66" s="1">
        <v>91</v>
      </c>
      <c r="L66" s="1">
        <f t="shared" si="6"/>
        <v>8</v>
      </c>
      <c r="M66" s="1">
        <f t="shared" si="7"/>
        <v>273</v>
      </c>
      <c r="N66" s="1">
        <f t="shared" ref="N66:N97" si="10">L66+15-M66</f>
        <v>-250</v>
      </c>
      <c r="O66" s="1">
        <f t="shared" ref="O66:O97" si="11">((((N66*(19-B66))*2/(B66+2))/100)*2)</f>
        <v>-13.333333333333332</v>
      </c>
    </row>
    <row r="67" spans="1:15" x14ac:dyDescent="0.25">
      <c r="A67" s="6">
        <f t="shared" si="5"/>
        <v>-14.346666666666668</v>
      </c>
      <c r="B67" s="1">
        <v>7</v>
      </c>
      <c r="C67" s="1">
        <v>430</v>
      </c>
      <c r="D67" t="s">
        <v>246</v>
      </c>
      <c r="E67" s="1" t="s">
        <v>103</v>
      </c>
      <c r="F67" s="1" t="s">
        <v>512</v>
      </c>
      <c r="G67" s="1" t="s">
        <v>515</v>
      </c>
      <c r="H67" s="1">
        <v>106</v>
      </c>
      <c r="I67" s="1">
        <v>342</v>
      </c>
      <c r="J67" s="1">
        <v>224</v>
      </c>
      <c r="K67" s="1">
        <v>118</v>
      </c>
      <c r="L67" s="1">
        <f t="shared" si="6"/>
        <v>70</v>
      </c>
      <c r="M67" s="1">
        <f t="shared" si="7"/>
        <v>354</v>
      </c>
      <c r="N67" s="1">
        <f t="shared" si="10"/>
        <v>-269</v>
      </c>
      <c r="O67" s="1">
        <f t="shared" si="11"/>
        <v>-14.346666666666668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D9" sqref="D9"/>
    </sheetView>
  </sheetViews>
  <sheetFormatPr defaultRowHeight="15" x14ac:dyDescent="0.25"/>
  <cols>
    <col min="1" max="1" width="9.140625" style="1"/>
    <col min="2" max="2" width="22.7109375" style="4" customWidth="1"/>
    <col min="3" max="3" width="9.140625" style="4"/>
    <col min="4" max="4" width="9.140625" style="1"/>
    <col min="5" max="5" width="28.5703125" style="4" customWidth="1"/>
  </cols>
  <sheetData>
    <row r="1" spans="1:5" x14ac:dyDescent="0.25">
      <c r="A1" s="8" t="s">
        <v>529</v>
      </c>
      <c r="B1" s="9" t="s">
        <v>530</v>
      </c>
      <c r="C1" s="9"/>
      <c r="D1" s="8" t="s">
        <v>529</v>
      </c>
      <c r="E1" s="9" t="s">
        <v>530</v>
      </c>
    </row>
    <row r="2" spans="1:5" x14ac:dyDescent="0.25">
      <c r="A2" s="10">
        <v>40</v>
      </c>
      <c r="B2" s="11" t="s">
        <v>531</v>
      </c>
      <c r="C2" s="11"/>
      <c r="D2" s="10">
        <v>30</v>
      </c>
      <c r="E2" s="11" t="s">
        <v>532</v>
      </c>
    </row>
    <row r="3" spans="1:5" x14ac:dyDescent="0.25">
      <c r="A3" s="12">
        <v>26</v>
      </c>
      <c r="B3" s="13" t="s">
        <v>533</v>
      </c>
      <c r="C3" s="13"/>
      <c r="D3" s="12">
        <v>12</v>
      </c>
      <c r="E3" s="13" t="s">
        <v>534</v>
      </c>
    </row>
    <row r="4" spans="1:5" x14ac:dyDescent="0.25">
      <c r="A4" s="10">
        <v>17</v>
      </c>
      <c r="B4" s="11" t="s">
        <v>535</v>
      </c>
      <c r="C4" s="11"/>
      <c r="D4" s="10">
        <v>6</v>
      </c>
      <c r="E4" s="11" t="s">
        <v>536</v>
      </c>
    </row>
    <row r="5" spans="1:5" x14ac:dyDescent="0.25">
      <c r="A5" s="12">
        <v>10</v>
      </c>
      <c r="B5" s="13" t="s">
        <v>537</v>
      </c>
      <c r="C5" s="13"/>
      <c r="D5" s="12"/>
      <c r="E5" s="13"/>
    </row>
    <row r="7" spans="1:5" x14ac:dyDescent="0.25">
      <c r="B7"/>
      <c r="C7"/>
      <c r="E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Trade Values</vt:lpstr>
      <vt:lpstr>QB</vt:lpstr>
      <vt:lpstr>RB</vt:lpstr>
      <vt:lpstr>WR</vt:lpstr>
      <vt:lpstr>TE</vt:lpstr>
      <vt:lpstr>Rookies</vt:lpstr>
      <vt:lpstr>Draft Picks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Pelletier</cp:lastModifiedBy>
  <dcterms:created xsi:type="dcterms:W3CDTF">2021-03-13T22:41:37Z</dcterms:created>
  <dcterms:modified xsi:type="dcterms:W3CDTF">2021-03-14T01:08:19Z</dcterms:modified>
</cp:coreProperties>
</file>